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omments3.xml" ContentType="application/vnd.openxmlformats-officedocument.spreadsheetml.comments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aveExternalLinkValues="0" codeName="ThisWorkbook" checkCompatibility="1" defaultThemeVersion="124226"/>
  <bookViews>
    <workbookView xWindow="-15" yWindow="15" windowWidth="24450" windowHeight="5445" tabRatio="682"/>
  </bookViews>
  <sheets>
    <sheet name="Summary" sheetId="5" r:id="rId1"/>
    <sheet name="XTF Exchange Traded Funds" sheetId="28" r:id="rId2"/>
    <sheet name="XTF - OTC Turnover" sheetId="25" r:id="rId3"/>
    <sheet name="Exchange Traded Commodities" sheetId="21" r:id="rId4"/>
    <sheet name="Exchange Traded Notes" sheetId="22" r:id="rId5"/>
    <sheet name="Designated Sponsors" sheetId="26" r:id="rId6"/>
  </sheets>
  <definedNames>
    <definedName name="_xlnm._FilterDatabase" localSheetId="5" hidden="1">'Designated Sponsors'!$A$6:$D$6</definedName>
    <definedName name="_xlnm._FilterDatabase" localSheetId="3" hidden="1">'Exchange Traded Commodities'!$A$6:$M$238</definedName>
    <definedName name="_xlnm._FilterDatabase" localSheetId="4" hidden="1">'Exchange Traded Notes'!$A$6:$M$160</definedName>
    <definedName name="_xlnm._FilterDatabase" localSheetId="2" hidden="1">'XTF - OTC Turnover'!$A$6:$L$1057</definedName>
    <definedName name="_xlnm._FilterDatabase" localSheetId="1" hidden="1">'XTF Exchange Traded Funds'!$A$6:$K$1038</definedName>
    <definedName name="_xlnm.Print_Titles" localSheetId="2">'XTF - OTC Turnover'!$5:$6</definedName>
    <definedName name="_xlnm.Print_Titles" localSheetId="1">'XTF Exchange Traded Funds'!$5:$532</definedName>
  </definedNames>
  <calcPr calcId="145621"/>
</workbook>
</file>

<file path=xl/calcChain.xml><?xml version="1.0" encoding="utf-8"?>
<calcChain xmlns="http://schemas.openxmlformats.org/spreadsheetml/2006/main">
  <c r="H1044" i="25" l="1"/>
  <c r="H1045" i="25"/>
  <c r="H1046" i="25"/>
  <c r="H1047" i="25"/>
  <c r="H1048" i="25"/>
  <c r="H1049" i="25"/>
  <c r="H1050" i="25"/>
  <c r="H1051" i="25"/>
  <c r="H1052" i="25"/>
  <c r="H1053" i="25"/>
  <c r="H1054" i="25"/>
  <c r="H1055" i="25"/>
  <c r="H1056" i="25"/>
  <c r="H995" i="25"/>
  <c r="H886" i="25"/>
  <c r="H996" i="25"/>
  <c r="H888" i="25"/>
  <c r="H997" i="25"/>
  <c r="H814" i="25"/>
  <c r="H82" i="25"/>
  <c r="H830" i="25"/>
  <c r="H377" i="25"/>
  <c r="H663" i="25"/>
  <c r="H998" i="25"/>
  <c r="H568" i="25"/>
  <c r="H885" i="25"/>
  <c r="H876" i="25"/>
  <c r="H999" i="25"/>
  <c r="H758" i="25"/>
  <c r="H840" i="25"/>
  <c r="H1000" i="25"/>
  <c r="H637" i="25"/>
  <c r="H522" i="25"/>
  <c r="H681" i="25"/>
  <c r="H883" i="25"/>
  <c r="H838" i="25"/>
  <c r="H682" i="25"/>
  <c r="H1001" i="25"/>
  <c r="H836" i="25"/>
  <c r="H878" i="25"/>
  <c r="H875" i="25"/>
  <c r="H730" i="25"/>
  <c r="H1002" i="25"/>
  <c r="H726" i="25"/>
  <c r="H790" i="25"/>
  <c r="H863" i="25"/>
  <c r="H1003" i="25"/>
  <c r="H864" i="25"/>
  <c r="H356" i="25"/>
  <c r="H852" i="25"/>
  <c r="H677" i="25"/>
  <c r="H831" i="25"/>
  <c r="H1004" i="25"/>
  <c r="H655" i="25"/>
  <c r="H493" i="25"/>
  <c r="H463" i="25"/>
  <c r="H583" i="25"/>
  <c r="H823" i="25"/>
  <c r="H351" i="25"/>
  <c r="H315" i="25"/>
  <c r="H789" i="25"/>
  <c r="H1005" i="25"/>
  <c r="H410" i="25"/>
  <c r="H845" i="25"/>
  <c r="H530" i="25"/>
  <c r="H1006" i="25"/>
  <c r="H856" i="25"/>
  <c r="H445" i="25"/>
  <c r="H812" i="25"/>
  <c r="H519" i="25"/>
  <c r="H837" i="25"/>
  <c r="H779" i="25"/>
  <c r="H854" i="25"/>
  <c r="H489" i="25"/>
  <c r="H429" i="25"/>
  <c r="H1007" i="25"/>
  <c r="H634" i="25"/>
  <c r="H1008" i="25"/>
  <c r="H1009" i="25"/>
  <c r="H826" i="25"/>
  <c r="H868" i="25"/>
  <c r="H871" i="25"/>
  <c r="H543" i="25"/>
  <c r="H430" i="25"/>
  <c r="H1010" i="25"/>
  <c r="H606" i="25"/>
  <c r="H832" i="25"/>
  <c r="H1011" i="25"/>
  <c r="H843" i="25"/>
  <c r="H579" i="25"/>
  <c r="H1012" i="25"/>
  <c r="H498" i="25"/>
  <c r="H745" i="25"/>
  <c r="H866" i="25"/>
  <c r="H618" i="25"/>
  <c r="H808" i="25"/>
  <c r="H477" i="25"/>
  <c r="H109" i="25"/>
  <c r="H769" i="25"/>
  <c r="H891" i="25"/>
  <c r="H1013" i="25"/>
  <c r="H849" i="25"/>
  <c r="H792" i="25"/>
  <c r="H432" i="25"/>
  <c r="H1014" i="25"/>
  <c r="H364" i="25"/>
  <c r="H387" i="25"/>
  <c r="H825" i="25"/>
  <c r="H806" i="25"/>
  <c r="H765" i="25"/>
  <c r="H702" i="25"/>
  <c r="H374" i="25"/>
  <c r="H857" i="25"/>
  <c r="H805" i="25"/>
  <c r="H694" i="25"/>
  <c r="H597" i="25"/>
  <c r="H1015" i="25"/>
  <c r="H608" i="25"/>
  <c r="H562" i="25"/>
  <c r="H486" i="25"/>
  <c r="H770" i="25"/>
  <c r="H833" i="25"/>
  <c r="H859" i="25"/>
  <c r="H330" i="25"/>
  <c r="H729" i="25"/>
  <c r="H1016" i="25"/>
  <c r="H817" i="25"/>
  <c r="H841" i="25"/>
  <c r="H653" i="25"/>
  <c r="H454" i="25"/>
  <c r="H327" i="25"/>
  <c r="H881" i="25"/>
  <c r="H802" i="25"/>
  <c r="H834" i="25"/>
  <c r="H768" i="25"/>
  <c r="H488" i="25"/>
  <c r="H536" i="25"/>
  <c r="H276" i="25"/>
  <c r="H735" i="25"/>
  <c r="H306" i="25"/>
  <c r="H850" i="25"/>
  <c r="H873" i="25"/>
  <c r="H237" i="25"/>
  <c r="H847" i="25"/>
  <c r="H882" i="25"/>
  <c r="H874" i="25"/>
  <c r="H475" i="25"/>
  <c r="H514" i="25"/>
  <c r="H801" i="25"/>
  <c r="H657" i="25"/>
  <c r="H366" i="25"/>
  <c r="H829" i="25"/>
  <c r="H218" i="25"/>
  <c r="H1017" i="25"/>
  <c r="H660" i="25"/>
  <c r="H846" i="25"/>
  <c r="H1018" i="25"/>
  <c r="H782" i="25"/>
  <c r="H1019" i="25"/>
  <c r="H742" i="25"/>
  <c r="H317" i="25"/>
  <c r="H786" i="25"/>
  <c r="H695" i="25"/>
  <c r="H433" i="25"/>
  <c r="H394" i="25"/>
  <c r="H1020" i="25"/>
  <c r="H666" i="25"/>
  <c r="H763" i="25"/>
  <c r="H272" i="25"/>
  <c r="H636" i="25"/>
  <c r="H766" i="25"/>
  <c r="H481" i="25"/>
  <c r="H373" i="25"/>
  <c r="H719" i="25"/>
  <c r="H295" i="25"/>
  <c r="H310" i="25"/>
  <c r="H809" i="25"/>
  <c r="H731" i="25"/>
  <c r="H1021" i="25"/>
  <c r="H717" i="25"/>
  <c r="H748" i="25"/>
  <c r="H844" i="25"/>
  <c r="H1022" i="25"/>
  <c r="H716" i="25"/>
  <c r="H736" i="25"/>
  <c r="H334" i="25"/>
  <c r="H1023" i="25"/>
  <c r="H686" i="25"/>
  <c r="H1024" i="25"/>
  <c r="H145" i="25"/>
  <c r="H354" i="25"/>
  <c r="H803" i="25"/>
  <c r="H518" i="25"/>
  <c r="H860" i="25"/>
  <c r="H635" i="25"/>
  <c r="H664" i="25"/>
  <c r="H777" i="25"/>
  <c r="H689" i="25"/>
  <c r="H207" i="25"/>
  <c r="H662" i="25"/>
  <c r="H800" i="25"/>
  <c r="H476" i="25"/>
  <c r="H728" i="25"/>
  <c r="H1025" i="25"/>
  <c r="H299" i="25"/>
  <c r="H487" i="25"/>
  <c r="H438" i="25"/>
  <c r="H861" i="25"/>
  <c r="H643" i="25"/>
  <c r="H713" i="25"/>
  <c r="H650" i="25"/>
  <c r="H625" i="25"/>
  <c r="H133" i="25"/>
  <c r="H600" i="25"/>
  <c r="H359" i="25"/>
  <c r="H791" i="25"/>
  <c r="H798" i="25"/>
  <c r="H1026" i="25"/>
  <c r="H389" i="25"/>
  <c r="H549" i="25"/>
  <c r="H661" i="25"/>
  <c r="H709" i="25"/>
  <c r="H667" i="25"/>
  <c r="H500" i="25"/>
  <c r="H393" i="25"/>
  <c r="H671" i="25"/>
  <c r="H439" i="25"/>
  <c r="H574" i="25"/>
  <c r="H1027" i="25"/>
  <c r="H617" i="25"/>
  <c r="H774" i="25"/>
  <c r="H350" i="25"/>
  <c r="H753" i="25"/>
  <c r="H724" i="25"/>
  <c r="H740" i="25"/>
  <c r="H784" i="25"/>
  <c r="H821" i="25"/>
  <c r="H738" i="25"/>
  <c r="H1028" i="25"/>
  <c r="H710" i="25"/>
  <c r="H697" i="25"/>
  <c r="H658" i="25"/>
  <c r="H720" i="25"/>
  <c r="H816" i="25"/>
  <c r="H654" i="25"/>
  <c r="H544" i="25"/>
  <c r="H670" i="25"/>
  <c r="H714" i="25"/>
  <c r="H815" i="25"/>
  <c r="H692" i="25"/>
  <c r="H206" i="25"/>
  <c r="H216" i="25"/>
  <c r="H703" i="25"/>
  <c r="H319" i="25"/>
  <c r="H471" i="25"/>
  <c r="H251" i="25"/>
  <c r="H418" i="25"/>
  <c r="H680" i="25"/>
  <c r="H246" i="25"/>
  <c r="H649" i="25"/>
  <c r="H630" i="25"/>
  <c r="H407" i="25"/>
  <c r="H744" i="25"/>
  <c r="H384" i="25"/>
  <c r="H804" i="25"/>
  <c r="H810" i="25"/>
  <c r="H683" i="25"/>
  <c r="H386" i="25"/>
  <c r="H668" i="25"/>
  <c r="H368" i="25"/>
  <c r="H781" i="25"/>
  <c r="H759" i="25"/>
  <c r="H383" i="25"/>
  <c r="H529" i="25"/>
  <c r="H576" i="25"/>
  <c r="H457" i="25"/>
  <c r="H641" i="25"/>
  <c r="H733" i="25"/>
  <c r="H411" i="25"/>
  <c r="H890" i="25"/>
  <c r="H760" i="25"/>
  <c r="H286" i="25"/>
  <c r="H590" i="25"/>
  <c r="H462" i="25"/>
  <c r="H240" i="25"/>
  <c r="H342" i="25"/>
  <c r="H267" i="25"/>
  <c r="H780" i="25"/>
  <c r="H492" i="25"/>
  <c r="H624" i="25"/>
  <c r="H675" i="25"/>
  <c r="H723" i="25"/>
  <c r="H628" i="25"/>
  <c r="H711" i="25"/>
  <c r="H640" i="25"/>
  <c r="H687" i="25"/>
  <c r="H651" i="25"/>
  <c r="H563" i="25"/>
  <c r="H756" i="25"/>
  <c r="H396" i="25"/>
  <c r="H1029" i="25"/>
  <c r="H157" i="25"/>
  <c r="H813" i="25"/>
  <c r="H340" i="25"/>
  <c r="H508" i="25"/>
  <c r="H865" i="25"/>
  <c r="H626" i="25"/>
  <c r="H591" i="25"/>
  <c r="H468" i="25"/>
  <c r="H465" i="25"/>
  <c r="H602" i="25"/>
  <c r="H725" i="25"/>
  <c r="H645" i="25"/>
  <c r="H700" i="25"/>
  <c r="H771" i="25"/>
  <c r="H294" i="25"/>
  <c r="H301" i="25"/>
  <c r="H785" i="25"/>
  <c r="H461" i="25"/>
  <c r="H715" i="25"/>
  <c r="H474" i="25"/>
  <c r="H722" i="25"/>
  <c r="H577" i="25"/>
  <c r="H599" i="25"/>
  <c r="H822" i="25"/>
  <c r="H619" i="25"/>
  <c r="H572" i="25"/>
  <c r="H382" i="25"/>
  <c r="H824" i="25"/>
  <c r="H743" i="25"/>
  <c r="H778" i="25"/>
  <c r="H585" i="25"/>
  <c r="H494" i="25"/>
  <c r="H858" i="25"/>
  <c r="H1030" i="25"/>
  <c r="H405" i="25"/>
  <c r="H447" i="25"/>
  <c r="H673" i="25"/>
  <c r="H652" i="25"/>
  <c r="H706" i="25"/>
  <c r="H648" i="25"/>
  <c r="H415" i="25"/>
  <c r="H434" i="25"/>
  <c r="H483" i="25"/>
  <c r="H442" i="25"/>
  <c r="H592" i="25"/>
  <c r="H827" i="25"/>
  <c r="H567" i="25"/>
  <c r="H309" i="25"/>
  <c r="H538" i="25"/>
  <c r="H177" i="25"/>
  <c r="H690" i="25"/>
  <c r="H155" i="25"/>
  <c r="H554" i="25"/>
  <c r="H696" i="25"/>
  <c r="H678" i="25"/>
  <c r="H741" i="25"/>
  <c r="H372" i="25"/>
  <c r="H569" i="25"/>
  <c r="H480" i="25"/>
  <c r="H595" i="25"/>
  <c r="H245" i="25"/>
  <c r="H495" i="25"/>
  <c r="H614" i="25"/>
  <c r="H747" i="25"/>
  <c r="H1031" i="25"/>
  <c r="H381" i="25"/>
  <c r="H370" i="25"/>
  <c r="H448" i="25"/>
  <c r="H551" i="25"/>
  <c r="H642" i="25"/>
  <c r="H363" i="25"/>
  <c r="H479" i="25"/>
  <c r="H887" i="25"/>
  <c r="H557" i="25"/>
  <c r="H553" i="25"/>
  <c r="H124" i="25"/>
  <c r="H338" i="25"/>
  <c r="H773" i="25"/>
  <c r="H428" i="25"/>
  <c r="H644" i="25"/>
  <c r="H704" i="25"/>
  <c r="H620" i="25"/>
  <c r="H496" i="25"/>
  <c r="H190" i="25"/>
  <c r="H419" i="25"/>
  <c r="H582" i="25"/>
  <c r="H672" i="25"/>
  <c r="H601" i="25"/>
  <c r="H296" i="25"/>
  <c r="H750" i="25"/>
  <c r="H469" i="25"/>
  <c r="H280" i="25"/>
  <c r="H450" i="25"/>
  <c r="H867" i="25"/>
  <c r="H444" i="25"/>
  <c r="H158" i="25"/>
  <c r="H503" i="25"/>
  <c r="H341" i="25"/>
  <c r="H376" i="25"/>
  <c r="H409" i="25"/>
  <c r="H580" i="25"/>
  <c r="H417" i="25"/>
  <c r="H550" i="25"/>
  <c r="H398" i="25"/>
  <c r="H528" i="25"/>
  <c r="H235" i="25"/>
  <c r="H371" i="25"/>
  <c r="H561" i="25"/>
  <c r="H594" i="25"/>
  <c r="H193" i="25"/>
  <c r="H633" i="25"/>
  <c r="H349" i="25"/>
  <c r="H869" i="25"/>
  <c r="H659" i="25"/>
  <c r="H316" i="25"/>
  <c r="H685" i="25"/>
  <c r="H621" i="25"/>
  <c r="H609" i="25"/>
  <c r="H552" i="25"/>
  <c r="H589" i="25"/>
  <c r="H283" i="25"/>
  <c r="H182" i="25"/>
  <c r="H441" i="25"/>
  <c r="H693" i="25"/>
  <c r="H555" i="25"/>
  <c r="H343" i="25"/>
  <c r="H646" i="25"/>
  <c r="H754" i="25"/>
  <c r="H795" i="25"/>
  <c r="H616" i="25"/>
  <c r="H140" i="25"/>
  <c r="H656" i="25"/>
  <c r="H605" i="25"/>
  <c r="H679" i="25"/>
  <c r="H684" i="25"/>
  <c r="H400" i="25"/>
  <c r="H426" i="25"/>
  <c r="H231" i="25"/>
  <c r="H676" i="25"/>
  <c r="H611" i="25"/>
  <c r="H604" i="25"/>
  <c r="H588" i="25"/>
  <c r="H379" i="25"/>
  <c r="H596" i="25"/>
  <c r="H727" i="25"/>
  <c r="H564" i="25"/>
  <c r="H507" i="25"/>
  <c r="H788" i="25"/>
  <c r="H435" i="25"/>
  <c r="H739" i="25"/>
  <c r="H485" i="25"/>
  <c r="H751" i="25"/>
  <c r="H593" i="25"/>
  <c r="H613" i="25"/>
  <c r="H460" i="25"/>
  <c r="H688" i="25"/>
  <c r="H451" i="25"/>
  <c r="H701" i="25"/>
  <c r="H631" i="25"/>
  <c r="H698" i="25"/>
  <c r="H241" i="25"/>
  <c r="H337" i="25"/>
  <c r="H213" i="25"/>
  <c r="H669" i="25"/>
  <c r="H540" i="25"/>
  <c r="H423" i="25"/>
  <c r="H794" i="25"/>
  <c r="H336" i="25"/>
  <c r="H598" i="25"/>
  <c r="H147" i="25"/>
  <c r="H607" i="25"/>
  <c r="H512" i="25"/>
  <c r="H556" i="25"/>
  <c r="H427" i="25"/>
  <c r="H505" i="25"/>
  <c r="H674" i="25"/>
  <c r="H749" i="25"/>
  <c r="H352" i="25"/>
  <c r="H848" i="25"/>
  <c r="H767" i="25"/>
  <c r="H533" i="25"/>
  <c r="H303" i="25"/>
  <c r="H422" i="25"/>
  <c r="H615" i="25"/>
  <c r="H154" i="25"/>
  <c r="H772" i="25"/>
  <c r="H300" i="25"/>
  <c r="H329" i="25"/>
  <c r="H291" i="25"/>
  <c r="H209" i="25"/>
  <c r="H146" i="25"/>
  <c r="H416" i="25"/>
  <c r="H1032" i="25"/>
  <c r="H612" i="25"/>
  <c r="H443" i="25"/>
  <c r="H414" i="25"/>
  <c r="H539" i="25"/>
  <c r="H179" i="25"/>
  <c r="H499" i="25"/>
  <c r="H1033" i="25"/>
  <c r="H473" i="25"/>
  <c r="H348" i="25"/>
  <c r="H168" i="25"/>
  <c r="H523" i="25"/>
  <c r="H509" i="25"/>
  <c r="H818" i="25"/>
  <c r="H548" i="25"/>
  <c r="H360" i="25"/>
  <c r="H401" i="25"/>
  <c r="H274" i="25"/>
  <c r="H610" i="25"/>
  <c r="H399" i="25"/>
  <c r="H531" i="25"/>
  <c r="H560" i="25"/>
  <c r="H534" i="25"/>
  <c r="H1034" i="25"/>
  <c r="H403" i="25"/>
  <c r="H573" i="25"/>
  <c r="H324" i="25"/>
  <c r="H425" i="25"/>
  <c r="H344" i="25"/>
  <c r="H458" i="25"/>
  <c r="H101" i="25"/>
  <c r="H575" i="25"/>
  <c r="H369" i="25"/>
  <c r="H1035" i="25"/>
  <c r="H584" i="25"/>
  <c r="H532" i="25"/>
  <c r="H234" i="25"/>
  <c r="H325" i="25"/>
  <c r="H421" i="25"/>
  <c r="H345" i="25"/>
  <c r="H285" i="25"/>
  <c r="H545" i="25"/>
  <c r="H271" i="25"/>
  <c r="H184" i="25"/>
  <c r="H732" i="25"/>
  <c r="H375" i="25"/>
  <c r="H255" i="25"/>
  <c r="H807" i="25"/>
  <c r="H537" i="25"/>
  <c r="H513" i="25"/>
  <c r="H265" i="25"/>
  <c r="H378" i="25"/>
  <c r="H420" i="25"/>
  <c r="H391" i="25"/>
  <c r="H506" i="25"/>
  <c r="H132" i="25"/>
  <c r="H638" i="25"/>
  <c r="H318" i="25"/>
  <c r="H292" i="25"/>
  <c r="H275" i="25"/>
  <c r="H515" i="25"/>
  <c r="H639" i="25"/>
  <c r="H520" i="25"/>
  <c r="H302" i="25"/>
  <c r="H353" i="25"/>
  <c r="H313" i="25"/>
  <c r="H263" i="25"/>
  <c r="H311" i="25"/>
  <c r="H578" i="25"/>
  <c r="H189" i="25"/>
  <c r="H125" i="25"/>
  <c r="H269" i="25"/>
  <c r="H402" i="25"/>
  <c r="H220" i="25"/>
  <c r="H314" i="25"/>
  <c r="H877" i="25"/>
  <c r="H440" i="25"/>
  <c r="H510" i="25"/>
  <c r="H208" i="25"/>
  <c r="H571" i="25"/>
  <c r="H395" i="25"/>
  <c r="H331" i="25"/>
  <c r="H323" i="25"/>
  <c r="H392" i="25"/>
  <c r="H67" i="25"/>
  <c r="H665" i="25"/>
  <c r="H565" i="25"/>
  <c r="H279" i="25"/>
  <c r="H362" i="25"/>
  <c r="H171" i="25"/>
  <c r="H385" i="25"/>
  <c r="H203" i="25"/>
  <c r="H228" i="25"/>
  <c r="H252" i="25"/>
  <c r="H388" i="25"/>
  <c r="H282" i="25"/>
  <c r="H501" i="25"/>
  <c r="H797" i="25"/>
  <c r="H453" i="25"/>
  <c r="H277" i="25"/>
  <c r="H142" i="25"/>
  <c r="H127" i="25"/>
  <c r="H261" i="25"/>
  <c r="H542" i="25"/>
  <c r="H172" i="25"/>
  <c r="H192" i="25"/>
  <c r="H42" i="25"/>
  <c r="H546" i="25"/>
  <c r="H110" i="25"/>
  <c r="H622" i="25"/>
  <c r="H233" i="25"/>
  <c r="H322" i="25"/>
  <c r="H328" i="25"/>
  <c r="H188" i="25"/>
  <c r="H811" i="25"/>
  <c r="H159" i="25"/>
  <c r="H183" i="25"/>
  <c r="H227" i="25"/>
  <c r="H288" i="25"/>
  <c r="H467" i="25"/>
  <c r="H185" i="25"/>
  <c r="H229" i="25"/>
  <c r="H120" i="25"/>
  <c r="H97" i="25"/>
  <c r="H517" i="25"/>
  <c r="H511" i="25"/>
  <c r="H321" i="25"/>
  <c r="H761" i="25"/>
  <c r="H205" i="25"/>
  <c r="H268" i="25"/>
  <c r="H270" i="25"/>
  <c r="H293" i="25"/>
  <c r="H186" i="25"/>
  <c r="H112" i="25"/>
  <c r="H464" i="25"/>
  <c r="H287" i="25"/>
  <c r="H215" i="25"/>
  <c r="H202" i="25"/>
  <c r="H169" i="25"/>
  <c r="H258" i="25"/>
  <c r="H298" i="25"/>
  <c r="H397" i="25"/>
  <c r="H64" i="25"/>
  <c r="H214" i="25"/>
  <c r="H262" i="25"/>
  <c r="H1036" i="25"/>
  <c r="H137" i="25"/>
  <c r="H257" i="25"/>
  <c r="H174" i="25"/>
  <c r="H691" i="25"/>
  <c r="H69" i="25"/>
  <c r="H491" i="25"/>
  <c r="H217" i="25"/>
  <c r="H796" i="25"/>
  <c r="H81" i="25"/>
  <c r="H290" i="25"/>
  <c r="H161" i="25"/>
  <c r="H225" i="25"/>
  <c r="H143" i="25"/>
  <c r="H52" i="25"/>
  <c r="H320" i="25"/>
  <c r="H361" i="25"/>
  <c r="H587" i="25"/>
  <c r="H119" i="25"/>
  <c r="H259" i="25"/>
  <c r="H820" i="25"/>
  <c r="H239" i="25"/>
  <c r="H516" i="25"/>
  <c r="H470" i="25"/>
  <c r="H103" i="25"/>
  <c r="H160" i="25"/>
  <c r="H197" i="25"/>
  <c r="H249" i="25"/>
  <c r="H198" i="25"/>
  <c r="H424" i="25"/>
  <c r="H230" i="25"/>
  <c r="H308" i="25"/>
  <c r="H115" i="25"/>
  <c r="H219" i="25"/>
  <c r="H281" i="25"/>
  <c r="H191" i="25"/>
  <c r="H167" i="25"/>
  <c r="H243" i="25"/>
  <c r="H236" i="25"/>
  <c r="H242" i="25"/>
  <c r="H210" i="25"/>
  <c r="H187" i="25"/>
  <c r="H253" i="25"/>
  <c r="H333" i="25"/>
  <c r="H482" i="25"/>
  <c r="H178" i="25"/>
  <c r="H335" i="25"/>
  <c r="H152" i="25"/>
  <c r="H521" i="25"/>
  <c r="H135" i="25"/>
  <c r="H153" i="25"/>
  <c r="H232" i="25"/>
  <c r="H346" i="25"/>
  <c r="H60" i="25"/>
  <c r="H138" i="25"/>
  <c r="H165" i="25"/>
  <c r="H357" i="25"/>
  <c r="H524" i="25"/>
  <c r="H43" i="25"/>
  <c r="H260" i="25"/>
  <c r="H238" i="25"/>
  <c r="H413" i="25"/>
  <c r="H224" i="25"/>
  <c r="H459" i="25"/>
  <c r="H248" i="25"/>
  <c r="H449" i="25"/>
  <c r="H581" i="25"/>
  <c r="H181" i="25"/>
  <c r="H304" i="25"/>
  <c r="H100" i="25"/>
  <c r="H194" i="25"/>
  <c r="H148" i="25"/>
  <c r="H497" i="25"/>
  <c r="H113" i="25"/>
  <c r="H117" i="25"/>
  <c r="H746" i="25"/>
  <c r="H51" i="25"/>
  <c r="H250" i="25"/>
  <c r="H273" i="25"/>
  <c r="H211" i="25"/>
  <c r="H339" i="25"/>
  <c r="H176" i="25"/>
  <c r="H76" i="25"/>
  <c r="H221" i="25"/>
  <c r="H93" i="25"/>
  <c r="H525" i="25"/>
  <c r="H222" i="25"/>
  <c r="H141" i="25"/>
  <c r="H123" i="25"/>
  <c r="H289" i="25"/>
  <c r="H114" i="25"/>
  <c r="H131" i="25"/>
  <c r="H264" i="25"/>
  <c r="H74" i="25"/>
  <c r="H570" i="25"/>
  <c r="H116" i="25"/>
  <c r="H122" i="25"/>
  <c r="H130" i="25"/>
  <c r="H77" i="25"/>
  <c r="H226" i="25"/>
  <c r="H156" i="25"/>
  <c r="H223" i="25"/>
  <c r="H96" i="25"/>
  <c r="H166" i="25"/>
  <c r="H106" i="25"/>
  <c r="H446" i="25"/>
  <c r="H126" i="25"/>
  <c r="H134" i="25"/>
  <c r="H199" i="25"/>
  <c r="H89" i="25"/>
  <c r="H164" i="25"/>
  <c r="H175" i="25"/>
  <c r="H332" i="25"/>
  <c r="H71" i="25"/>
  <c r="H390" i="25"/>
  <c r="H144" i="25"/>
  <c r="H180" i="25"/>
  <c r="H54" i="25"/>
  <c r="H163" i="25"/>
  <c r="H44" i="25"/>
  <c r="H212" i="25"/>
  <c r="H80" i="25"/>
  <c r="H266" i="25"/>
  <c r="H256" i="25"/>
  <c r="H128" i="25"/>
  <c r="H47" i="25"/>
  <c r="H355" i="25"/>
  <c r="H278" i="25"/>
  <c r="H297" i="25"/>
  <c r="H27" i="25"/>
  <c r="H129" i="25"/>
  <c r="H78" i="25"/>
  <c r="H139" i="25"/>
  <c r="H83" i="25"/>
  <c r="H247" i="25"/>
  <c r="H104" i="25"/>
  <c r="H196" i="25"/>
  <c r="H28" i="25"/>
  <c r="H118" i="25"/>
  <c r="H566" i="25"/>
  <c r="H136" i="25"/>
  <c r="H45" i="25"/>
  <c r="H111" i="25"/>
  <c r="H99" i="25"/>
  <c r="H98" i="25"/>
  <c r="H55" i="25"/>
  <c r="H88" i="25"/>
  <c r="H79" i="25"/>
  <c r="H49" i="25"/>
  <c r="H504" i="25"/>
  <c r="H254" i="25"/>
  <c r="H879" i="25"/>
  <c r="H151" i="25"/>
  <c r="H380" i="25"/>
  <c r="H195" i="25"/>
  <c r="H102" i="25"/>
  <c r="H173" i="25"/>
  <c r="H170" i="25"/>
  <c r="H150" i="25"/>
  <c r="H204" i="25"/>
  <c r="H15" i="25"/>
  <c r="H91" i="25"/>
  <c r="H162" i="25"/>
  <c r="H50" i="25"/>
  <c r="H70" i="25"/>
  <c r="H244" i="25"/>
  <c r="H92" i="25"/>
  <c r="H358" i="25"/>
  <c r="H22" i="25"/>
  <c r="H16" i="25"/>
  <c r="H85" i="25"/>
  <c r="H200" i="25"/>
  <c r="H84" i="25"/>
  <c r="H107" i="25"/>
  <c r="H58" i="25"/>
  <c r="H527" i="25"/>
  <c r="H86" i="25"/>
  <c r="H13" i="25"/>
  <c r="H68" i="25"/>
  <c r="H40" i="25"/>
  <c r="H62" i="25"/>
  <c r="H284" i="25"/>
  <c r="H53" i="25"/>
  <c r="H36" i="25"/>
  <c r="H105" i="25"/>
  <c r="H31" i="25"/>
  <c r="H201" i="25"/>
  <c r="H108" i="25"/>
  <c r="H29" i="25"/>
  <c r="H87" i="25"/>
  <c r="H56" i="25"/>
  <c r="H57" i="25"/>
  <c r="H17" i="25"/>
  <c r="H94" i="25"/>
  <c r="H95" i="25"/>
  <c r="H75" i="25"/>
  <c r="H18" i="25"/>
  <c r="H39" i="25"/>
  <c r="H61" i="25"/>
  <c r="H46" i="25"/>
  <c r="H34" i="25"/>
  <c r="H121" i="25"/>
  <c r="H23" i="25"/>
  <c r="H33" i="25"/>
  <c r="H72" i="25"/>
  <c r="H24" i="25"/>
  <c r="H12" i="25"/>
  <c r="H9" i="25"/>
  <c r="H19" i="25"/>
  <c r="H48" i="25"/>
  <c r="H59" i="25"/>
  <c r="H65" i="25"/>
  <c r="H63" i="25"/>
  <c r="H32" i="25"/>
  <c r="H35" i="25"/>
  <c r="H73" i="25"/>
  <c r="H41" i="25"/>
  <c r="H38" i="25"/>
  <c r="H66" i="25"/>
  <c r="H25" i="25"/>
  <c r="H37" i="25"/>
  <c r="H20" i="25"/>
  <c r="H21" i="25"/>
  <c r="H14" i="25"/>
  <c r="H30" i="25"/>
  <c r="H10" i="25"/>
  <c r="H11" i="25"/>
  <c r="H26" i="25"/>
  <c r="H8" i="25"/>
  <c r="H7" i="25"/>
  <c r="H1037" i="25"/>
  <c r="H347" i="25"/>
  <c r="H149" i="25"/>
  <c r="H699" i="25"/>
  <c r="K995" i="25"/>
  <c r="K886" i="25"/>
  <c r="K996" i="25"/>
  <c r="K888" i="25"/>
  <c r="K997" i="25"/>
  <c r="K814" i="25"/>
  <c r="K82" i="25"/>
  <c r="K830" i="25"/>
  <c r="K377" i="25"/>
  <c r="K663" i="25"/>
  <c r="K998" i="25"/>
  <c r="K568" i="25"/>
  <c r="K885" i="25"/>
  <c r="K876" i="25"/>
  <c r="K999" i="25"/>
  <c r="K758" i="25"/>
  <c r="K840" i="25"/>
  <c r="K1000" i="25"/>
  <c r="K637" i="25"/>
  <c r="K522" i="25"/>
  <c r="K681" i="25"/>
  <c r="K883" i="25"/>
  <c r="K838" i="25"/>
  <c r="K682" i="25"/>
  <c r="K1001" i="25"/>
  <c r="K836" i="25"/>
  <c r="K878" i="25"/>
  <c r="K875" i="25"/>
  <c r="K730" i="25"/>
  <c r="K1002" i="25"/>
  <c r="K726" i="25"/>
  <c r="K790" i="25"/>
  <c r="K863" i="25"/>
  <c r="K1003" i="25"/>
  <c r="K864" i="25"/>
  <c r="K356" i="25"/>
  <c r="K852" i="25"/>
  <c r="K677" i="25"/>
  <c r="K831" i="25"/>
  <c r="K1004" i="25"/>
  <c r="K655" i="25"/>
  <c r="K493" i="25"/>
  <c r="K463" i="25"/>
  <c r="K583" i="25"/>
  <c r="K823" i="25"/>
  <c r="K351" i="25"/>
  <c r="K315" i="25"/>
  <c r="K789" i="25"/>
  <c r="K1005" i="25"/>
  <c r="K410" i="25"/>
  <c r="K845" i="25"/>
  <c r="K530" i="25"/>
  <c r="K1006" i="25"/>
  <c r="K856" i="25"/>
  <c r="K445" i="25"/>
  <c r="K812" i="25"/>
  <c r="K519" i="25"/>
  <c r="K837" i="25"/>
  <c r="K779" i="25"/>
  <c r="K854" i="25"/>
  <c r="K489" i="25"/>
  <c r="K429" i="25"/>
  <c r="K1007" i="25"/>
  <c r="K634" i="25"/>
  <c r="K1008" i="25"/>
  <c r="K1009" i="25"/>
  <c r="K826" i="25"/>
  <c r="K868" i="25"/>
  <c r="K871" i="25"/>
  <c r="K543" i="25"/>
  <c r="K430" i="25"/>
  <c r="K1010" i="25"/>
  <c r="K606" i="25"/>
  <c r="K832" i="25"/>
  <c r="K1011" i="25"/>
  <c r="K843" i="25"/>
  <c r="K579" i="25"/>
  <c r="K1012" i="25"/>
  <c r="K498" i="25"/>
  <c r="K745" i="25"/>
  <c r="K866" i="25"/>
  <c r="K618" i="25"/>
  <c r="K808" i="25"/>
  <c r="K477" i="25"/>
  <c r="K109" i="25"/>
  <c r="K769" i="25"/>
  <c r="K891" i="25"/>
  <c r="K1013" i="25"/>
  <c r="K849" i="25"/>
  <c r="K792" i="25"/>
  <c r="K432" i="25"/>
  <c r="K1014" i="25"/>
  <c r="K364" i="25"/>
  <c r="K387" i="25"/>
  <c r="K825" i="25"/>
  <c r="K806" i="25"/>
  <c r="K765" i="25"/>
  <c r="K702" i="25"/>
  <c r="K374" i="25"/>
  <c r="K857" i="25"/>
  <c r="K805" i="25"/>
  <c r="K694" i="25"/>
  <c r="K597" i="25"/>
  <c r="K1015" i="25"/>
  <c r="K608" i="25"/>
  <c r="K562" i="25"/>
  <c r="K486" i="25"/>
  <c r="K770" i="25"/>
  <c r="K833" i="25"/>
  <c r="K859" i="25"/>
  <c r="K330" i="25"/>
  <c r="K729" i="25"/>
  <c r="K1016" i="25"/>
  <c r="K817" i="25"/>
  <c r="K841" i="25"/>
  <c r="K653" i="25"/>
  <c r="K454" i="25"/>
  <c r="K327" i="25"/>
  <c r="K881" i="25"/>
  <c r="K802" i="25"/>
  <c r="K834" i="25"/>
  <c r="K768" i="25"/>
  <c r="K488" i="25"/>
  <c r="K536" i="25"/>
  <c r="K276" i="25"/>
  <c r="K735" i="25"/>
  <c r="K306" i="25"/>
  <c r="K850" i="25"/>
  <c r="K873" i="25"/>
  <c r="K237" i="25"/>
  <c r="K847" i="25"/>
  <c r="K882" i="25"/>
  <c r="K874" i="25"/>
  <c r="K475" i="25"/>
  <c r="K514" i="25"/>
  <c r="K801" i="25"/>
  <c r="K657" i="25"/>
  <c r="K366" i="25"/>
  <c r="K829" i="25"/>
  <c r="K218" i="25"/>
  <c r="K1017" i="25"/>
  <c r="K660" i="25"/>
  <c r="K846" i="25"/>
  <c r="K1018" i="25"/>
  <c r="K782" i="25"/>
  <c r="K1019" i="25"/>
  <c r="K742" i="25"/>
  <c r="K317" i="25"/>
  <c r="K786" i="25"/>
  <c r="K695" i="25"/>
  <c r="K433" i="25"/>
  <c r="K394" i="25"/>
  <c r="K1020" i="25"/>
  <c r="K666" i="25"/>
  <c r="K763" i="25"/>
  <c r="K272" i="25"/>
  <c r="K636" i="25"/>
  <c r="K766" i="25"/>
  <c r="K481" i="25"/>
  <c r="K373" i="25"/>
  <c r="K719" i="25"/>
  <c r="K295" i="25"/>
  <c r="K310" i="25"/>
  <c r="K809" i="25"/>
  <c r="K731" i="25"/>
  <c r="K1021" i="25"/>
  <c r="K717" i="25"/>
  <c r="K748" i="25"/>
  <c r="K844" i="25"/>
  <c r="K1022" i="25"/>
  <c r="K716" i="25"/>
  <c r="K736" i="25"/>
  <c r="K334" i="25"/>
  <c r="K1023" i="25"/>
  <c r="K686" i="25"/>
  <c r="K1024" i="25"/>
  <c r="K145" i="25"/>
  <c r="K354" i="25"/>
  <c r="K803" i="25"/>
  <c r="K518" i="25"/>
  <c r="K860" i="25"/>
  <c r="K635" i="25"/>
  <c r="K664" i="25"/>
  <c r="K777" i="25"/>
  <c r="K689" i="25"/>
  <c r="K207" i="25"/>
  <c r="K662" i="25"/>
  <c r="K800" i="25"/>
  <c r="K476" i="25"/>
  <c r="K728" i="25"/>
  <c r="K1025" i="25"/>
  <c r="K299" i="25"/>
  <c r="K487" i="25"/>
  <c r="K438" i="25"/>
  <c r="K861" i="25"/>
  <c r="K643" i="25"/>
  <c r="K713" i="25"/>
  <c r="K650" i="25"/>
  <c r="K625" i="25"/>
  <c r="K133" i="25"/>
  <c r="K600" i="25"/>
  <c r="K359" i="25"/>
  <c r="K791" i="25"/>
  <c r="K798" i="25"/>
  <c r="K1026" i="25"/>
  <c r="K389" i="25"/>
  <c r="K549" i="25"/>
  <c r="K661" i="25"/>
  <c r="K709" i="25"/>
  <c r="K667" i="25"/>
  <c r="K500" i="25"/>
  <c r="K393" i="25"/>
  <c r="K671" i="25"/>
  <c r="K439" i="25"/>
  <c r="K574" i="25"/>
  <c r="K1027" i="25"/>
  <c r="K617" i="25"/>
  <c r="K774" i="25"/>
  <c r="K350" i="25"/>
  <c r="K753" i="25"/>
  <c r="K724" i="25"/>
  <c r="K740" i="25"/>
  <c r="K784" i="25"/>
  <c r="K821" i="25"/>
  <c r="K738" i="25"/>
  <c r="K1028" i="25"/>
  <c r="K710" i="25"/>
  <c r="K697" i="25"/>
  <c r="K658" i="25"/>
  <c r="K720" i="25"/>
  <c r="K816" i="25"/>
  <c r="K654" i="25"/>
  <c r="K544" i="25"/>
  <c r="K670" i="25"/>
  <c r="K714" i="25"/>
  <c r="K815" i="25"/>
  <c r="K692" i="25"/>
  <c r="K206" i="25"/>
  <c r="K216" i="25"/>
  <c r="K703" i="25"/>
  <c r="K319" i="25"/>
  <c r="K471" i="25"/>
  <c r="K251" i="25"/>
  <c r="K418" i="25"/>
  <c r="K680" i="25"/>
  <c r="K246" i="25"/>
  <c r="K649" i="25"/>
  <c r="K630" i="25"/>
  <c r="K407" i="25"/>
  <c r="K744" i="25"/>
  <c r="K384" i="25"/>
  <c r="K804" i="25"/>
  <c r="K810" i="25"/>
  <c r="K683" i="25"/>
  <c r="K386" i="25"/>
  <c r="K668" i="25"/>
  <c r="K368" i="25"/>
  <c r="K781" i="25"/>
  <c r="K759" i="25"/>
  <c r="K383" i="25"/>
  <c r="K529" i="25"/>
  <c r="K576" i="25"/>
  <c r="K457" i="25"/>
  <c r="K641" i="25"/>
  <c r="K733" i="25"/>
  <c r="K411" i="25"/>
  <c r="K890" i="25"/>
  <c r="K760" i="25"/>
  <c r="K286" i="25"/>
  <c r="K590" i="25"/>
  <c r="K462" i="25"/>
  <c r="K240" i="25"/>
  <c r="K342" i="25"/>
  <c r="K267" i="25"/>
  <c r="K780" i="25"/>
  <c r="K492" i="25"/>
  <c r="K624" i="25"/>
  <c r="K675" i="25"/>
  <c r="K723" i="25"/>
  <c r="K628" i="25"/>
  <c r="K711" i="25"/>
  <c r="K640" i="25"/>
  <c r="K687" i="25"/>
  <c r="K651" i="25"/>
  <c r="K563" i="25"/>
  <c r="K756" i="25"/>
  <c r="K396" i="25"/>
  <c r="K1029" i="25"/>
  <c r="K157" i="25"/>
  <c r="K813" i="25"/>
  <c r="K340" i="25"/>
  <c r="K508" i="25"/>
  <c r="K865" i="25"/>
  <c r="K626" i="25"/>
  <c r="K591" i="25"/>
  <c r="K468" i="25"/>
  <c r="K465" i="25"/>
  <c r="K602" i="25"/>
  <c r="K725" i="25"/>
  <c r="K645" i="25"/>
  <c r="K700" i="25"/>
  <c r="K771" i="25"/>
  <c r="K294" i="25"/>
  <c r="K301" i="25"/>
  <c r="K785" i="25"/>
  <c r="K461" i="25"/>
  <c r="K715" i="25"/>
  <c r="K474" i="25"/>
  <c r="K722" i="25"/>
  <c r="K577" i="25"/>
  <c r="K599" i="25"/>
  <c r="K822" i="25"/>
  <c r="K619" i="25"/>
  <c r="K572" i="25"/>
  <c r="K382" i="25"/>
  <c r="K824" i="25"/>
  <c r="K743" i="25"/>
  <c r="K778" i="25"/>
  <c r="K585" i="25"/>
  <c r="K494" i="25"/>
  <c r="K858" i="25"/>
  <c r="K1030" i="25"/>
  <c r="K405" i="25"/>
  <c r="K447" i="25"/>
  <c r="K673" i="25"/>
  <c r="K652" i="25"/>
  <c r="K706" i="25"/>
  <c r="K648" i="25"/>
  <c r="K415" i="25"/>
  <c r="K434" i="25"/>
  <c r="K483" i="25"/>
  <c r="K442" i="25"/>
  <c r="K592" i="25"/>
  <c r="K827" i="25"/>
  <c r="K567" i="25"/>
  <c r="K309" i="25"/>
  <c r="K538" i="25"/>
  <c r="K177" i="25"/>
  <c r="K690" i="25"/>
  <c r="K155" i="25"/>
  <c r="K554" i="25"/>
  <c r="K696" i="25"/>
  <c r="K678" i="25"/>
  <c r="K741" i="25"/>
  <c r="K372" i="25"/>
  <c r="K569" i="25"/>
  <c r="K480" i="25"/>
  <c r="K595" i="25"/>
  <c r="K245" i="25"/>
  <c r="K495" i="25"/>
  <c r="K614" i="25"/>
  <c r="K747" i="25"/>
  <c r="K1031" i="25"/>
  <c r="K381" i="25"/>
  <c r="K370" i="25"/>
  <c r="K448" i="25"/>
  <c r="K551" i="25"/>
  <c r="K642" i="25"/>
  <c r="K363" i="25"/>
  <c r="K479" i="25"/>
  <c r="K887" i="25"/>
  <c r="K557" i="25"/>
  <c r="K553" i="25"/>
  <c r="K124" i="25"/>
  <c r="K338" i="25"/>
  <c r="K773" i="25"/>
  <c r="K428" i="25"/>
  <c r="K644" i="25"/>
  <c r="K704" i="25"/>
  <c r="K620" i="25"/>
  <c r="K496" i="25"/>
  <c r="K190" i="25"/>
  <c r="K419" i="25"/>
  <c r="K582" i="25"/>
  <c r="K672" i="25"/>
  <c r="K601" i="25"/>
  <c r="K296" i="25"/>
  <c r="K750" i="25"/>
  <c r="K469" i="25"/>
  <c r="K280" i="25"/>
  <c r="K450" i="25"/>
  <c r="K867" i="25"/>
  <c r="K444" i="25"/>
  <c r="K158" i="25"/>
  <c r="K503" i="25"/>
  <c r="K341" i="25"/>
  <c r="K376" i="25"/>
  <c r="K409" i="25"/>
  <c r="K580" i="25"/>
  <c r="K417" i="25"/>
  <c r="K550" i="25"/>
  <c r="K398" i="25"/>
  <c r="K528" i="25"/>
  <c r="K235" i="25"/>
  <c r="K371" i="25"/>
  <c r="K561" i="25"/>
  <c r="K594" i="25"/>
  <c r="K193" i="25"/>
  <c r="K633" i="25"/>
  <c r="K349" i="25"/>
  <c r="K869" i="25"/>
  <c r="K659" i="25"/>
  <c r="K316" i="25"/>
  <c r="K685" i="25"/>
  <c r="K621" i="25"/>
  <c r="K609" i="25"/>
  <c r="K552" i="25"/>
  <c r="K589" i="25"/>
  <c r="K283" i="25"/>
  <c r="K182" i="25"/>
  <c r="K441" i="25"/>
  <c r="K693" i="25"/>
  <c r="K555" i="25"/>
  <c r="K343" i="25"/>
  <c r="K646" i="25"/>
  <c r="K754" i="25"/>
  <c r="K795" i="25"/>
  <c r="K616" i="25"/>
  <c r="K140" i="25"/>
  <c r="K656" i="25"/>
  <c r="K605" i="25"/>
  <c r="K679" i="25"/>
  <c r="K684" i="25"/>
  <c r="K400" i="25"/>
  <c r="K426" i="25"/>
  <c r="K231" i="25"/>
  <c r="K676" i="25"/>
  <c r="K611" i="25"/>
  <c r="K604" i="25"/>
  <c r="K588" i="25"/>
  <c r="K379" i="25"/>
  <c r="K596" i="25"/>
  <c r="K727" i="25"/>
  <c r="K564" i="25"/>
  <c r="K507" i="25"/>
  <c r="K788" i="25"/>
  <c r="K435" i="25"/>
  <c r="K739" i="25"/>
  <c r="K485" i="25"/>
  <c r="K751" i="25"/>
  <c r="K593" i="25"/>
  <c r="K613" i="25"/>
  <c r="K460" i="25"/>
  <c r="K688" i="25"/>
  <c r="K451" i="25"/>
  <c r="K701" i="25"/>
  <c r="K631" i="25"/>
  <c r="K698" i="25"/>
  <c r="K241" i="25"/>
  <c r="K337" i="25"/>
  <c r="K213" i="25"/>
  <c r="K669" i="25"/>
  <c r="K540" i="25"/>
  <c r="K423" i="25"/>
  <c r="K794" i="25"/>
  <c r="K336" i="25"/>
  <c r="K598" i="25"/>
  <c r="K147" i="25"/>
  <c r="K607" i="25"/>
  <c r="K512" i="25"/>
  <c r="K556" i="25"/>
  <c r="K427" i="25"/>
  <c r="K505" i="25"/>
  <c r="K674" i="25"/>
  <c r="K749" i="25"/>
  <c r="K352" i="25"/>
  <c r="K848" i="25"/>
  <c r="K767" i="25"/>
  <c r="K533" i="25"/>
  <c r="K303" i="25"/>
  <c r="K422" i="25"/>
  <c r="K615" i="25"/>
  <c r="K154" i="25"/>
  <c r="K772" i="25"/>
  <c r="K300" i="25"/>
  <c r="K329" i="25"/>
  <c r="K291" i="25"/>
  <c r="K209" i="25"/>
  <c r="K146" i="25"/>
  <c r="K416" i="25"/>
  <c r="K1032" i="25"/>
  <c r="K612" i="25"/>
  <c r="K443" i="25"/>
  <c r="K414" i="25"/>
  <c r="K539" i="25"/>
  <c r="K179" i="25"/>
  <c r="K499" i="25"/>
  <c r="K1033" i="25"/>
  <c r="K473" i="25"/>
  <c r="K348" i="25"/>
  <c r="K168" i="25"/>
  <c r="K523" i="25"/>
  <c r="K509" i="25"/>
  <c r="K818" i="25"/>
  <c r="K548" i="25"/>
  <c r="K360" i="25"/>
  <c r="K401" i="25"/>
  <c r="K274" i="25"/>
  <c r="K610" i="25"/>
  <c r="K399" i="25"/>
  <c r="K531" i="25"/>
  <c r="K560" i="25"/>
  <c r="K534" i="25"/>
  <c r="K1034" i="25"/>
  <c r="K403" i="25"/>
  <c r="K573" i="25"/>
  <c r="K324" i="25"/>
  <c r="K425" i="25"/>
  <c r="K344" i="25"/>
  <c r="K458" i="25"/>
  <c r="K101" i="25"/>
  <c r="K575" i="25"/>
  <c r="K369" i="25"/>
  <c r="K1035" i="25"/>
  <c r="K584" i="25"/>
  <c r="K532" i="25"/>
  <c r="K234" i="25"/>
  <c r="K325" i="25"/>
  <c r="K421" i="25"/>
  <c r="K345" i="25"/>
  <c r="K285" i="25"/>
  <c r="K545" i="25"/>
  <c r="K271" i="25"/>
  <c r="K184" i="25"/>
  <c r="K732" i="25"/>
  <c r="K375" i="25"/>
  <c r="K255" i="25"/>
  <c r="K807" i="25"/>
  <c r="K537" i="25"/>
  <c r="K513" i="25"/>
  <c r="K265" i="25"/>
  <c r="K378" i="25"/>
  <c r="K420" i="25"/>
  <c r="K391" i="25"/>
  <c r="K506" i="25"/>
  <c r="K132" i="25"/>
  <c r="K638" i="25"/>
  <c r="K318" i="25"/>
  <c r="K292" i="25"/>
  <c r="K275" i="25"/>
  <c r="K515" i="25"/>
  <c r="K639" i="25"/>
  <c r="K520" i="25"/>
  <c r="K302" i="25"/>
  <c r="K353" i="25"/>
  <c r="K313" i="25"/>
  <c r="K263" i="25"/>
  <c r="K311" i="25"/>
  <c r="K578" i="25"/>
  <c r="K189" i="25"/>
  <c r="K125" i="25"/>
  <c r="K269" i="25"/>
  <c r="K402" i="25"/>
  <c r="K220" i="25"/>
  <c r="K314" i="25"/>
  <c r="K877" i="25"/>
  <c r="K440" i="25"/>
  <c r="K510" i="25"/>
  <c r="K208" i="25"/>
  <c r="K571" i="25"/>
  <c r="K395" i="25"/>
  <c r="K331" i="25"/>
  <c r="K323" i="25"/>
  <c r="K392" i="25"/>
  <c r="K67" i="25"/>
  <c r="K665" i="25"/>
  <c r="K565" i="25"/>
  <c r="K279" i="25"/>
  <c r="K362" i="25"/>
  <c r="K171" i="25"/>
  <c r="K385" i="25"/>
  <c r="K203" i="25"/>
  <c r="K228" i="25"/>
  <c r="K252" i="25"/>
  <c r="K388" i="25"/>
  <c r="K282" i="25"/>
  <c r="K501" i="25"/>
  <c r="K797" i="25"/>
  <c r="K453" i="25"/>
  <c r="K277" i="25"/>
  <c r="K142" i="25"/>
  <c r="K127" i="25"/>
  <c r="K261" i="25"/>
  <c r="K542" i="25"/>
  <c r="K172" i="25"/>
  <c r="K192" i="25"/>
  <c r="K42" i="25"/>
  <c r="K546" i="25"/>
  <c r="K110" i="25"/>
  <c r="K622" i="25"/>
  <c r="K233" i="25"/>
  <c r="K322" i="25"/>
  <c r="K328" i="25"/>
  <c r="K188" i="25"/>
  <c r="K811" i="25"/>
  <c r="K159" i="25"/>
  <c r="K183" i="25"/>
  <c r="K227" i="25"/>
  <c r="K288" i="25"/>
  <c r="K467" i="25"/>
  <c r="K185" i="25"/>
  <c r="K229" i="25"/>
  <c r="K120" i="25"/>
  <c r="K97" i="25"/>
  <c r="K517" i="25"/>
  <c r="K511" i="25"/>
  <c r="K321" i="25"/>
  <c r="K761" i="25"/>
  <c r="K205" i="25"/>
  <c r="K268" i="25"/>
  <c r="K270" i="25"/>
  <c r="K293" i="25"/>
  <c r="K186" i="25"/>
  <c r="K112" i="25"/>
  <c r="K464" i="25"/>
  <c r="K287" i="25"/>
  <c r="K215" i="25"/>
  <c r="K202" i="25"/>
  <c r="K169" i="25"/>
  <c r="K258" i="25"/>
  <c r="K298" i="25"/>
  <c r="K397" i="25"/>
  <c r="K64" i="25"/>
  <c r="K214" i="25"/>
  <c r="K262" i="25"/>
  <c r="K1036" i="25"/>
  <c r="K137" i="25"/>
  <c r="K257" i="25"/>
  <c r="K174" i="25"/>
  <c r="K691" i="25"/>
  <c r="K69" i="25"/>
  <c r="K491" i="25"/>
  <c r="K217" i="25"/>
  <c r="K796" i="25"/>
  <c r="K81" i="25"/>
  <c r="K290" i="25"/>
  <c r="K161" i="25"/>
  <c r="K225" i="25"/>
  <c r="K143" i="25"/>
  <c r="K52" i="25"/>
  <c r="K320" i="25"/>
  <c r="K361" i="25"/>
  <c r="K587" i="25"/>
  <c r="K119" i="25"/>
  <c r="K259" i="25"/>
  <c r="K820" i="25"/>
  <c r="K239" i="25"/>
  <c r="K516" i="25"/>
  <c r="K470" i="25"/>
  <c r="K103" i="25"/>
  <c r="K160" i="25"/>
  <c r="K197" i="25"/>
  <c r="K249" i="25"/>
  <c r="K198" i="25"/>
  <c r="K424" i="25"/>
  <c r="K230" i="25"/>
  <c r="K308" i="25"/>
  <c r="K115" i="25"/>
  <c r="K219" i="25"/>
  <c r="K281" i="25"/>
  <c r="K191" i="25"/>
  <c r="K167" i="25"/>
  <c r="K243" i="25"/>
  <c r="K236" i="25"/>
  <c r="K242" i="25"/>
  <c r="K210" i="25"/>
  <c r="K187" i="25"/>
  <c r="K253" i="25"/>
  <c r="K333" i="25"/>
  <c r="K482" i="25"/>
  <c r="K178" i="25"/>
  <c r="K335" i="25"/>
  <c r="K152" i="25"/>
  <c r="K521" i="25"/>
  <c r="K135" i="25"/>
  <c r="K153" i="25"/>
  <c r="K232" i="25"/>
  <c r="K346" i="25"/>
  <c r="K60" i="25"/>
  <c r="K138" i="25"/>
  <c r="K165" i="25"/>
  <c r="K357" i="25"/>
  <c r="K524" i="25"/>
  <c r="K43" i="25"/>
  <c r="K260" i="25"/>
  <c r="K238" i="25"/>
  <c r="K413" i="25"/>
  <c r="K224" i="25"/>
  <c r="K459" i="25"/>
  <c r="K248" i="25"/>
  <c r="K449" i="25"/>
  <c r="K581" i="25"/>
  <c r="K181" i="25"/>
  <c r="K304" i="25"/>
  <c r="K100" i="25"/>
  <c r="K194" i="25"/>
  <c r="K148" i="25"/>
  <c r="K497" i="25"/>
  <c r="K113" i="25"/>
  <c r="K117" i="25"/>
  <c r="K746" i="25"/>
  <c r="K51" i="25"/>
  <c r="K250" i="25"/>
  <c r="K273" i="25"/>
  <c r="K211" i="25"/>
  <c r="K339" i="25"/>
  <c r="K176" i="25"/>
  <c r="K76" i="25"/>
  <c r="K221" i="25"/>
  <c r="K93" i="25"/>
  <c r="K525" i="25"/>
  <c r="K222" i="25"/>
  <c r="K141" i="25"/>
  <c r="K123" i="25"/>
  <c r="K289" i="25"/>
  <c r="K114" i="25"/>
  <c r="K131" i="25"/>
  <c r="K264" i="25"/>
  <c r="K74" i="25"/>
  <c r="K570" i="25"/>
  <c r="K116" i="25"/>
  <c r="K122" i="25"/>
  <c r="K130" i="25"/>
  <c r="K77" i="25"/>
  <c r="K226" i="25"/>
  <c r="K156" i="25"/>
  <c r="K223" i="25"/>
  <c r="K96" i="25"/>
  <c r="K166" i="25"/>
  <c r="K106" i="25"/>
  <c r="K446" i="25"/>
  <c r="K126" i="25"/>
  <c r="K134" i="25"/>
  <c r="K199" i="25"/>
  <c r="K89" i="25"/>
  <c r="K164" i="25"/>
  <c r="K175" i="25"/>
  <c r="K332" i="25"/>
  <c r="K71" i="25"/>
  <c r="K390" i="25"/>
  <c r="K144" i="25"/>
  <c r="K180" i="25"/>
  <c r="K54" i="25"/>
  <c r="K163" i="25"/>
  <c r="K44" i="25"/>
  <c r="K212" i="25"/>
  <c r="K80" i="25"/>
  <c r="K266" i="25"/>
  <c r="K256" i="25"/>
  <c r="K128" i="25"/>
  <c r="K47" i="25"/>
  <c r="K355" i="25"/>
  <c r="K278" i="25"/>
  <c r="K297" i="25"/>
  <c r="K27" i="25"/>
  <c r="K129" i="25"/>
  <c r="K78" i="25"/>
  <c r="K139" i="25"/>
  <c r="K83" i="25"/>
  <c r="K247" i="25"/>
  <c r="K104" i="25"/>
  <c r="K196" i="25"/>
  <c r="K28" i="25"/>
  <c r="K118" i="25"/>
  <c r="K566" i="25"/>
  <c r="K136" i="25"/>
  <c r="K45" i="25"/>
  <c r="K111" i="25"/>
  <c r="K99" i="25"/>
  <c r="K98" i="25"/>
  <c r="K55" i="25"/>
  <c r="K88" i="25"/>
  <c r="K79" i="25"/>
  <c r="K49" i="25"/>
  <c r="K504" i="25"/>
  <c r="K254" i="25"/>
  <c r="K879" i="25"/>
  <c r="K151" i="25"/>
  <c r="K380" i="25"/>
  <c r="K195" i="25"/>
  <c r="K102" i="25"/>
  <c r="K173" i="25"/>
  <c r="K170" i="25"/>
  <c r="K150" i="25"/>
  <c r="K204" i="25"/>
  <c r="K15" i="25"/>
  <c r="K91" i="25"/>
  <c r="K162" i="25"/>
  <c r="K50" i="25"/>
  <c r="K70" i="25"/>
  <c r="K244" i="25"/>
  <c r="K92" i="25"/>
  <c r="K358" i="25"/>
  <c r="K22" i="25"/>
  <c r="K16" i="25"/>
  <c r="K85" i="25"/>
  <c r="K200" i="25"/>
  <c r="K84" i="25"/>
  <c r="K107" i="25"/>
  <c r="K58" i="25"/>
  <c r="K527" i="25"/>
  <c r="K86" i="25"/>
  <c r="K13" i="25"/>
  <c r="K68" i="25"/>
  <c r="K40" i="25"/>
  <c r="K62" i="25"/>
  <c r="K284" i="25"/>
  <c r="K53" i="25"/>
  <c r="K36" i="25"/>
  <c r="K105" i="25"/>
  <c r="K31" i="25"/>
  <c r="K201" i="25"/>
  <c r="K108" i="25"/>
  <c r="K29" i="25"/>
  <c r="K87" i="25"/>
  <c r="K56" i="25"/>
  <c r="K57" i="25"/>
  <c r="K17" i="25"/>
  <c r="K94" i="25"/>
  <c r="K95" i="25"/>
  <c r="K75" i="25"/>
  <c r="K18" i="25"/>
  <c r="K39" i="25"/>
  <c r="K61" i="25"/>
  <c r="K46" i="25"/>
  <c r="K34" i="25"/>
  <c r="K121" i="25"/>
  <c r="K23" i="25"/>
  <c r="K33" i="25"/>
  <c r="K72" i="25"/>
  <c r="K24" i="25"/>
  <c r="K12" i="25"/>
  <c r="K9" i="25"/>
  <c r="K19" i="25"/>
  <c r="K48" i="25"/>
  <c r="K59" i="25"/>
  <c r="K65" i="25"/>
  <c r="K63" i="25"/>
  <c r="K32" i="25"/>
  <c r="K35" i="25"/>
  <c r="K73" i="25"/>
  <c r="K41" i="25"/>
  <c r="K38" i="25"/>
  <c r="K66" i="25"/>
  <c r="K25" i="25"/>
  <c r="K37" i="25"/>
  <c r="K20" i="25"/>
  <c r="K21" i="25"/>
  <c r="K14" i="25"/>
  <c r="K30" i="25"/>
  <c r="K10" i="25"/>
  <c r="K11" i="25"/>
  <c r="K26" i="25"/>
  <c r="K8" i="25"/>
  <c r="K7" i="25"/>
  <c r="K1037" i="25"/>
  <c r="K347" i="25"/>
  <c r="K149" i="25"/>
  <c r="K699" i="25"/>
  <c r="L749" i="25"/>
  <c r="L352" i="25"/>
  <c r="L848" i="25"/>
  <c r="L767" i="25"/>
  <c r="L533" i="25"/>
  <c r="L1002" i="25"/>
  <c r="L726" i="25"/>
  <c r="L790" i="25"/>
  <c r="L863" i="25"/>
  <c r="L1003" i="25"/>
  <c r="L864" i="25"/>
  <c r="L356" i="25"/>
  <c r="L852" i="25"/>
  <c r="L677" i="25"/>
  <c r="L831" i="25"/>
  <c r="L1004" i="25"/>
  <c r="L655" i="25"/>
  <c r="L493" i="25"/>
  <c r="L463" i="25"/>
  <c r="L583" i="25"/>
  <c r="L823" i="25"/>
  <c r="L351" i="25"/>
  <c r="L315" i="25"/>
  <c r="L995" i="25"/>
  <c r="C160" i="22" l="1"/>
  <c r="H1047" i="28"/>
  <c r="H1049" i="28"/>
  <c r="H1050" i="28"/>
  <c r="H1052" i="28"/>
  <c r="H1056" i="28"/>
  <c r="H1055" i="28"/>
  <c r="H1046" i="28"/>
  <c r="H712" i="28"/>
  <c r="J1057" i="28" l="1"/>
  <c r="G1057" i="28"/>
  <c r="H1057" i="28" s="1"/>
  <c r="F1057" i="28"/>
  <c r="I1055" i="28" s="1"/>
  <c r="B1057" i="28"/>
  <c r="I1052" i="28"/>
  <c r="I1049" i="28"/>
  <c r="I1051" i="28"/>
  <c r="H1051" i="28"/>
  <c r="H1054" i="28"/>
  <c r="I1053" i="28"/>
  <c r="H1053" i="28"/>
  <c r="H1048" i="28"/>
  <c r="I1045" i="28"/>
  <c r="H1045" i="28"/>
  <c r="H1043" i="28"/>
  <c r="I1044" i="28"/>
  <c r="H1044" i="28"/>
  <c r="J1038" i="28"/>
  <c r="G1038" i="28"/>
  <c r="F1038" i="28"/>
  <c r="B1038" i="28"/>
  <c r="H1035" i="28"/>
  <c r="H1037" i="28"/>
  <c r="H1036" i="28"/>
  <c r="H670" i="28"/>
  <c r="H956" i="28"/>
  <c r="H995" i="28"/>
  <c r="H770" i="28"/>
  <c r="H986" i="28"/>
  <c r="H978" i="28"/>
  <c r="H1024" i="28"/>
  <c r="H1029" i="28"/>
  <c r="H1023" i="28"/>
  <c r="H989" i="28"/>
  <c r="H1033" i="28"/>
  <c r="H1028" i="28"/>
  <c r="H1025" i="28"/>
  <c r="H1031" i="28"/>
  <c r="H799" i="28"/>
  <c r="H1030" i="28"/>
  <c r="H804" i="28"/>
  <c r="H1034" i="28"/>
  <c r="H991" i="28"/>
  <c r="H1003" i="28"/>
  <c r="H796" i="28"/>
  <c r="H1015" i="28"/>
  <c r="H1018" i="28"/>
  <c r="H700" i="28"/>
  <c r="H881" i="28"/>
  <c r="H936" i="28"/>
  <c r="H1014" i="28"/>
  <c r="H1010" i="28"/>
  <c r="H1006" i="28"/>
  <c r="H955" i="28"/>
  <c r="H993" i="28"/>
  <c r="H1022" i="28"/>
  <c r="H968" i="28"/>
  <c r="H800" i="28"/>
  <c r="H873" i="28"/>
  <c r="H929" i="28"/>
  <c r="H576" i="28"/>
  <c r="H1021" i="28"/>
  <c r="H407" i="28"/>
  <c r="H931" i="28"/>
  <c r="H966" i="28"/>
  <c r="H918" i="28"/>
  <c r="H888" i="28"/>
  <c r="H996" i="28"/>
  <c r="H887" i="28"/>
  <c r="H911" i="28"/>
  <c r="H769" i="28"/>
  <c r="H905" i="28"/>
  <c r="H982" i="28"/>
  <c r="H729" i="28"/>
  <c r="H985" i="28"/>
  <c r="H523" i="28"/>
  <c r="H871" i="28"/>
  <c r="H1004" i="28"/>
  <c r="H988" i="28"/>
  <c r="H701" i="28"/>
  <c r="H1019" i="28"/>
  <c r="H972" i="28"/>
  <c r="H947" i="28"/>
  <c r="H987" i="28"/>
  <c r="H1011" i="28"/>
  <c r="H778" i="28"/>
  <c r="H825" i="28"/>
  <c r="H909" i="28"/>
  <c r="H509" i="28"/>
  <c r="H990" i="28"/>
  <c r="H954" i="28"/>
  <c r="H1002" i="28"/>
  <c r="H1001" i="28"/>
  <c r="H816" i="28"/>
  <c r="H953" i="28"/>
  <c r="H768" i="28"/>
  <c r="H742" i="28"/>
  <c r="H980" i="28"/>
  <c r="H973" i="28"/>
  <c r="H938" i="28"/>
  <c r="H309" i="28"/>
  <c r="H969" i="28"/>
  <c r="H974" i="28"/>
  <c r="H897" i="28"/>
  <c r="H1009" i="28"/>
  <c r="H1026" i="28"/>
  <c r="H926" i="28"/>
  <c r="H620" i="28"/>
  <c r="H874" i="28"/>
  <c r="H805" i="28"/>
  <c r="H998" i="28"/>
  <c r="H740" i="28"/>
  <c r="H606" i="28"/>
  <c r="H915" i="28"/>
  <c r="H952" i="28"/>
  <c r="H1020" i="28"/>
  <c r="H840" i="28"/>
  <c r="H950" i="28"/>
  <c r="H967" i="28"/>
  <c r="H788" i="28"/>
  <c r="H817" i="28"/>
  <c r="H1013" i="28"/>
  <c r="H979" i="28"/>
  <c r="H984" i="28"/>
  <c r="H977" i="28"/>
  <c r="H824" i="28"/>
  <c r="H975" i="28"/>
  <c r="H932" i="28"/>
  <c r="H688" i="28"/>
  <c r="H594" i="28"/>
  <c r="H554" i="28"/>
  <c r="H687" i="28"/>
  <c r="H723" i="28"/>
  <c r="H906" i="28"/>
  <c r="H651" i="28"/>
  <c r="H907" i="28"/>
  <c r="H850" i="28"/>
  <c r="H976" i="28"/>
  <c r="H619" i="28"/>
  <c r="H961" i="28"/>
  <c r="H963" i="28"/>
  <c r="H971" i="28"/>
  <c r="H958" i="28"/>
  <c r="H959" i="28"/>
  <c r="H644" i="28"/>
  <c r="H759" i="28"/>
  <c r="H946" i="28"/>
  <c r="H843" i="28"/>
  <c r="H900" i="28"/>
  <c r="H832" i="28"/>
  <c r="H229" i="28"/>
  <c r="H583" i="28"/>
  <c r="H981" i="28"/>
  <c r="H468" i="28"/>
  <c r="H883" i="28"/>
  <c r="H992" i="28"/>
  <c r="H970" i="28"/>
  <c r="H661" i="28"/>
  <c r="H962" i="28"/>
  <c r="H560" i="28"/>
  <c r="H930" i="28"/>
  <c r="H641" i="28"/>
  <c r="H892" i="28"/>
  <c r="H889" i="28"/>
  <c r="H895" i="28"/>
  <c r="H957" i="28"/>
  <c r="H925" i="28"/>
  <c r="H502" i="28"/>
  <c r="H841" i="28"/>
  <c r="H890" i="28"/>
  <c r="H728" i="28"/>
  <c r="H942" i="28"/>
  <c r="H485" i="28"/>
  <c r="H720" i="28"/>
  <c r="H643" i="28"/>
  <c r="H941" i="28"/>
  <c r="H731" i="28"/>
  <c r="H944" i="28"/>
  <c r="H730" i="28"/>
  <c r="H885" i="28"/>
  <c r="H951" i="28"/>
  <c r="H847" i="28"/>
  <c r="H827" i="28"/>
  <c r="H830" i="28"/>
  <c r="H1000" i="28"/>
  <c r="H722" i="28"/>
  <c r="H808" i="28"/>
  <c r="H862" i="28"/>
  <c r="H1008" i="28"/>
  <c r="H894" i="28"/>
  <c r="H901" i="28"/>
  <c r="H913" i="28"/>
  <c r="H908" i="28"/>
  <c r="H142" i="28"/>
  <c r="H877" i="28"/>
  <c r="H872" i="28"/>
  <c r="H201" i="28"/>
  <c r="H916" i="28"/>
  <c r="H702" i="28"/>
  <c r="H1017" i="28"/>
  <c r="H848" i="28"/>
  <c r="H845" i="28"/>
  <c r="H983" i="28"/>
  <c r="H838" i="28"/>
  <c r="H933" i="28"/>
  <c r="H580" i="28"/>
  <c r="H648" i="28"/>
  <c r="H292" i="28"/>
  <c r="H834" i="28"/>
  <c r="H886" i="28"/>
  <c r="H789" i="28"/>
  <c r="H566" i="28"/>
  <c r="H811" i="28"/>
  <c r="H856" i="28"/>
  <c r="H939" i="28"/>
  <c r="H384" i="28"/>
  <c r="H621" i="28"/>
  <c r="H398" i="28"/>
  <c r="H681" i="28"/>
  <c r="H869" i="28"/>
  <c r="H924" i="28"/>
  <c r="H797" i="28"/>
  <c r="H617" i="28"/>
  <c r="H755" i="28"/>
  <c r="H875" i="28"/>
  <c r="H795" i="28"/>
  <c r="H878" i="28"/>
  <c r="H765" i="28"/>
  <c r="H833" i="28"/>
  <c r="H853" i="28"/>
  <c r="H762" i="28"/>
  <c r="H868" i="28"/>
  <c r="H863" i="28"/>
  <c r="H945" i="28"/>
  <c r="H794" i="28"/>
  <c r="H844" i="28"/>
  <c r="H839" i="28"/>
  <c r="H917" i="28"/>
  <c r="H673" i="28"/>
  <c r="H752" i="28"/>
  <c r="H705" i="28"/>
  <c r="H943" i="28"/>
  <c r="H449" i="28"/>
  <c r="H891" i="28"/>
  <c r="H663" i="28"/>
  <c r="H994" i="28"/>
  <c r="H948" i="28"/>
  <c r="H880" i="28"/>
  <c r="H798" i="28"/>
  <c r="H512" i="28"/>
  <c r="H708" i="28"/>
  <c r="H634" i="28"/>
  <c r="H714" i="28"/>
  <c r="H779" i="28"/>
  <c r="H677" i="28"/>
  <c r="H654" i="28"/>
  <c r="H876" i="28"/>
  <c r="H882" i="28"/>
  <c r="H734" i="28"/>
  <c r="H857" i="28"/>
  <c r="H775" i="28"/>
  <c r="H659" i="28"/>
  <c r="H1016" i="28"/>
  <c r="H836" i="28"/>
  <c r="H865" i="28"/>
  <c r="H592" i="28"/>
  <c r="H432" i="28"/>
  <c r="H584" i="28"/>
  <c r="H927" i="28"/>
  <c r="H646" i="28"/>
  <c r="H667" i="28"/>
  <c r="H684" i="28"/>
  <c r="H831" i="28"/>
  <c r="H896" i="28"/>
  <c r="H835" i="28"/>
  <c r="H586" i="28"/>
  <c r="H867" i="28"/>
  <c r="H934" i="28"/>
  <c r="H793" i="28"/>
  <c r="H858" i="28"/>
  <c r="H735" i="28"/>
  <c r="H664" i="28"/>
  <c r="H861" i="28"/>
  <c r="H754" i="28"/>
  <c r="H866" i="28"/>
  <c r="H763" i="28"/>
  <c r="H380" i="28"/>
  <c r="H940" i="28"/>
  <c r="H747" i="28"/>
  <c r="H823" i="28"/>
  <c r="H884" i="28"/>
  <c r="H607" i="28"/>
  <c r="H625" i="28"/>
  <c r="H846" i="28"/>
  <c r="H307" i="28"/>
  <c r="H699" i="28"/>
  <c r="H434" i="28"/>
  <c r="H818" i="28"/>
  <c r="H893" i="28"/>
  <c r="H921" i="28"/>
  <c r="H746" i="28"/>
  <c r="H676" i="28"/>
  <c r="H721" i="28"/>
  <c r="H696" i="28"/>
  <c r="H719" i="28"/>
  <c r="H815" i="28"/>
  <c r="H717" i="28"/>
  <c r="H518" i="28"/>
  <c r="H842" i="28"/>
  <c r="H814" i="28"/>
  <c r="H937" i="28"/>
  <c r="H851" i="28"/>
  <c r="H801" i="28"/>
  <c r="H679" i="28"/>
  <c r="H819" i="28"/>
  <c r="H322" i="28"/>
  <c r="H781" i="28"/>
  <c r="H660" i="28"/>
  <c r="H870" i="28"/>
  <c r="H859" i="28"/>
  <c r="H665" i="28"/>
  <c r="H1007" i="28"/>
  <c r="H803" i="28"/>
  <c r="H435" i="28"/>
  <c r="H780" i="28"/>
  <c r="H536" i="28"/>
  <c r="H757" i="28"/>
  <c r="H899" i="28"/>
  <c r="H949" i="28"/>
  <c r="H538" i="28"/>
  <c r="H791" i="28"/>
  <c r="H694" i="28"/>
  <c r="H678" i="28"/>
  <c r="H715" i="28"/>
  <c r="H615" i="28"/>
  <c r="H919" i="28"/>
  <c r="H443" i="28"/>
  <c r="H582" i="28"/>
  <c r="H520" i="28"/>
  <c r="H461" i="28"/>
  <c r="H965" i="28"/>
  <c r="H820" i="28"/>
  <c r="H786" i="28"/>
  <c r="H406" i="28"/>
  <c r="H519" i="28"/>
  <c r="H812" i="28"/>
  <c r="H683" i="28"/>
  <c r="H635" i="28"/>
  <c r="H806" i="28"/>
  <c r="H751" i="28"/>
  <c r="H689" i="28"/>
  <c r="H898" i="28"/>
  <c r="H710" i="28"/>
  <c r="H539" i="28"/>
  <c r="H456" i="28"/>
  <c r="H828" i="28"/>
  <c r="H928" i="28"/>
  <c r="H524" i="28"/>
  <c r="H764" i="28"/>
  <c r="H733" i="28"/>
  <c r="H695" i="28"/>
  <c r="H608" i="28"/>
  <c r="H377" i="28"/>
  <c r="H860" i="28"/>
  <c r="H604" i="28"/>
  <c r="H713" i="28"/>
  <c r="H363" i="28"/>
  <c r="H616" i="28"/>
  <c r="H698" i="28"/>
  <c r="H323" i="28"/>
  <c r="H490" i="28"/>
  <c r="H347" i="28"/>
  <c r="H507" i="28"/>
  <c r="H923" i="28"/>
  <c r="H613" i="28"/>
  <c r="H914" i="28"/>
  <c r="H624" i="28"/>
  <c r="H438" i="28"/>
  <c r="H116" i="28"/>
  <c r="H386" i="28"/>
  <c r="H826" i="28"/>
  <c r="H271" i="28"/>
  <c r="H706" i="28"/>
  <c r="H376" i="28"/>
  <c r="H707" i="28"/>
  <c r="H879" i="28"/>
  <c r="H581" i="28"/>
  <c r="H251" i="28"/>
  <c r="H999" i="28"/>
  <c r="H692" i="28"/>
  <c r="H766" i="28"/>
  <c r="H543" i="28"/>
  <c r="H821" i="28"/>
  <c r="H807" i="28"/>
  <c r="H753" i="28"/>
  <c r="H653" i="28"/>
  <c r="H515" i="28"/>
  <c r="H736" i="28"/>
  <c r="H732" i="28"/>
  <c r="H756" i="28"/>
  <c r="H454" i="28"/>
  <c r="H743" i="28"/>
  <c r="H724" i="28"/>
  <c r="H671" i="28"/>
  <c r="H658" i="28"/>
  <c r="H854" i="28"/>
  <c r="H997" i="28"/>
  <c r="H709" i="28"/>
  <c r="H562" i="28"/>
  <c r="H412" i="28"/>
  <c r="H636" i="28"/>
  <c r="H810" i="28"/>
  <c r="H547" i="28"/>
  <c r="H691" i="28"/>
  <c r="H220" i="28"/>
  <c r="H556" i="28"/>
  <c r="H1027" i="28"/>
  <c r="H553" i="28"/>
  <c r="H783" i="28"/>
  <c r="H388" i="28"/>
  <c r="H405" i="28"/>
  <c r="H675" i="28"/>
  <c r="H904" i="28"/>
  <c r="H609" i="28"/>
  <c r="H693" i="28"/>
  <c r="H495" i="28"/>
  <c r="H483" i="28"/>
  <c r="H782" i="28"/>
  <c r="H439" i="28"/>
  <c r="H631" i="28"/>
  <c r="H327" i="28"/>
  <c r="H460" i="28"/>
  <c r="H452" i="28"/>
  <c r="H272" i="28"/>
  <c r="H447" i="28"/>
  <c r="H771" i="28"/>
  <c r="H599" i="28"/>
  <c r="H787" i="28"/>
  <c r="H1032" i="28"/>
  <c r="H441" i="28"/>
  <c r="H610" i="28"/>
  <c r="H716" i="28"/>
  <c r="H561" i="28"/>
  <c r="H470" i="28"/>
  <c r="H555" i="28"/>
  <c r="H662" i="28"/>
  <c r="H281" i="28"/>
  <c r="H542" i="28"/>
  <c r="H367" i="28"/>
  <c r="H849" i="28"/>
  <c r="H549" i="28"/>
  <c r="H601" i="28"/>
  <c r="H785" i="28"/>
  <c r="H318" i="28"/>
  <c r="H776" i="28"/>
  <c r="H626" i="28"/>
  <c r="H611" i="28"/>
  <c r="H738" i="28"/>
  <c r="H864" i="28"/>
  <c r="H628" i="28"/>
  <c r="H902" i="28"/>
  <c r="H375" i="28"/>
  <c r="H726" i="28"/>
  <c r="H645" i="28"/>
  <c r="H563" i="28"/>
  <c r="H590" i="28"/>
  <c r="H237" i="28"/>
  <c r="H629" i="28"/>
  <c r="H100" i="28"/>
  <c r="H813" i="28"/>
  <c r="H748" i="28"/>
  <c r="H837" i="28"/>
  <c r="H504" i="28"/>
  <c r="H668" i="28"/>
  <c r="H761" i="28"/>
  <c r="H602" i="28"/>
  <c r="H558" i="28"/>
  <c r="H703" i="28"/>
  <c r="H232" i="28"/>
  <c r="H421" i="28"/>
  <c r="H503" i="28"/>
  <c r="H1012" i="28"/>
  <c r="H442" i="28"/>
  <c r="H630" i="28"/>
  <c r="H855" i="28"/>
  <c r="H912" i="28"/>
  <c r="H474" i="28"/>
  <c r="H368" i="28"/>
  <c r="H508" i="28"/>
  <c r="H640" i="28"/>
  <c r="H711" i="28"/>
  <c r="H567" i="28"/>
  <c r="H960" i="28"/>
  <c r="H588" i="28"/>
  <c r="H623" i="28"/>
  <c r="H401" i="28"/>
  <c r="H269" i="28"/>
  <c r="H473" i="28"/>
  <c r="H497" i="28"/>
  <c r="H389" i="28"/>
  <c r="H373" i="28"/>
  <c r="H354" i="28"/>
  <c r="H559" i="28"/>
  <c r="H369" i="28"/>
  <c r="H578" i="28"/>
  <c r="H666" i="28"/>
  <c r="H598" i="28"/>
  <c r="H600" i="28"/>
  <c r="H920" i="28"/>
  <c r="H595" i="28"/>
  <c r="H328" i="28"/>
  <c r="H527" i="28"/>
  <c r="H575" i="28"/>
  <c r="H440" i="28"/>
  <c r="H496" i="28"/>
  <c r="H481" i="28"/>
  <c r="H330" i="28"/>
  <c r="H534" i="28"/>
  <c r="H511" i="28"/>
  <c r="H935" i="28"/>
  <c r="H642" i="28"/>
  <c r="H256" i="28"/>
  <c r="H822" i="28"/>
  <c r="H674" i="28"/>
  <c r="H686" i="28"/>
  <c r="H574" i="28"/>
  <c r="H852" i="28"/>
  <c r="H396" i="28"/>
  <c r="H517" i="28"/>
  <c r="H302" i="28"/>
  <c r="H501" i="28"/>
  <c r="H809" i="28"/>
  <c r="H423" i="28"/>
  <c r="H557" i="28"/>
  <c r="H704" i="28"/>
  <c r="H531" i="28"/>
  <c r="H572" i="28"/>
  <c r="H465" i="28"/>
  <c r="H457" i="28"/>
  <c r="H329" i="28"/>
  <c r="H304" i="28"/>
  <c r="H618" i="28"/>
  <c r="H537" i="28"/>
  <c r="H234" i="28"/>
  <c r="H718" i="28"/>
  <c r="H922" i="28"/>
  <c r="H774" i="28"/>
  <c r="H522" i="28"/>
  <c r="H550" i="28"/>
  <c r="H321" i="28"/>
  <c r="H291" i="28"/>
  <c r="H596" i="28"/>
  <c r="H573" i="28"/>
  <c r="H745" i="28"/>
  <c r="H242" i="28"/>
  <c r="H493" i="28"/>
  <c r="H437" i="28"/>
  <c r="H744" i="28"/>
  <c r="H669" i="28"/>
  <c r="H266" i="28"/>
  <c r="H593" i="28"/>
  <c r="H352" i="28"/>
  <c r="H552" i="28"/>
  <c r="H690" i="28"/>
  <c r="H1005" i="28"/>
  <c r="H727" i="28"/>
  <c r="H203" i="28"/>
  <c r="H760" i="28"/>
  <c r="H445" i="28"/>
  <c r="H464" i="28"/>
  <c r="H784" i="28"/>
  <c r="H585" i="28"/>
  <c r="H355" i="28"/>
  <c r="H494" i="28"/>
  <c r="H387" i="28"/>
  <c r="H546" i="28"/>
  <c r="H424" i="28"/>
  <c r="H525" i="28"/>
  <c r="H637" i="28"/>
  <c r="H612" i="28"/>
  <c r="H450" i="28"/>
  <c r="H428" i="28"/>
  <c r="H349" i="28"/>
  <c r="H777" i="28"/>
  <c r="H350" i="28"/>
  <c r="H510" i="28"/>
  <c r="H244" i="28"/>
  <c r="H275" i="28"/>
  <c r="H364" i="28"/>
  <c r="H476" i="28"/>
  <c r="H484" i="28"/>
  <c r="H243" i="28"/>
  <c r="H903" i="28"/>
  <c r="H633" i="28"/>
  <c r="H446" i="28"/>
  <c r="H404" i="28"/>
  <c r="H395" i="28"/>
  <c r="H541" i="28"/>
  <c r="H186" i="28"/>
  <c r="H725" i="28"/>
  <c r="H278" i="28"/>
  <c r="H416" i="28"/>
  <c r="H639" i="28"/>
  <c r="H333" i="28"/>
  <c r="H462" i="28"/>
  <c r="H964" i="28"/>
  <c r="H577" i="28"/>
  <c r="H528" i="28"/>
  <c r="H156" i="28"/>
  <c r="H448" i="28"/>
  <c r="H372" i="28"/>
  <c r="H325" i="28"/>
  <c r="H477" i="28"/>
  <c r="H568" i="28"/>
  <c r="H829" i="28"/>
  <c r="H400" i="28"/>
  <c r="H453" i="28"/>
  <c r="H790" i="28"/>
  <c r="H177" i="28"/>
  <c r="H471" i="28"/>
  <c r="H652" i="28"/>
  <c r="H418" i="28"/>
  <c r="H403" i="28"/>
  <c r="H319" i="28"/>
  <c r="H207" i="28"/>
  <c r="H293" i="28"/>
  <c r="H154" i="28"/>
  <c r="H340" i="28"/>
  <c r="H360" i="28"/>
  <c r="H647" i="28"/>
  <c r="H344" i="28"/>
  <c r="H433" i="28"/>
  <c r="H516" i="28"/>
  <c r="H357" i="28"/>
  <c r="H540" i="28"/>
  <c r="H589" i="28"/>
  <c r="H383" i="28"/>
  <c r="H359" i="28"/>
  <c r="H287" i="28"/>
  <c r="H773" i="28"/>
  <c r="H408" i="28"/>
  <c r="H680" i="28"/>
  <c r="H262" i="28"/>
  <c r="H409" i="28"/>
  <c r="H458" i="28"/>
  <c r="H802" i="28"/>
  <c r="H459" i="28"/>
  <c r="H499" i="28"/>
  <c r="H427" i="28"/>
  <c r="H392" i="28"/>
  <c r="H348" i="28"/>
  <c r="H685" i="28"/>
  <c r="H390" i="28"/>
  <c r="H505" i="28"/>
  <c r="H492" i="28"/>
  <c r="H414" i="28"/>
  <c r="H301" i="28"/>
  <c r="H682" i="28"/>
  <c r="H486" i="28"/>
  <c r="H489" i="28"/>
  <c r="H180" i="28"/>
  <c r="H506" i="28"/>
  <c r="H382" i="28"/>
  <c r="H158" i="28"/>
  <c r="H222" i="28"/>
  <c r="H650" i="28"/>
  <c r="H374" i="28"/>
  <c r="H570" i="28"/>
  <c r="H411" i="28"/>
  <c r="H488" i="28"/>
  <c r="H551" i="28"/>
  <c r="H346" i="28"/>
  <c r="H320" i="28"/>
  <c r="H532" i="28"/>
  <c r="H491" i="28"/>
  <c r="H419" i="28"/>
  <c r="H548" i="28"/>
  <c r="H264" i="28"/>
  <c r="H737" i="28"/>
  <c r="H526" i="28"/>
  <c r="H792" i="28"/>
  <c r="H235" i="28"/>
  <c r="H300" i="28"/>
  <c r="H417" i="28"/>
  <c r="H370" i="28"/>
  <c r="H317" i="28"/>
  <c r="H225" i="28"/>
  <c r="H113" i="28"/>
  <c r="H175" i="28"/>
  <c r="H426" i="28"/>
  <c r="H148" i="28"/>
  <c r="H285" i="28"/>
  <c r="H230" i="28"/>
  <c r="H268" i="28"/>
  <c r="H337" i="28"/>
  <c r="H133" i="28"/>
  <c r="H274" i="28"/>
  <c r="H286" i="28"/>
  <c r="H638" i="28"/>
  <c r="H466" i="28"/>
  <c r="H331" i="28"/>
  <c r="H270" i="28"/>
  <c r="H241" i="28"/>
  <c r="H397" i="28"/>
  <c r="H533" i="28"/>
  <c r="H544" i="28"/>
  <c r="H569" i="28"/>
  <c r="H366" i="28"/>
  <c r="H479" i="28"/>
  <c r="H385" i="28"/>
  <c r="H657" i="28"/>
  <c r="H656" i="28"/>
  <c r="H444" i="28"/>
  <c r="H463" i="28"/>
  <c r="H425" i="28"/>
  <c r="H294" i="28"/>
  <c r="H402" i="28"/>
  <c r="H529" i="28"/>
  <c r="H605" i="28"/>
  <c r="H530" i="28"/>
  <c r="H431" i="28"/>
  <c r="H420" i="28"/>
  <c r="H250" i="28"/>
  <c r="H260" i="28"/>
  <c r="H332" i="28"/>
  <c r="H265" i="28"/>
  <c r="H649" i="28"/>
  <c r="H282" i="28"/>
  <c r="H111" i="28"/>
  <c r="H910" i="28"/>
  <c r="H341" i="28"/>
  <c r="H391" i="28"/>
  <c r="H248" i="28"/>
  <c r="H587" i="28"/>
  <c r="H303" i="28"/>
  <c r="H451" i="28"/>
  <c r="H81" i="28"/>
  <c r="H430" i="28"/>
  <c r="H472" i="28"/>
  <c r="H339" i="28"/>
  <c r="H289" i="28"/>
  <c r="H295" i="28"/>
  <c r="H758" i="28"/>
  <c r="H750" i="28"/>
  <c r="H306" i="28"/>
  <c r="H326" i="28"/>
  <c r="H482" i="28"/>
  <c r="H500" i="28"/>
  <c r="H415" i="28"/>
  <c r="H614" i="28"/>
  <c r="H338" i="28"/>
  <c r="H591" i="28"/>
  <c r="H467" i="28"/>
  <c r="H185" i="28"/>
  <c r="H305" i="28"/>
  <c r="H413" i="28"/>
  <c r="H267" i="28"/>
  <c r="H571" i="28"/>
  <c r="H422" i="28"/>
  <c r="H197" i="28"/>
  <c r="H336" i="28"/>
  <c r="H91" i="28"/>
  <c r="H362" i="28"/>
  <c r="H312" i="28"/>
  <c r="H521" i="28"/>
  <c r="H228" i="28"/>
  <c r="H429" i="28"/>
  <c r="H227" i="28"/>
  <c r="H160" i="28"/>
  <c r="H564" i="28"/>
  <c r="H345" i="28"/>
  <c r="H314" i="28"/>
  <c r="H147" i="28"/>
  <c r="H356" i="28"/>
  <c r="H152" i="28"/>
  <c r="H188" i="28"/>
  <c r="H254" i="28"/>
  <c r="H371" i="28"/>
  <c r="H298" i="28"/>
  <c r="H672" i="28"/>
  <c r="H469" i="28"/>
  <c r="H334" i="28"/>
  <c r="H213" i="28"/>
  <c r="H513" i="28"/>
  <c r="H379" i="28"/>
  <c r="H353" i="28"/>
  <c r="H351" i="28"/>
  <c r="H117" i="28"/>
  <c r="H149" i="28"/>
  <c r="H122" i="28"/>
  <c r="H475" i="28"/>
  <c r="H324" i="28"/>
  <c r="H259" i="28"/>
  <c r="H358" i="28"/>
  <c r="H279" i="28"/>
  <c r="H215" i="28"/>
  <c r="H436" i="28"/>
  <c r="H240" i="28"/>
  <c r="H767" i="28"/>
  <c r="H238" i="28"/>
  <c r="H247" i="28"/>
  <c r="H146" i="28"/>
  <c r="H365" i="28"/>
  <c r="H455" i="28"/>
  <c r="H343" i="28"/>
  <c r="H741" i="28"/>
  <c r="H277" i="28"/>
  <c r="H191" i="28"/>
  <c r="H171" i="28"/>
  <c r="H335" i="28"/>
  <c r="H114" i="28"/>
  <c r="H252" i="28"/>
  <c r="H150" i="28"/>
  <c r="H217" i="28"/>
  <c r="H118" i="28"/>
  <c r="H310" i="28"/>
  <c r="H655" i="28"/>
  <c r="H361" i="28"/>
  <c r="H120" i="28"/>
  <c r="H189" i="28"/>
  <c r="H257" i="28"/>
  <c r="H194" i="28"/>
  <c r="H545" i="28"/>
  <c r="H283" i="28"/>
  <c r="H209" i="28"/>
  <c r="H170" i="28"/>
  <c r="H236" i="28"/>
  <c r="H206" i="28"/>
  <c r="H224" i="28"/>
  <c r="H231" i="28"/>
  <c r="H121" i="28"/>
  <c r="H381" i="28"/>
  <c r="H219" i="28"/>
  <c r="H153" i="28"/>
  <c r="H75" i="28"/>
  <c r="H255" i="28"/>
  <c r="H288" i="28"/>
  <c r="H84" i="28"/>
  <c r="H772" i="28"/>
  <c r="H311" i="28"/>
  <c r="H487" i="28"/>
  <c r="H239" i="28"/>
  <c r="H83" i="28"/>
  <c r="H514" i="28"/>
  <c r="H212" i="28"/>
  <c r="H378" i="28"/>
  <c r="H245" i="28"/>
  <c r="H108" i="28"/>
  <c r="H315" i="28"/>
  <c r="H67" i="28"/>
  <c r="H141" i="28"/>
  <c r="H622" i="28"/>
  <c r="H136" i="28"/>
  <c r="H221" i="28"/>
  <c r="H313" i="28"/>
  <c r="H159" i="28"/>
  <c r="H211" i="28"/>
  <c r="H498" i="28"/>
  <c r="H109" i="28"/>
  <c r="H273" i="28"/>
  <c r="H174" i="28"/>
  <c r="H565" i="28"/>
  <c r="H204" i="28"/>
  <c r="H104" i="28"/>
  <c r="H165" i="28"/>
  <c r="H126" i="28"/>
  <c r="H296" i="28"/>
  <c r="H399" i="28"/>
  <c r="H183" i="28"/>
  <c r="H179" i="28"/>
  <c r="H316" i="28"/>
  <c r="H263" i="28"/>
  <c r="H151" i="28"/>
  <c r="H162" i="28"/>
  <c r="H164" i="28"/>
  <c r="H603" i="28"/>
  <c r="H195" i="28"/>
  <c r="H216" i="28"/>
  <c r="H297" i="28"/>
  <c r="H44" i="28"/>
  <c r="H145" i="28"/>
  <c r="H308" i="28"/>
  <c r="H134" i="28"/>
  <c r="H176" i="28"/>
  <c r="H299" i="28"/>
  <c r="H192" i="28"/>
  <c r="H112" i="28"/>
  <c r="H579" i="28"/>
  <c r="H202" i="28"/>
  <c r="H124" i="28"/>
  <c r="H87" i="28"/>
  <c r="H410" i="28"/>
  <c r="H393" i="28"/>
  <c r="H342" i="28"/>
  <c r="H226" i="28"/>
  <c r="H246" i="28"/>
  <c r="H184" i="28"/>
  <c r="H284" i="28"/>
  <c r="H280" i="28"/>
  <c r="H196" i="28"/>
  <c r="H138" i="28"/>
  <c r="H37" i="28"/>
  <c r="H125" i="28"/>
  <c r="H47" i="28"/>
  <c r="H172" i="28"/>
  <c r="H94" i="28"/>
  <c r="H178" i="28"/>
  <c r="H261" i="28"/>
  <c r="H276" i="28"/>
  <c r="H166" i="28"/>
  <c r="H173" i="28"/>
  <c r="H129" i="28"/>
  <c r="H99" i="28"/>
  <c r="H597" i="28"/>
  <c r="H119" i="28"/>
  <c r="H163" i="28"/>
  <c r="H193" i="28"/>
  <c r="H35" i="28"/>
  <c r="H249" i="28"/>
  <c r="H130" i="28"/>
  <c r="H200" i="28"/>
  <c r="H139" i="28"/>
  <c r="H223" i="28"/>
  <c r="H208" i="28"/>
  <c r="H71" i="28"/>
  <c r="H101" i="28"/>
  <c r="H144" i="28"/>
  <c r="H478" i="28"/>
  <c r="H127" i="28"/>
  <c r="H187" i="28"/>
  <c r="H89" i="28"/>
  <c r="H107" i="28"/>
  <c r="H167" i="28"/>
  <c r="H480" i="28"/>
  <c r="H140" i="28"/>
  <c r="H79" i="28"/>
  <c r="H169" i="28"/>
  <c r="H155" i="28"/>
  <c r="H168" i="28"/>
  <c r="H181" i="28"/>
  <c r="H182" i="28"/>
  <c r="H51" i="28"/>
  <c r="H218" i="28"/>
  <c r="H49" i="28"/>
  <c r="H82" i="28"/>
  <c r="H157" i="28"/>
  <c r="H131" i="28"/>
  <c r="H98" i="28"/>
  <c r="H394" i="28"/>
  <c r="H96" i="28"/>
  <c r="H290" i="28"/>
  <c r="H253" i="28"/>
  <c r="H214" i="28"/>
  <c r="H128" i="28"/>
  <c r="H74" i="28"/>
  <c r="H90" i="28"/>
  <c r="H33" i="28"/>
  <c r="H78" i="28"/>
  <c r="H80" i="28"/>
  <c r="H93" i="28"/>
  <c r="H85" i="28"/>
  <c r="H106" i="28"/>
  <c r="H190" i="28"/>
  <c r="H210" i="28"/>
  <c r="H73" i="28"/>
  <c r="H627" i="28"/>
  <c r="H143" i="28"/>
  <c r="H137" i="28"/>
  <c r="H45" i="28"/>
  <c r="H77" i="28"/>
  <c r="H62" i="28"/>
  <c r="H46" i="28"/>
  <c r="H161" i="28"/>
  <c r="H258" i="28"/>
  <c r="H102" i="28"/>
  <c r="H92" i="28"/>
  <c r="H535" i="28"/>
  <c r="H97" i="28"/>
  <c r="H105" i="28"/>
  <c r="H233" i="28"/>
  <c r="H65" i="28"/>
  <c r="H95" i="28"/>
  <c r="H132" i="28"/>
  <c r="H50" i="28"/>
  <c r="H68" i="28"/>
  <c r="H57" i="28"/>
  <c r="H88" i="28"/>
  <c r="H86" i="28"/>
  <c r="H76" i="28"/>
  <c r="H48" i="28"/>
  <c r="H135" i="28"/>
  <c r="H58" i="28"/>
  <c r="H205" i="28"/>
  <c r="H70" i="28"/>
  <c r="H64" i="28"/>
  <c r="H69" i="28"/>
  <c r="H36" i="28"/>
  <c r="H56" i="28"/>
  <c r="H54" i="28"/>
  <c r="H59" i="28"/>
  <c r="H123" i="28"/>
  <c r="H72" i="28"/>
  <c r="H103" i="28"/>
  <c r="H110" i="28"/>
  <c r="H30" i="28"/>
  <c r="H198" i="28"/>
  <c r="H66" i="28"/>
  <c r="H34" i="28"/>
  <c r="H61" i="28"/>
  <c r="H43" i="28"/>
  <c r="H53" i="28"/>
  <c r="H41" i="28"/>
  <c r="H18" i="28"/>
  <c r="H29" i="28"/>
  <c r="H32" i="28"/>
  <c r="H60" i="28"/>
  <c r="H63" i="28"/>
  <c r="H55" i="28"/>
  <c r="H28" i="28"/>
  <c r="H115" i="28"/>
  <c r="H40" i="28"/>
  <c r="H31" i="28"/>
  <c r="H26" i="28"/>
  <c r="H38" i="28"/>
  <c r="H42" i="28"/>
  <c r="H25" i="28"/>
  <c r="H52" i="28"/>
  <c r="H199" i="28"/>
  <c r="H22" i="28"/>
  <c r="H39" i="28"/>
  <c r="H21" i="28"/>
  <c r="H14" i="28"/>
  <c r="H17" i="28"/>
  <c r="H19" i="28"/>
  <c r="H20" i="28"/>
  <c r="H12" i="28"/>
  <c r="H23" i="28"/>
  <c r="H24" i="28"/>
  <c r="H27" i="28"/>
  <c r="H16" i="28"/>
  <c r="H15" i="28"/>
  <c r="H11" i="28"/>
  <c r="H10" i="28"/>
  <c r="H13" i="28"/>
  <c r="H9" i="28"/>
  <c r="H7" i="28"/>
  <c r="H8" i="28"/>
  <c r="I286" i="28" l="1"/>
  <c r="I697" i="28"/>
  <c r="I739" i="28"/>
  <c r="I712" i="28"/>
  <c r="I632" i="28"/>
  <c r="I749" i="28"/>
  <c r="I35" i="28"/>
  <c r="I22" i="28"/>
  <c r="I448" i="28"/>
  <c r="I181" i="28"/>
  <c r="I36" i="28"/>
  <c r="I126" i="28"/>
  <c r="I414" i="28"/>
  <c r="I7" i="28"/>
  <c r="I73" i="28"/>
  <c r="I246" i="28"/>
  <c r="I642" i="28"/>
  <c r="I40" i="28"/>
  <c r="I76" i="28"/>
  <c r="I33" i="28"/>
  <c r="I96" i="28"/>
  <c r="I478" i="28"/>
  <c r="I91" i="28"/>
  <c r="I530" i="28"/>
  <c r="I532" i="28"/>
  <c r="I232" i="28"/>
  <c r="I434" i="28"/>
  <c r="I821" i="28"/>
  <c r="I8" i="28"/>
  <c r="I9" i="28"/>
  <c r="I18" i="28"/>
  <c r="I65" i="28"/>
  <c r="I170" i="28"/>
  <c r="I513" i="28"/>
  <c r="I430" i="28"/>
  <c r="I23" i="28"/>
  <c r="I30" i="28"/>
  <c r="I161" i="28"/>
  <c r="I261" i="28"/>
  <c r="I192" i="28"/>
  <c r="I108" i="28"/>
  <c r="I146" i="28"/>
  <c r="I357" i="28"/>
  <c r="I585" i="28"/>
  <c r="I1017" i="28"/>
  <c r="I17" i="28"/>
  <c r="I63" i="28"/>
  <c r="I123" i="28"/>
  <c r="I68" i="28"/>
  <c r="I45" i="28"/>
  <c r="I129" i="28"/>
  <c r="I37" i="28"/>
  <c r="I410" i="28"/>
  <c r="I153" i="28"/>
  <c r="I310" i="28"/>
  <c r="I358" i="28"/>
  <c r="I544" i="28"/>
  <c r="I113" i="28"/>
  <c r="I650" i="28"/>
  <c r="I922" i="28"/>
  <c r="I693" i="28"/>
  <c r="I689" i="28"/>
  <c r="I142" i="28"/>
  <c r="I15" i="28"/>
  <c r="I42" i="28"/>
  <c r="I61" i="28"/>
  <c r="I205" i="28"/>
  <c r="I535" i="28"/>
  <c r="I85" i="28"/>
  <c r="I49" i="28"/>
  <c r="I480" i="28"/>
  <c r="I208" i="28"/>
  <c r="I44" i="28"/>
  <c r="I498" i="28"/>
  <c r="I564" i="28"/>
  <c r="I591" i="28"/>
  <c r="I910" i="28"/>
  <c r="I680" i="28"/>
  <c r="I319" i="28"/>
  <c r="I633" i="28"/>
  <c r="I992" i="28"/>
  <c r="I870" i="28"/>
  <c r="I706" i="28"/>
  <c r="I281" i="28"/>
  <c r="I328" i="28"/>
  <c r="I493" i="28"/>
  <c r="I275" i="28"/>
  <c r="I400" i="28"/>
  <c r="I433" i="28"/>
  <c r="I499" i="28"/>
  <c r="I158" i="28"/>
  <c r="I526" i="28"/>
  <c r="I133" i="28"/>
  <c r="I656" i="28"/>
  <c r="I282" i="28"/>
  <c r="I750" i="28"/>
  <c r="I197" i="28"/>
  <c r="I188" i="28"/>
  <c r="I324" i="28"/>
  <c r="I191" i="28"/>
  <c r="I283" i="28"/>
  <c r="I311" i="28"/>
  <c r="I159" i="28"/>
  <c r="I263" i="28"/>
  <c r="I124" i="28"/>
  <c r="I284" i="28"/>
  <c r="I94" i="28"/>
  <c r="I597" i="28"/>
  <c r="I139" i="28"/>
  <c r="I187" i="28"/>
  <c r="I155" i="28"/>
  <c r="I157" i="28"/>
  <c r="I128" i="28"/>
  <c r="I90" i="28"/>
  <c r="I78" i="28"/>
  <c r="I93" i="28"/>
  <c r="I106" i="28"/>
  <c r="I210" i="28"/>
  <c r="I627" i="28"/>
  <c r="I137" i="28"/>
  <c r="I77" i="28"/>
  <c r="I46" i="28"/>
  <c r="I258" i="28"/>
  <c r="I92" i="28"/>
  <c r="I97" i="28"/>
  <c r="I233" i="28"/>
  <c r="I95" i="28"/>
  <c r="I50" i="28"/>
  <c r="I57" i="28"/>
  <c r="I86" i="28"/>
  <c r="I48" i="28"/>
  <c r="I58" i="28"/>
  <c r="I70" i="28"/>
  <c r="I69" i="28"/>
  <c r="I56" i="28"/>
  <c r="I59" i="28"/>
  <c r="I72" i="28"/>
  <c r="I110" i="28"/>
  <c r="I198" i="28"/>
  <c r="I34" i="28"/>
  <c r="I43" i="28"/>
  <c r="I41" i="28"/>
  <c r="I29" i="28"/>
  <c r="I60" i="28"/>
  <c r="I55" i="28"/>
  <c r="I115" i="28"/>
  <c r="I31" i="28"/>
  <c r="I38" i="28"/>
  <c r="I25" i="28"/>
  <c r="I199" i="28"/>
  <c r="I39" i="28"/>
  <c r="I14" i="28"/>
  <c r="I19" i="28"/>
  <c r="I12" i="28"/>
  <c r="I24" i="28"/>
  <c r="I16" i="28"/>
  <c r="I11" i="28"/>
  <c r="I13" i="28"/>
  <c r="I10" i="28"/>
  <c r="I20" i="28"/>
  <c r="I52" i="28"/>
  <c r="I28" i="28"/>
  <c r="I53" i="28"/>
  <c r="I103" i="28"/>
  <c r="I64" i="28"/>
  <c r="I88" i="28"/>
  <c r="I105" i="28"/>
  <c r="I62" i="28"/>
  <c r="I190" i="28"/>
  <c r="I74" i="28"/>
  <c r="I253" i="28"/>
  <c r="I107" i="28"/>
  <c r="I101" i="28"/>
  <c r="I130" i="28"/>
  <c r="I196" i="28"/>
  <c r="I342" i="28"/>
  <c r="I579" i="28"/>
  <c r="I308" i="28"/>
  <c r="I239" i="28"/>
  <c r="I381" i="28"/>
  <c r="I361" i="28"/>
  <c r="I371" i="28"/>
  <c r="I227" i="28"/>
  <c r="I185" i="28"/>
  <c r="I463" i="28"/>
  <c r="I397" i="28"/>
  <c r="I426" i="28"/>
  <c r="I392" i="28"/>
  <c r="I773" i="28"/>
  <c r="I293" i="28"/>
  <c r="I352" i="28"/>
  <c r="I508" i="28"/>
  <c r="I949" i="28"/>
  <c r="I380" i="28"/>
  <c r="I754" i="28"/>
  <c r="I845" i="28"/>
  <c r="I872" i="28"/>
  <c r="I1046" i="28"/>
  <c r="I1056" i="28"/>
  <c r="I1050" i="28"/>
  <c r="I1047" i="28"/>
  <c r="I1054" i="28"/>
  <c r="I1048" i="28"/>
  <c r="I1043" i="28"/>
  <c r="I752" i="28"/>
  <c r="I27" i="28"/>
  <c r="I21" i="28"/>
  <c r="I26" i="28"/>
  <c r="I32" i="28"/>
  <c r="I66" i="28"/>
  <c r="I54" i="28"/>
  <c r="I135" i="28"/>
  <c r="I132" i="28"/>
  <c r="I102" i="28"/>
  <c r="I143" i="28"/>
  <c r="I80" i="28"/>
  <c r="I98" i="28"/>
  <c r="I51" i="28"/>
  <c r="I79" i="28"/>
  <c r="I163" i="28"/>
  <c r="I166" i="28"/>
  <c r="I47" i="28"/>
  <c r="I162" i="28"/>
  <c r="I104" i="28"/>
  <c r="I67" i="28"/>
  <c r="I335" i="28"/>
  <c r="I238" i="28"/>
  <c r="I353" i="28"/>
  <c r="I326" i="28"/>
  <c r="I451" i="28"/>
  <c r="I420" i="28"/>
  <c r="I235" i="28"/>
  <c r="I346" i="28"/>
  <c r="I682" i="28"/>
  <c r="I790" i="28"/>
  <c r="I333" i="28"/>
  <c r="I525" i="28"/>
  <c r="I611" i="28"/>
  <c r="I220" i="28"/>
  <c r="I695" i="28"/>
  <c r="I991" i="28"/>
  <c r="I972" i="28"/>
  <c r="I909" i="28"/>
  <c r="I969" i="28"/>
  <c r="I740" i="28"/>
  <c r="I843" i="28"/>
  <c r="I468" i="28"/>
  <c r="I560" i="28"/>
  <c r="I885" i="28"/>
  <c r="I722" i="28"/>
  <c r="I913" i="28"/>
  <c r="I566" i="28"/>
  <c r="I398" i="28"/>
  <c r="I755" i="28"/>
  <c r="I891" i="28"/>
  <c r="I512" i="28"/>
  <c r="I654" i="28"/>
  <c r="I586" i="28"/>
  <c r="I664" i="28"/>
  <c r="I625" i="28"/>
  <c r="I746" i="28"/>
  <c r="I842" i="28"/>
  <c r="I781" i="28"/>
  <c r="I780" i="28"/>
  <c r="I678" i="28"/>
  <c r="I965" i="28"/>
  <c r="I806" i="28"/>
  <c r="I928" i="28"/>
  <c r="I604" i="28"/>
  <c r="I507" i="28"/>
  <c r="I826" i="28"/>
  <c r="I999" i="28"/>
  <c r="I515" i="28"/>
  <c r="I658" i="28"/>
  <c r="I547" i="28"/>
  <c r="I405" i="28"/>
  <c r="I439" i="28"/>
  <c r="I599" i="28"/>
  <c r="I555" i="28"/>
  <c r="I785" i="28"/>
  <c r="I902" i="28"/>
  <c r="I100" i="28"/>
  <c r="I558" i="28"/>
  <c r="I855" i="28"/>
  <c r="I960" i="28"/>
  <c r="I373" i="28"/>
  <c r="I920" i="28"/>
  <c r="I330" i="28"/>
  <c r="I686" i="28"/>
  <c r="I423" i="28"/>
  <c r="I304" i="28"/>
  <c r="I537" i="28"/>
  <c r="I718" i="28"/>
  <c r="I774" i="28"/>
  <c r="I550" i="28"/>
  <c r="I291" i="28"/>
  <c r="I573" i="28"/>
  <c r="I242" i="28"/>
  <c r="I437" i="28"/>
  <c r="I669" i="28"/>
  <c r="I593" i="28"/>
  <c r="I552" i="28"/>
  <c r="I1005" i="28"/>
  <c r="I203" i="28"/>
  <c r="I445" i="28"/>
  <c r="I784" i="28"/>
  <c r="I355" i="28"/>
  <c r="I387" i="28"/>
  <c r="I424" i="28"/>
  <c r="I637" i="28"/>
  <c r="I450" i="28"/>
  <c r="I349" i="28"/>
  <c r="I350" i="28"/>
  <c r="I244" i="28"/>
  <c r="I364" i="28"/>
  <c r="I484" i="28"/>
  <c r="I903" i="28"/>
  <c r="I446" i="28"/>
  <c r="I395" i="28"/>
  <c r="I186" i="28"/>
  <c r="I278" i="28"/>
  <c r="I639" i="28"/>
  <c r="I462" i="28"/>
  <c r="I577" i="28"/>
  <c r="I156" i="28"/>
  <c r="I372" i="28"/>
  <c r="I1037" i="28"/>
  <c r="I701" i="28"/>
  <c r="I778" i="28"/>
  <c r="I768" i="28"/>
  <c r="I907" i="28"/>
  <c r="I759" i="28"/>
  <c r="I583" i="28"/>
  <c r="I942" i="28"/>
  <c r="I944" i="28"/>
  <c r="I830" i="28"/>
  <c r="I838" i="28"/>
  <c r="I886" i="28"/>
  <c r="I384" i="28"/>
  <c r="I844" i="28"/>
  <c r="I943" i="28"/>
  <c r="I880" i="28"/>
  <c r="I584" i="28"/>
  <c r="I896" i="28"/>
  <c r="I858" i="28"/>
  <c r="I884" i="28"/>
  <c r="I893" i="28"/>
  <c r="I717" i="28"/>
  <c r="I819" i="28"/>
  <c r="I803" i="28"/>
  <c r="I791" i="28"/>
  <c r="I520" i="28"/>
  <c r="I683" i="28"/>
  <c r="I456" i="28"/>
  <c r="I377" i="28"/>
  <c r="I490" i="28"/>
  <c r="I116" i="28"/>
  <c r="I581" i="28"/>
  <c r="I753" i="28"/>
  <c r="I724" i="28"/>
  <c r="I636" i="28"/>
  <c r="I783" i="28"/>
  <c r="I483" i="28"/>
  <c r="I447" i="28"/>
  <c r="I561" i="28"/>
  <c r="I549" i="28"/>
  <c r="I864" i="28"/>
  <c r="I237" i="28"/>
  <c r="I761" i="28"/>
  <c r="I442" i="28"/>
  <c r="I711" i="28"/>
  <c r="I497" i="28"/>
  <c r="I598" i="28"/>
  <c r="I496" i="28"/>
  <c r="I822" i="28"/>
  <c r="I501" i="28"/>
  <c r="I457" i="28"/>
  <c r="I897" i="28"/>
  <c r="I889" i="28"/>
  <c r="I890" i="28"/>
  <c r="I862" i="28"/>
  <c r="I765" i="28"/>
  <c r="I945" i="28"/>
  <c r="I634" i="28"/>
  <c r="I307" i="28"/>
  <c r="I937" i="28"/>
  <c r="I757" i="28"/>
  <c r="I786" i="28"/>
  <c r="I764" i="28"/>
  <c r="I613" i="28"/>
  <c r="I766" i="28"/>
  <c r="I997" i="28"/>
  <c r="I904" i="28"/>
  <c r="I1032" i="28"/>
  <c r="I776" i="28"/>
  <c r="I748" i="28"/>
  <c r="I474" i="28"/>
  <c r="I559" i="28"/>
  <c r="I511" i="28"/>
  <c r="I704" i="28"/>
  <c r="I234" i="28"/>
  <c r="I596" i="28"/>
  <c r="I266" i="28"/>
  <c r="I760" i="28"/>
  <c r="I546" i="28"/>
  <c r="I777" i="28"/>
  <c r="I243" i="28"/>
  <c r="I725" i="28"/>
  <c r="I528" i="28"/>
  <c r="I477" i="28"/>
  <c r="I829" i="28"/>
  <c r="I453" i="28"/>
  <c r="I177" i="28"/>
  <c r="I652" i="28"/>
  <c r="I403" i="28"/>
  <c r="I207" i="28"/>
  <c r="I154" i="28"/>
  <c r="I360" i="28"/>
  <c r="I344" i="28"/>
  <c r="I516" i="28"/>
  <c r="I540" i="28"/>
  <c r="I383" i="28"/>
  <c r="I287" i="28"/>
  <c r="I408" i="28"/>
  <c r="I262" i="28"/>
  <c r="I458" i="28"/>
  <c r="I459" i="28"/>
  <c r="I427" i="28"/>
  <c r="I348" i="28"/>
  <c r="I390" i="28"/>
  <c r="I492" i="28"/>
  <c r="I301" i="28"/>
  <c r="I486" i="28"/>
  <c r="I180" i="28"/>
  <c r="I382" i="28"/>
  <c r="I222" i="28"/>
  <c r="I374" i="28"/>
  <c r="I411" i="28"/>
  <c r="I551" i="28"/>
  <c r="I320" i="28"/>
  <c r="I491" i="28"/>
  <c r="I548" i="28"/>
  <c r="I737" i="28"/>
  <c r="I792" i="28"/>
  <c r="I300" i="28"/>
  <c r="I370" i="28"/>
  <c r="I225" i="28"/>
  <c r="I175" i="28"/>
  <c r="I148" i="28"/>
  <c r="I230" i="28"/>
  <c r="I337" i="28"/>
  <c r="I274" i="28"/>
  <c r="I638" i="28"/>
  <c r="I331" i="28"/>
  <c r="I241" i="28"/>
  <c r="I533" i="28"/>
  <c r="I569" i="28"/>
  <c r="I479" i="28"/>
  <c r="I657" i="28"/>
  <c r="I444" i="28"/>
  <c r="I425" i="28"/>
  <c r="I402" i="28"/>
  <c r="I605" i="28"/>
  <c r="I431" i="28"/>
  <c r="I250" i="28"/>
  <c r="I332" i="28"/>
  <c r="I649" i="28"/>
  <c r="I111" i="28"/>
  <c r="I341" i="28"/>
  <c r="I248" i="28"/>
  <c r="I303" i="28"/>
  <c r="I81" i="28"/>
  <c r="I472" i="28"/>
  <c r="I289" i="28"/>
  <c r="I758" i="28"/>
  <c r="I306" i="28"/>
  <c r="I482" i="28"/>
  <c r="I415" i="28"/>
  <c r="I338" i="28"/>
  <c r="I467" i="28"/>
  <c r="I305" i="28"/>
  <c r="I267" i="28"/>
  <c r="I422" i="28"/>
  <c r="I336" i="28"/>
  <c r="I362" i="28"/>
  <c r="I521" i="28"/>
  <c r="I429" i="28"/>
  <c r="I160" i="28"/>
  <c r="I345" i="28"/>
  <c r="I147" i="28"/>
  <c r="I152" i="28"/>
  <c r="I254" i="28"/>
  <c r="I298" i="28"/>
  <c r="I469" i="28"/>
  <c r="I213" i="28"/>
  <c r="I379" i="28"/>
  <c r="I351" i="28"/>
  <c r="I149" i="28"/>
  <c r="I475" i="28"/>
  <c r="I259" i="28"/>
  <c r="I279" i="28"/>
  <c r="I436" i="28"/>
  <c r="I767" i="28"/>
  <c r="I247" i="28"/>
  <c r="I365" i="28"/>
  <c r="I343" i="28"/>
  <c r="I277" i="28"/>
  <c r="I171" i="28"/>
  <c r="I114" i="28"/>
  <c r="I150" i="28"/>
  <c r="I118" i="28"/>
  <c r="I655" i="28"/>
  <c r="I120" i="28"/>
  <c r="I257" i="28"/>
  <c r="I545" i="28"/>
  <c r="I209" i="28"/>
  <c r="I236" i="28"/>
  <c r="I224" i="28"/>
  <c r="I121" i="28"/>
  <c r="I219" i="28"/>
  <c r="I75" i="28"/>
  <c r="I288" i="28"/>
  <c r="I772" i="28"/>
  <c r="I487" i="28"/>
  <c r="I83" i="28"/>
  <c r="I212" i="28"/>
  <c r="I245" i="28"/>
  <c r="I315" i="28"/>
  <c r="I141" i="28"/>
  <c r="I136" i="28"/>
  <c r="I313" i="28"/>
  <c r="I211" i="28"/>
  <c r="I109" i="28"/>
  <c r="I174" i="28"/>
  <c r="I204" i="28"/>
  <c r="I165" i="28"/>
  <c r="I296" i="28"/>
  <c r="I183" i="28"/>
  <c r="I316" i="28"/>
  <c r="I151" i="28"/>
  <c r="I164" i="28"/>
  <c r="I195" i="28"/>
  <c r="I297" i="28"/>
  <c r="I145" i="28"/>
  <c r="I134" i="28"/>
  <c r="I299" i="28"/>
  <c r="I112" i="28"/>
  <c r="I407" i="28"/>
  <c r="I959" i="28"/>
  <c r="I641" i="28"/>
  <c r="I502" i="28"/>
  <c r="I292" i="28"/>
  <c r="I795" i="28"/>
  <c r="I868" i="28"/>
  <c r="I684" i="28"/>
  <c r="I747" i="28"/>
  <c r="I719" i="28"/>
  <c r="I665" i="28"/>
  <c r="I443" i="28"/>
  <c r="I710" i="28"/>
  <c r="I698" i="28"/>
  <c r="I707" i="28"/>
  <c r="I454" i="28"/>
  <c r="I1027" i="28"/>
  <c r="I452" i="28"/>
  <c r="I367" i="28"/>
  <c r="I563" i="28"/>
  <c r="I503" i="28"/>
  <c r="I269" i="28"/>
  <c r="I575" i="28"/>
  <c r="I517" i="28"/>
  <c r="I618" i="28"/>
  <c r="I321" i="28"/>
  <c r="I744" i="28"/>
  <c r="I727" i="28"/>
  <c r="I494" i="28"/>
  <c r="I428" i="28"/>
  <c r="I476" i="28"/>
  <c r="I541" i="28"/>
  <c r="I964" i="28"/>
  <c r="I788" i="28"/>
  <c r="I906" i="28"/>
  <c r="I941" i="28"/>
  <c r="I857" i="28"/>
  <c r="I592" i="28"/>
  <c r="I801" i="28"/>
  <c r="I519" i="28"/>
  <c r="I624" i="28"/>
  <c r="I562" i="28"/>
  <c r="I610" i="28"/>
  <c r="I504" i="28"/>
  <c r="I578" i="28"/>
  <c r="I572" i="28"/>
  <c r="I745" i="28"/>
  <c r="I464" i="28"/>
  <c r="I510" i="28"/>
  <c r="I416" i="28"/>
  <c r="I568" i="28"/>
  <c r="I418" i="28"/>
  <c r="I647" i="28"/>
  <c r="I359" i="28"/>
  <c r="I802" i="28"/>
  <c r="I505" i="28"/>
  <c r="I506" i="28"/>
  <c r="I488" i="28"/>
  <c r="I264" i="28"/>
  <c r="I317" i="28"/>
  <c r="I268" i="28"/>
  <c r="I270" i="28"/>
  <c r="I385" i="28"/>
  <c r="I529" i="28"/>
  <c r="I265" i="28"/>
  <c r="I587" i="28"/>
  <c r="I295" i="28"/>
  <c r="I614" i="28"/>
  <c r="I571" i="28"/>
  <c r="I228" i="28"/>
  <c r="I356" i="28"/>
  <c r="I334" i="28"/>
  <c r="I122" i="28"/>
  <c r="I240" i="28"/>
  <c r="I741" i="28"/>
  <c r="I217" i="28"/>
  <c r="I194" i="28"/>
  <c r="I231" i="28"/>
  <c r="I84" i="28"/>
  <c r="I378" i="28"/>
  <c r="I221" i="28"/>
  <c r="I565" i="28"/>
  <c r="I179" i="28"/>
  <c r="I216" i="28"/>
  <c r="I950" i="28"/>
  <c r="I932" i="28"/>
  <c r="I869" i="28"/>
  <c r="I882" i="28"/>
  <c r="I836" i="28"/>
  <c r="I721" i="28"/>
  <c r="I615" i="28"/>
  <c r="I363" i="28"/>
  <c r="I732" i="28"/>
  <c r="I327" i="28"/>
  <c r="I726" i="28"/>
  <c r="I623" i="28"/>
  <c r="I852" i="28"/>
  <c r="I522" i="28"/>
  <c r="I690" i="28"/>
  <c r="I612" i="28"/>
  <c r="I404" i="28"/>
  <c r="I325" i="28"/>
  <c r="I471" i="28"/>
  <c r="I340" i="28"/>
  <c r="I589" i="28"/>
  <c r="I409" i="28"/>
  <c r="I685" i="28"/>
  <c r="I489" i="28"/>
  <c r="I570" i="28"/>
  <c r="I419" i="28"/>
  <c r="I417" i="28"/>
  <c r="I285" i="28"/>
  <c r="I466" i="28"/>
  <c r="I366" i="28"/>
  <c r="I294" i="28"/>
  <c r="I260" i="28"/>
  <c r="I391" i="28"/>
  <c r="I339" i="28"/>
  <c r="I500" i="28"/>
  <c r="I413" i="28"/>
  <c r="I312" i="28"/>
  <c r="I314" i="28"/>
  <c r="I672" i="28"/>
  <c r="I117" i="28"/>
  <c r="I215" i="28"/>
  <c r="I455" i="28"/>
  <c r="I252" i="28"/>
  <c r="I189" i="28"/>
  <c r="I206" i="28"/>
  <c r="I255" i="28"/>
  <c r="I514" i="28"/>
  <c r="I622" i="28"/>
  <c r="I273" i="28"/>
  <c r="I399" i="28"/>
  <c r="I603" i="28"/>
  <c r="I176" i="28"/>
  <c r="I202" i="28"/>
  <c r="I87" i="28"/>
  <c r="I393" i="28"/>
  <c r="I226" i="28"/>
  <c r="I184" i="28"/>
  <c r="I280" i="28"/>
  <c r="I138" i="28"/>
  <c r="I125" i="28"/>
  <c r="I172" i="28"/>
  <c r="I178" i="28"/>
  <c r="I276" i="28"/>
  <c r="I173" i="28"/>
  <c r="I99" i="28"/>
  <c r="I119" i="28"/>
  <c r="I193" i="28"/>
  <c r="I249" i="28"/>
  <c r="I200" i="28"/>
  <c r="I223" i="28"/>
  <c r="I71" i="28"/>
  <c r="I144" i="28"/>
  <c r="I127" i="28"/>
  <c r="I89" i="28"/>
  <c r="I167" i="28"/>
  <c r="I140" i="28"/>
  <c r="I169" i="28"/>
  <c r="I168" i="28"/>
  <c r="I182" i="28"/>
  <c r="I218" i="28"/>
  <c r="I82" i="28"/>
  <c r="I131" i="28"/>
  <c r="I394" i="28"/>
  <c r="I290" i="28"/>
  <c r="I214" i="28"/>
  <c r="I1014" i="28"/>
  <c r="I670" i="28"/>
  <c r="H1038" i="28"/>
  <c r="I729" i="28"/>
  <c r="I968" i="28"/>
  <c r="I995" i="28"/>
  <c r="I1023" i="28"/>
  <c r="I799" i="28"/>
  <c r="I873" i="28"/>
  <c r="I966" i="28"/>
  <c r="I769" i="28"/>
  <c r="I990" i="28"/>
  <c r="I980" i="28"/>
  <c r="I1026" i="28"/>
  <c r="I915" i="28"/>
  <c r="I1013" i="28"/>
  <c r="I594" i="28"/>
  <c r="I976" i="28"/>
  <c r="I958" i="28"/>
  <c r="I644" i="28"/>
  <c r="I946" i="28"/>
  <c r="I900" i="28"/>
  <c r="I229" i="28"/>
  <c r="I981" i="28"/>
  <c r="I883" i="28"/>
  <c r="I970" i="28"/>
  <c r="I962" i="28"/>
  <c r="I930" i="28"/>
  <c r="I892" i="28"/>
  <c r="I895" i="28"/>
  <c r="I925" i="28"/>
  <c r="I841" i="28"/>
  <c r="I728" i="28"/>
  <c r="I485" i="28"/>
  <c r="I643" i="28"/>
  <c r="I731" i="28"/>
  <c r="I730" i="28"/>
  <c r="I951" i="28"/>
  <c r="I827" i="28"/>
  <c r="I1000" i="28"/>
  <c r="I808" i="28"/>
  <c r="I1008" i="28"/>
  <c r="I901" i="28"/>
  <c r="I908" i="28"/>
  <c r="I877" i="28"/>
  <c r="I201" i="28"/>
  <c r="I702" i="28"/>
  <c r="I848" i="28"/>
  <c r="I983" i="28"/>
  <c r="I933" i="28"/>
  <c r="I648" i="28"/>
  <c r="I834" i="28"/>
  <c r="I789" i="28"/>
  <c r="I811" i="28"/>
  <c r="I939" i="28"/>
  <c r="I621" i="28"/>
  <c r="I681" i="28"/>
  <c r="I924" i="28"/>
  <c r="I617" i="28"/>
  <c r="I875" i="28"/>
  <c r="I878" i="28"/>
  <c r="I833" i="28"/>
  <c r="I762" i="28"/>
  <c r="I863" i="28"/>
  <c r="I794" i="28"/>
  <c r="I839" i="28"/>
  <c r="I673" i="28"/>
  <c r="I705" i="28"/>
  <c r="I449" i="28"/>
  <c r="I663" i="28"/>
  <c r="I948" i="28"/>
  <c r="I798" i="28"/>
  <c r="I708" i="28"/>
  <c r="I714" i="28"/>
  <c r="I677" i="28"/>
  <c r="I876" i="28"/>
  <c r="I734" i="28"/>
  <c r="I775" i="28"/>
  <c r="I1016" i="28"/>
  <c r="I865" i="28"/>
  <c r="I432" i="28"/>
  <c r="I927" i="28"/>
  <c r="I667" i="28"/>
  <c r="I831" i="28"/>
  <c r="I835" i="28"/>
  <c r="I867" i="28"/>
  <c r="I793" i="28"/>
  <c r="I735" i="28"/>
  <c r="I861" i="28"/>
  <c r="I866" i="28"/>
  <c r="I1033" i="28"/>
  <c r="I804" i="28"/>
  <c r="I1018" i="28"/>
  <c r="I888" i="28"/>
  <c r="I1004" i="28"/>
  <c r="I1002" i="28"/>
  <c r="I938" i="28"/>
  <c r="I620" i="28"/>
  <c r="I1020" i="28"/>
  <c r="I984" i="28"/>
  <c r="I687" i="28"/>
  <c r="I961" i="28"/>
  <c r="I329" i="28"/>
  <c r="I465" i="28"/>
  <c r="I531" i="28"/>
  <c r="I557" i="28"/>
  <c r="I809" i="28"/>
  <c r="I302" i="28"/>
  <c r="I396" i="28"/>
  <c r="I574" i="28"/>
  <c r="I674" i="28"/>
  <c r="I256" i="28"/>
  <c r="I935" i="28"/>
  <c r="I534" i="28"/>
  <c r="I481" i="28"/>
  <c r="I440" i="28"/>
  <c r="I527" i="28"/>
  <c r="I595" i="28"/>
  <c r="I600" i="28"/>
  <c r="I666" i="28"/>
  <c r="I369" i="28"/>
  <c r="I354" i="28"/>
  <c r="I389" i="28"/>
  <c r="I473" i="28"/>
  <c r="I401" i="28"/>
  <c r="I588" i="28"/>
  <c r="I567" i="28"/>
  <c r="I640" i="28"/>
  <c r="I368" i="28"/>
  <c r="I912" i="28"/>
  <c r="I630" i="28"/>
  <c r="I1012" i="28"/>
  <c r="I421" i="28"/>
  <c r="I703" i="28"/>
  <c r="I602" i="28"/>
  <c r="I668" i="28"/>
  <c r="I837" i="28"/>
  <c r="I813" i="28"/>
  <c r="I629" i="28"/>
  <c r="I590" i="28"/>
  <c r="I645" i="28"/>
  <c r="I375" i="28"/>
  <c r="I628" i="28"/>
  <c r="I738" i="28"/>
  <c r="I626" i="28"/>
  <c r="I318" i="28"/>
  <c r="I601" i="28"/>
  <c r="I849" i="28"/>
  <c r="I542" i="28"/>
  <c r="I662" i="28"/>
  <c r="I470" i="28"/>
  <c r="I716" i="28"/>
  <c r="I441" i="28"/>
  <c r="I787" i="28"/>
  <c r="I771" i="28"/>
  <c r="I272" i="28"/>
  <c r="I460" i="28"/>
  <c r="I631" i="28"/>
  <c r="I782" i="28"/>
  <c r="I495" i="28"/>
  <c r="I609" i="28"/>
  <c r="I675" i="28"/>
  <c r="I388" i="28"/>
  <c r="I553" i="28"/>
  <c r="I556" i="28"/>
  <c r="I691" i="28"/>
  <c r="I810" i="28"/>
  <c r="I412" i="28"/>
  <c r="I709" i="28"/>
  <c r="I854" i="28"/>
  <c r="I671" i="28"/>
  <c r="I743" i="28"/>
  <c r="I756" i="28"/>
  <c r="I736" i="28"/>
  <c r="I653" i="28"/>
  <c r="I807" i="28"/>
  <c r="I543" i="28"/>
  <c r="I692" i="28"/>
  <c r="I251" i="28"/>
  <c r="I879" i="28"/>
  <c r="I376" i="28"/>
  <c r="I271" i="28"/>
  <c r="I386" i="28"/>
  <c r="I438" i="28"/>
  <c r="I914" i="28"/>
  <c r="I923" i="28"/>
  <c r="I347" i="28"/>
  <c r="I323" i="28"/>
  <c r="I616" i="28"/>
  <c r="I713" i="28"/>
  <c r="I860" i="28"/>
  <c r="I608" i="28"/>
  <c r="I733" i="28"/>
  <c r="I524" i="28"/>
  <c r="I828" i="28"/>
  <c r="I539" i="28"/>
  <c r="I898" i="28"/>
  <c r="I751" i="28"/>
  <c r="I635" i="28"/>
  <c r="I812" i="28"/>
  <c r="I406" i="28"/>
  <c r="I820" i="28"/>
  <c r="I461" i="28"/>
  <c r="I582" i="28"/>
  <c r="I919" i="28"/>
  <c r="I715" i="28"/>
  <c r="I694" i="28"/>
  <c r="I538" i="28"/>
  <c r="I899" i="28"/>
  <c r="I536" i="28"/>
  <c r="I435" i="28"/>
  <c r="I1007" i="28"/>
  <c r="I859" i="28"/>
  <c r="I660" i="28"/>
  <c r="I322" i="28"/>
  <c r="I679" i="28"/>
  <c r="I851" i="28"/>
  <c r="I814" i="28"/>
  <c r="I518" i="28"/>
  <c r="I815" i="28"/>
  <c r="I696" i="28"/>
  <c r="I676" i="28"/>
  <c r="I921" i="28"/>
  <c r="I818" i="28"/>
  <c r="I699" i="28"/>
  <c r="I846" i="28"/>
  <c r="I607" i="28"/>
  <c r="I823" i="28"/>
  <c r="I940" i="28"/>
  <c r="I763" i="28"/>
  <c r="I934" i="28"/>
  <c r="I646" i="28"/>
  <c r="I659" i="28"/>
  <c r="I779" i="28"/>
  <c r="I994" i="28"/>
  <c r="I917" i="28"/>
  <c r="I853" i="28"/>
  <c r="I797" i="28"/>
  <c r="I856" i="28"/>
  <c r="I580" i="28"/>
  <c r="I916" i="28"/>
  <c r="I894" i="28"/>
  <c r="I847" i="28"/>
  <c r="I720" i="28"/>
  <c r="I957" i="28"/>
  <c r="I661" i="28"/>
  <c r="I832" i="28"/>
  <c r="I971" i="28"/>
  <c r="I824" i="28"/>
  <c r="I805" i="28"/>
  <c r="I816" i="28"/>
  <c r="I993" i="28"/>
  <c r="I881" i="28"/>
  <c r="I1024" i="28"/>
  <c r="I963" i="28"/>
  <c r="I619" i="28"/>
  <c r="I850" i="28"/>
  <c r="I651" i="28"/>
  <c r="I723" i="28"/>
  <c r="I554" i="28"/>
  <c r="I688" i="28"/>
  <c r="I975" i="28"/>
  <c r="I977" i="28"/>
  <c r="I979" i="28"/>
  <c r="I817" i="28"/>
  <c r="I967" i="28"/>
  <c r="I840" i="28"/>
  <c r="I952" i="28"/>
  <c r="I606" i="28"/>
  <c r="I998" i="28"/>
  <c r="I874" i="28"/>
  <c r="I926" i="28"/>
  <c r="I1009" i="28"/>
  <c r="I974" i="28"/>
  <c r="I309" i="28"/>
  <c r="I973" i="28"/>
  <c r="I742" i="28"/>
  <c r="I953" i="28"/>
  <c r="I1001" i="28"/>
  <c r="I954" i="28"/>
  <c r="I509" i="28"/>
  <c r="I987" i="28"/>
  <c r="I523" i="28"/>
  <c r="I887" i="28"/>
  <c r="I576" i="28"/>
  <c r="I1006" i="28"/>
  <c r="I796" i="28"/>
  <c r="I1025" i="28"/>
  <c r="I986" i="28"/>
  <c r="I825" i="28"/>
  <c r="I1011" i="28"/>
  <c r="I947" i="28"/>
  <c r="I1019" i="28"/>
  <c r="I988" i="28"/>
  <c r="I871" i="28"/>
  <c r="I985" i="28"/>
  <c r="I982" i="28"/>
  <c r="I905" i="28"/>
  <c r="I911" i="28"/>
  <c r="I996" i="28"/>
  <c r="I918" i="28"/>
  <c r="I931" i="28"/>
  <c r="I1021" i="28"/>
  <c r="I929" i="28"/>
  <c r="I800" i="28"/>
  <c r="I1022" i="28"/>
  <c r="I955" i="28"/>
  <c r="I1010" i="28"/>
  <c r="I936" i="28"/>
  <c r="I700" i="28"/>
  <c r="I1015" i="28"/>
  <c r="I1003" i="28"/>
  <c r="I1034" i="28"/>
  <c r="I1030" i="28"/>
  <c r="I1031" i="28"/>
  <c r="I1028" i="28"/>
  <c r="I989" i="28"/>
  <c r="I1029" i="28"/>
  <c r="I978" i="28"/>
  <c r="I770" i="28"/>
  <c r="I956" i="28"/>
  <c r="I1036" i="28"/>
  <c r="I1035" i="28"/>
  <c r="M112" i="21"/>
  <c r="M157" i="22"/>
  <c r="M36" i="22"/>
  <c r="M158" i="22"/>
  <c r="M159" i="22"/>
  <c r="L157" i="22"/>
  <c r="L36" i="22"/>
  <c r="L158" i="22"/>
  <c r="L159" i="22"/>
  <c r="L70" i="22"/>
  <c r="L553" i="25"/>
  <c r="L228" i="25"/>
  <c r="L589" i="25"/>
  <c r="L288" i="25"/>
  <c r="L884" i="25"/>
  <c r="L329" i="25"/>
  <c r="L277" i="25"/>
  <c r="L398" i="25"/>
  <c r="L157" i="25"/>
  <c r="L378" i="25"/>
  <c r="L836" i="25"/>
  <c r="L330" i="25"/>
  <c r="L270" i="25"/>
  <c r="L447" i="25"/>
  <c r="L17" i="25"/>
  <c r="L619" i="25"/>
  <c r="L616" i="25"/>
  <c r="L166" i="25"/>
  <c r="L406" i="25"/>
  <c r="L688" i="25"/>
  <c r="L953" i="25"/>
  <c r="L139" i="25"/>
  <c r="L282" i="25"/>
  <c r="L538" i="25"/>
  <c r="L20" i="25"/>
  <c r="L949" i="25"/>
  <c r="L551" i="25"/>
  <c r="L164" i="25"/>
  <c r="L571" i="25"/>
  <c r="L433" i="25"/>
  <c r="L146" i="25"/>
  <c r="L856" i="25"/>
  <c r="L147" i="25"/>
  <c r="L1020" i="25"/>
  <c r="L700" i="25"/>
  <c r="L963" i="25"/>
  <c r="L475" i="25"/>
  <c r="L826" i="25"/>
  <c r="L973" i="25"/>
  <c r="L363" i="25"/>
  <c r="L293" i="25"/>
  <c r="L792" i="25"/>
  <c r="L313" i="25"/>
  <c r="L602" i="25"/>
  <c r="L492" i="25"/>
  <c r="L48" i="25"/>
  <c r="L80" i="25"/>
  <c r="L68" i="25"/>
  <c r="L414" i="25"/>
  <c r="L1014" i="25"/>
  <c r="L644" i="25"/>
  <c r="L284" i="25"/>
  <c r="L222" i="25"/>
  <c r="L159" i="25"/>
  <c r="L132" i="25"/>
  <c r="L100" i="25"/>
  <c r="L339" i="25"/>
  <c r="L605" i="25"/>
  <c r="L637" i="25"/>
  <c r="L565" i="25"/>
  <c r="L110" i="25"/>
  <c r="L445" i="25"/>
  <c r="L550" i="25"/>
  <c r="L596" i="25"/>
  <c r="L1037" i="25"/>
  <c r="L346" i="25"/>
  <c r="L667" i="25"/>
  <c r="L732" i="25"/>
  <c r="L974" i="25"/>
  <c r="L175" i="25"/>
  <c r="L220" i="25"/>
  <c r="L347" i="25"/>
  <c r="L33" i="25"/>
  <c r="L23" i="25"/>
  <c r="L63" i="25"/>
  <c r="L516" i="25"/>
  <c r="L348" i="25"/>
  <c r="L742" i="25"/>
  <c r="L195" i="25"/>
  <c r="L474" i="25"/>
  <c r="L407" i="25"/>
  <c r="L715" i="25"/>
  <c r="L186" i="25"/>
  <c r="L765" i="25"/>
  <c r="L389" i="25"/>
  <c r="L75" i="25"/>
  <c r="L269" i="25"/>
  <c r="L382" i="25"/>
  <c r="L482" i="25"/>
  <c r="L567" i="25"/>
  <c r="L495" i="25"/>
  <c r="L506" i="25"/>
  <c r="L93" i="25"/>
  <c r="L107" i="25"/>
  <c r="L46" i="25"/>
  <c r="L931" i="25"/>
  <c r="L35" i="25"/>
  <c r="L281" i="25"/>
  <c r="L523" i="25"/>
  <c r="L928" i="25"/>
  <c r="L694" i="25"/>
  <c r="L320" i="25"/>
  <c r="L430" i="25"/>
  <c r="L965" i="25"/>
  <c r="L408" i="25"/>
  <c r="L292" i="25"/>
  <c r="L130" i="25"/>
  <c r="L621" i="25"/>
  <c r="L751" i="25"/>
  <c r="L21" i="25"/>
  <c r="L108" i="25"/>
  <c r="L459" i="25"/>
  <c r="L227" i="25"/>
  <c r="L542" i="25"/>
  <c r="L610" i="25"/>
  <c r="L250" i="25"/>
  <c r="L161" i="25"/>
  <c r="L14" i="25"/>
  <c r="L121" i="25"/>
  <c r="L837" i="25"/>
  <c r="L518" i="25"/>
  <c r="L83" i="25"/>
  <c r="L141" i="25"/>
  <c r="L418" i="25"/>
  <c r="L188" i="25"/>
  <c r="L390" i="25"/>
  <c r="L435" i="25"/>
  <c r="L879" i="25"/>
  <c r="L9" i="25"/>
  <c r="L174" i="25"/>
  <c r="L86" i="25"/>
  <c r="L307" i="25"/>
  <c r="L205" i="25"/>
  <c r="L337" i="25"/>
  <c r="L76" i="25"/>
  <c r="L392" i="25"/>
  <c r="L8" i="25"/>
  <c r="L368" i="25"/>
  <c r="L1005" i="25"/>
  <c r="L297" i="25"/>
  <c r="L239" i="25"/>
  <c r="L687" i="25"/>
  <c r="L607" i="25"/>
  <c r="L795" i="25"/>
  <c r="L314" i="25"/>
  <c r="L561" i="25"/>
  <c r="L185" i="25"/>
  <c r="L952" i="25"/>
  <c r="L370" i="25"/>
  <c r="L613" i="25"/>
  <c r="L19" i="25"/>
  <c r="L56" i="25"/>
  <c r="L32" i="25"/>
  <c r="L102" i="25"/>
  <c r="L417" i="25"/>
  <c r="L38" i="25"/>
  <c r="L304" i="25"/>
  <c r="L889" i="25"/>
  <c r="L248" i="25"/>
  <c r="L676" i="25"/>
  <c r="L955" i="25"/>
  <c r="L410" i="25"/>
  <c r="L956" i="25"/>
  <c r="L172" i="25"/>
  <c r="L920" i="25"/>
  <c r="L152" i="25"/>
  <c r="L226" i="25"/>
  <c r="L873" i="25"/>
  <c r="L85" i="25"/>
  <c r="L223" i="25"/>
  <c r="L158" i="25"/>
  <c r="L259" i="25"/>
  <c r="L814" i="25"/>
  <c r="L210" i="25"/>
  <c r="L219" i="25"/>
  <c r="L64" i="25"/>
  <c r="L971" i="25"/>
  <c r="L15" i="25"/>
  <c r="L905" i="25"/>
  <c r="L487" i="25"/>
  <c r="L894" i="25"/>
  <c r="L484" i="25"/>
  <c r="L456" i="25"/>
  <c r="L972" i="25"/>
  <c r="L385" i="25"/>
  <c r="L87" i="25"/>
  <c r="L874" i="25"/>
  <c r="L633" i="25"/>
  <c r="L387" i="25"/>
  <c r="L925" i="25"/>
  <c r="L18" i="25"/>
  <c r="L40" i="25"/>
  <c r="L734" i="25"/>
  <c r="L162" i="25"/>
  <c r="L580" i="25"/>
  <c r="L105" i="25"/>
  <c r="L909" i="25"/>
  <c r="L703" i="25"/>
  <c r="L659" i="25"/>
  <c r="L797" i="25"/>
  <c r="L959" i="25"/>
  <c r="L10" i="25"/>
  <c r="L1008" i="25"/>
  <c r="L849" i="25"/>
  <c r="L229" i="25"/>
  <c r="L839" i="25"/>
  <c r="L954" i="25"/>
  <c r="L301" i="25"/>
  <c r="L653" i="25"/>
  <c r="L808" i="25"/>
  <c r="L635" i="25"/>
  <c r="L1035" i="25"/>
  <c r="L383" i="25"/>
  <c r="L543" i="25"/>
  <c r="L750" i="25"/>
  <c r="L813" i="25"/>
  <c r="L255" i="25"/>
  <c r="L588" i="25"/>
  <c r="L81" i="25"/>
  <c r="L882" i="25"/>
  <c r="L771" i="25"/>
  <c r="L560" i="25"/>
  <c r="L999" i="25"/>
  <c r="L1015" i="25"/>
  <c r="L243" i="25"/>
  <c r="L446" i="25"/>
  <c r="L830" i="25"/>
  <c r="L634" i="25"/>
  <c r="L770" i="25"/>
  <c r="L945" i="25"/>
  <c r="L479" i="25"/>
  <c r="L522" i="25"/>
  <c r="L192" i="25"/>
  <c r="L591" i="25"/>
  <c r="L127" i="25"/>
  <c r="L997" i="25"/>
  <c r="L707" i="25"/>
  <c r="L240" i="25"/>
  <c r="L440" i="25"/>
  <c r="L527" i="25"/>
  <c r="L182" i="25"/>
  <c r="L757" i="25"/>
  <c r="L828" i="25"/>
  <c r="L436" i="25"/>
  <c r="L451" i="25"/>
  <c r="L55" i="25"/>
  <c r="L79" i="25"/>
  <c r="L52" i="25"/>
  <c r="L656" i="25"/>
  <c r="L673" i="25"/>
  <c r="L306" i="25"/>
  <c r="L327" i="25"/>
  <c r="L434" i="25"/>
  <c r="L843" i="25"/>
  <c r="L1027" i="25"/>
  <c r="L425" i="25"/>
  <c r="L772" i="25"/>
  <c r="L58" i="25"/>
  <c r="L549" i="25"/>
  <c r="L391" i="25"/>
  <c r="L501" i="25"/>
  <c r="L478" i="25"/>
  <c r="L169" i="25"/>
  <c r="L357" i="25"/>
  <c r="L298" i="25"/>
  <c r="L624" i="25"/>
  <c r="L253" i="25"/>
  <c r="L328" i="25"/>
  <c r="L888" i="25"/>
  <c r="L53" i="25"/>
  <c r="L264" i="25"/>
  <c r="L289" i="25"/>
  <c r="L693" i="25"/>
  <c r="L975" i="25"/>
  <c r="L149" i="25"/>
  <c r="L782" i="25"/>
  <c r="L319" i="25"/>
  <c r="L112" i="25"/>
  <c r="L197" i="25"/>
  <c r="L845" i="25"/>
  <c r="L710" i="25"/>
  <c r="L448" i="25"/>
  <c r="L934" i="25"/>
  <c r="L649" i="25"/>
  <c r="L252" i="25"/>
  <c r="L652" i="25"/>
  <c r="L117" i="25"/>
  <c r="L789" i="25"/>
  <c r="L937" i="25"/>
  <c r="L509" i="25"/>
  <c r="L109" i="25"/>
  <c r="L74" i="25"/>
  <c r="L324" i="25"/>
  <c r="L134" i="25"/>
  <c r="L145" i="25"/>
  <c r="L137" i="25"/>
  <c r="L860" i="25"/>
  <c r="L664" i="25"/>
  <c r="L923" i="25"/>
  <c r="L958" i="25"/>
  <c r="L341" i="25"/>
  <c r="L514" i="25"/>
  <c r="L912" i="25"/>
  <c r="L106" i="25"/>
  <c r="L386" i="25"/>
  <c r="L733" i="25"/>
  <c r="L120" i="25"/>
  <c r="L584" i="25"/>
  <c r="L640" i="25"/>
  <c r="L65" i="25"/>
  <c r="L344" i="25"/>
  <c r="L467" i="25"/>
  <c r="L498" i="25"/>
  <c r="L622" i="25"/>
  <c r="L697" i="25"/>
  <c r="L44" i="25"/>
  <c r="L499" i="25"/>
  <c r="L777" i="25"/>
  <c r="L381" i="25"/>
  <c r="L541" i="25"/>
  <c r="L534" i="25"/>
  <c r="L904" i="25"/>
  <c r="L926" i="25"/>
  <c r="L756" i="25"/>
  <c r="L708" i="25"/>
  <c r="L546" i="25"/>
  <c r="L454" i="25"/>
  <c r="L265" i="25"/>
  <c r="L857" i="25"/>
  <c r="L466" i="25"/>
  <c r="L842" i="25"/>
  <c r="L665" i="25"/>
  <c r="L179" i="25"/>
  <c r="L804" i="25"/>
  <c r="L950" i="25"/>
  <c r="L424" i="25"/>
  <c r="L745" i="25"/>
  <c r="L308" i="25"/>
  <c r="L689" i="25"/>
  <c r="L342" i="25"/>
  <c r="L494" i="25"/>
  <c r="L810" i="25"/>
  <c r="L468" i="25"/>
  <c r="L564" i="25"/>
  <c r="L31" i="25"/>
  <c r="L618" i="25"/>
  <c r="L587" i="25"/>
  <c r="L285" i="25"/>
  <c r="L815" i="25"/>
  <c r="L762" i="25"/>
  <c r="L59" i="25"/>
  <c r="L599" i="25"/>
  <c r="L488" i="25"/>
  <c r="L395" i="25"/>
  <c r="L257" i="25"/>
  <c r="L115" i="25"/>
  <c r="L66" i="25"/>
  <c r="L237" i="25"/>
  <c r="L714" i="25"/>
  <c r="L871" i="25"/>
  <c r="L944" i="25"/>
  <c r="L136" i="25"/>
  <c r="L545" i="25"/>
  <c r="L943" i="25"/>
  <c r="L403" i="25"/>
  <c r="L207" i="25"/>
  <c r="L824" i="25"/>
  <c r="L177" i="25"/>
  <c r="L366" i="25"/>
  <c r="L42" i="25"/>
  <c r="L50" i="25"/>
  <c r="L460" i="25"/>
  <c r="L211" i="25"/>
  <c r="L855" i="25"/>
  <c r="L322" i="25"/>
  <c r="L449" i="25"/>
  <c r="L566" i="25"/>
  <c r="L1036" i="25"/>
  <c r="L216" i="25"/>
  <c r="L286" i="25"/>
  <c r="L930" i="25"/>
  <c r="L99" i="25"/>
  <c r="L49" i="25"/>
  <c r="L208" i="25"/>
  <c r="L525" i="25"/>
  <c r="L632" i="25"/>
  <c r="L851" i="25"/>
  <c r="L936" i="25"/>
  <c r="L650" i="25"/>
  <c r="L340" i="25"/>
  <c r="L400" i="25"/>
  <c r="L672" i="25"/>
  <c r="L645" i="25"/>
  <c r="L309" i="25"/>
  <c r="L170" i="25"/>
  <c r="L778" i="25"/>
  <c r="L273" i="25"/>
  <c r="L709" i="25"/>
  <c r="L90" i="25"/>
  <c r="L862" i="25"/>
  <c r="L238" i="25"/>
  <c r="L438" i="25"/>
  <c r="L360" i="25"/>
  <c r="L362" i="25"/>
  <c r="L22" i="25"/>
  <c r="L820" i="25"/>
  <c r="L258" i="25"/>
  <c r="L907" i="25"/>
  <c r="L735" i="25"/>
  <c r="L367" i="25"/>
  <c r="L507" i="25"/>
  <c r="L854" i="25"/>
  <c r="L878" i="25"/>
  <c r="L133" i="25"/>
  <c r="L731" i="25"/>
  <c r="L544" i="25"/>
  <c r="L13" i="25"/>
  <c r="L138" i="25"/>
  <c r="L416" i="25"/>
  <c r="L168" i="25"/>
  <c r="L880" i="25"/>
  <c r="L625" i="25"/>
  <c r="L794" i="25"/>
  <c r="L28" i="25"/>
  <c r="L623" i="25"/>
  <c r="L16" i="25"/>
  <c r="L552" i="25"/>
  <c r="L702" i="25"/>
  <c r="L890" i="25"/>
  <c r="L805" i="25"/>
  <c r="L654" i="25"/>
  <c r="L143" i="25"/>
  <c r="L802" i="25"/>
  <c r="L371" i="25"/>
  <c r="L885" i="25"/>
  <c r="L576" i="25"/>
  <c r="L712" i="25"/>
  <c r="L343" i="25"/>
  <c r="L575" i="25"/>
  <c r="L190" i="25"/>
  <c r="L69" i="25"/>
  <c r="L600" i="25"/>
  <c r="L861" i="25"/>
  <c r="L477" i="25"/>
  <c r="L365" i="25"/>
  <c r="L70" i="25"/>
  <c r="L853" i="25"/>
  <c r="L114" i="25"/>
  <c r="L639" i="25"/>
  <c r="L496" i="25"/>
  <c r="L660" i="25"/>
  <c r="L594" i="25"/>
  <c r="L941" i="25"/>
  <c r="L775" i="25"/>
  <c r="L669" i="25"/>
  <c r="L806" i="25"/>
  <c r="L755" i="25"/>
  <c r="L411" i="25"/>
  <c r="L191" i="25"/>
  <c r="L614" i="25"/>
  <c r="L230" i="25"/>
  <c r="L349" i="25"/>
  <c r="L976" i="25"/>
  <c r="L415" i="25"/>
  <c r="L821" i="25"/>
  <c r="L627" i="25"/>
  <c r="L768" i="25"/>
  <c r="L300" i="25"/>
  <c r="L184" i="25"/>
  <c r="L969" i="25"/>
  <c r="L113" i="25"/>
  <c r="L977" i="25"/>
  <c r="L156" i="25"/>
  <c r="L396" i="25"/>
  <c r="L290" i="25"/>
  <c r="L373" i="25"/>
  <c r="L978" i="25"/>
  <c r="L979" i="25"/>
  <c r="L662" i="25"/>
  <c r="L246" i="25"/>
  <c r="L680" i="25"/>
  <c r="L419" i="25"/>
  <c r="L154" i="25"/>
  <c r="L77" i="25"/>
  <c r="L764" i="25"/>
  <c r="L696" i="25"/>
  <c r="L485" i="25"/>
  <c r="L780" i="25"/>
  <c r="L296" i="25"/>
  <c r="L332" i="25"/>
  <c r="L1030" i="25"/>
  <c r="L980" i="25"/>
  <c r="L539" i="25"/>
  <c r="L911" i="25"/>
  <c r="L1026" i="25"/>
  <c r="L719" i="25"/>
  <c r="L151" i="25"/>
  <c r="L612" i="25"/>
  <c r="L73" i="25"/>
  <c r="L422" i="25"/>
  <c r="L486" i="25"/>
  <c r="L793" i="25"/>
  <c r="L897" i="25"/>
  <c r="L786" i="25"/>
  <c r="L682" i="25"/>
  <c r="L323" i="25"/>
  <c r="L723" i="25"/>
  <c r="L740" i="25"/>
  <c r="L752" i="25"/>
  <c r="L380" i="25"/>
  <c r="L350" i="25"/>
  <c r="L827" i="25"/>
  <c r="L432" i="25"/>
  <c r="L858" i="25"/>
  <c r="L579" i="25"/>
  <c r="L325" i="25"/>
  <c r="L412" i="25"/>
  <c r="L1031" i="25"/>
  <c r="L746" i="25"/>
  <c r="L727" i="25"/>
  <c r="L374" i="25"/>
  <c r="L512" i="25"/>
  <c r="L729" i="25"/>
  <c r="L401" i="25"/>
  <c r="L705" i="25"/>
  <c r="L455" i="25"/>
  <c r="L450" i="25"/>
  <c r="L312" i="25"/>
  <c r="L249" i="25"/>
  <c r="L218" i="25"/>
  <c r="L34" i="25"/>
  <c r="L910" i="25"/>
  <c r="L1022" i="25"/>
  <c r="L321" i="25"/>
  <c r="L759" i="25"/>
  <c r="L204" i="25"/>
  <c r="L951" i="25"/>
  <c r="L234" i="25"/>
  <c r="L642" i="25"/>
  <c r="L244" i="25"/>
  <c r="L638" i="25"/>
  <c r="L933" i="25"/>
  <c r="L200" i="25"/>
  <c r="L199" i="25"/>
  <c r="L736" i="25"/>
  <c r="L683" i="25"/>
  <c r="L316" i="25"/>
  <c r="L555" i="25"/>
  <c r="L704" i="25"/>
  <c r="L722" i="25"/>
  <c r="L283" i="25"/>
  <c r="L785" i="25"/>
  <c r="L1023" i="25"/>
  <c r="L892" i="25"/>
  <c r="L893" i="25"/>
  <c r="L231" i="25"/>
  <c r="L354" i="25"/>
  <c r="L875" i="25"/>
  <c r="L788" i="25"/>
  <c r="L716" i="25"/>
  <c r="L530" i="25"/>
  <c r="L867" i="25"/>
  <c r="L796" i="25"/>
  <c r="L981" i="25"/>
  <c r="L711" i="25"/>
  <c r="L1006" i="25"/>
  <c r="L302" i="25"/>
  <c r="L95" i="25"/>
  <c r="L769" i="25"/>
  <c r="L630" i="25"/>
  <c r="L982" i="25"/>
  <c r="L1001" i="25"/>
  <c r="L261" i="25"/>
  <c r="L881" i="25"/>
  <c r="L593" i="25"/>
  <c r="L364" i="25"/>
  <c r="L358" i="25"/>
  <c r="L914" i="25"/>
  <c r="L918" i="25"/>
  <c r="L335" i="25"/>
  <c r="L917" i="25"/>
  <c r="L728" i="25"/>
  <c r="L457" i="25"/>
  <c r="L844" i="25"/>
  <c r="L741" i="25"/>
  <c r="L426" i="25"/>
  <c r="L1029" i="25"/>
  <c r="L651" i="25"/>
  <c r="L305" i="25"/>
  <c r="L505" i="25"/>
  <c r="L254" i="25"/>
  <c r="L461" i="25"/>
  <c r="L761" i="25"/>
  <c r="L464" i="25"/>
  <c r="L125" i="25"/>
  <c r="L832" i="25"/>
  <c r="L1019" i="25"/>
  <c r="L998" i="25"/>
  <c r="L983" i="25"/>
  <c r="L1012" i="25"/>
  <c r="L559" i="25"/>
  <c r="L606" i="25"/>
  <c r="L178" i="25"/>
  <c r="L906" i="25"/>
  <c r="L409" i="25"/>
  <c r="L206" i="25"/>
  <c r="L275" i="25"/>
  <c r="L266" i="25"/>
  <c r="L421" i="25"/>
  <c r="L932" i="25"/>
  <c r="L47" i="25"/>
  <c r="L224" i="25"/>
  <c r="L721" i="25"/>
  <c r="L902" i="25"/>
  <c r="L104" i="25"/>
  <c r="L537" i="25"/>
  <c r="L276" i="25"/>
  <c r="L547" i="25"/>
  <c r="L935" i="25"/>
  <c r="L176" i="25"/>
  <c r="L847" i="25"/>
  <c r="L402" i="25"/>
  <c r="L922" i="25"/>
  <c r="L604" i="25"/>
  <c r="L629" i="25"/>
  <c r="L927" i="25"/>
  <c r="L818" i="25"/>
  <c r="L251" i="25"/>
  <c r="L984" i="25"/>
  <c r="L773" i="25"/>
  <c r="L840" i="25"/>
  <c r="L193" i="25"/>
  <c r="L524" i="25"/>
  <c r="L72" i="25"/>
  <c r="L508" i="25"/>
  <c r="L779" i="25"/>
  <c r="L89" i="25"/>
  <c r="L1021" i="25"/>
  <c r="L519" i="25"/>
  <c r="L338" i="25"/>
  <c r="L590" i="25"/>
  <c r="L377" i="25"/>
  <c r="L217" i="25"/>
  <c r="L353" i="25"/>
  <c r="L267" i="25"/>
  <c r="L850" i="25"/>
  <c r="L404" i="25"/>
  <c r="L61" i="25"/>
  <c r="L800" i="25"/>
  <c r="L167" i="25"/>
  <c r="L648" i="25"/>
  <c r="L898" i="25"/>
  <c r="L921" i="25"/>
  <c r="L36" i="25"/>
  <c r="L473" i="25"/>
  <c r="L692" i="25"/>
  <c r="L196" i="25"/>
  <c r="L57" i="25"/>
  <c r="L747" i="25"/>
  <c r="L118" i="25"/>
  <c r="L1034" i="25"/>
  <c r="L272" i="25"/>
  <c r="L774" i="25"/>
  <c r="L938" i="25"/>
  <c r="L236" i="25"/>
  <c r="L598" i="25"/>
  <c r="L903" i="25"/>
  <c r="L78" i="25"/>
  <c r="L278" i="25"/>
  <c r="L150" i="25"/>
  <c r="L472" i="25"/>
  <c r="L423" i="25"/>
  <c r="L754" i="25"/>
  <c r="L181" i="25"/>
  <c r="L171" i="25"/>
  <c r="L661" i="25"/>
  <c r="L568" i="25"/>
  <c r="L1009" i="25"/>
  <c r="L384" i="25"/>
  <c r="L556" i="25"/>
  <c r="L489" i="25"/>
  <c r="L585" i="25"/>
  <c r="L838" i="25"/>
  <c r="L738" i="25"/>
  <c r="L54" i="25"/>
  <c r="L913" i="25"/>
  <c r="L942" i="25"/>
  <c r="L30" i="25"/>
  <c r="L375" i="25"/>
  <c r="L513" i="25"/>
  <c r="L84" i="25"/>
  <c r="L303" i="25"/>
  <c r="L369" i="25"/>
  <c r="L961" i="25"/>
  <c r="L608" i="25"/>
  <c r="L128" i="25"/>
  <c r="L260" i="25"/>
  <c r="L919" i="25"/>
  <c r="L698" i="25"/>
  <c r="L663" i="25"/>
  <c r="L148" i="25"/>
  <c r="L985" i="25"/>
  <c r="L82" i="25"/>
  <c r="L901" i="25"/>
  <c r="L924" i="25"/>
  <c r="L562" i="25"/>
  <c r="L986" i="25"/>
  <c r="L212" i="25"/>
  <c r="L333" i="25"/>
  <c r="L870" i="25"/>
  <c r="L812" i="25"/>
  <c r="L359" i="25"/>
  <c r="L413" i="25"/>
  <c r="L865" i="25"/>
  <c r="L397" i="25"/>
  <c r="L679" i="25"/>
  <c r="L582" i="25"/>
  <c r="L962" i="25"/>
  <c r="L809" i="25"/>
  <c r="L420" i="25"/>
  <c r="L617" i="25"/>
  <c r="L748" i="25"/>
  <c r="L670" i="25"/>
  <c r="L603" i="25"/>
  <c r="L1033" i="25"/>
  <c r="L437" i="25"/>
  <c r="L520" i="25"/>
  <c r="L225" i="25"/>
  <c r="L465" i="25"/>
  <c r="L877" i="25"/>
  <c r="L345" i="25"/>
  <c r="L758" i="25"/>
  <c r="L429" i="25"/>
  <c r="L833" i="25"/>
  <c r="L641" i="25"/>
  <c r="L12" i="25"/>
  <c r="L103" i="25"/>
  <c r="L294" i="25"/>
  <c r="L97" i="25"/>
  <c r="L510" i="25"/>
  <c r="L841" i="25"/>
  <c r="L393" i="25"/>
  <c r="L274" i="25"/>
  <c r="L1017" i="25"/>
  <c r="L355" i="25"/>
  <c r="L443" i="25"/>
  <c r="L970" i="25"/>
  <c r="L801" i="25"/>
  <c r="L783" i="25"/>
  <c r="L428" i="25"/>
  <c r="L268" i="25"/>
  <c r="L194" i="25"/>
  <c r="L453" i="25"/>
  <c r="L39" i="25"/>
  <c r="L119" i="25"/>
  <c r="L26" i="25"/>
  <c r="L310" i="25"/>
  <c r="L597" i="25"/>
  <c r="L142" i="25"/>
  <c r="L25" i="25"/>
  <c r="L987" i="25"/>
  <c r="L43" i="25"/>
  <c r="L684" i="25"/>
  <c r="L202" i="25"/>
  <c r="L685" i="25"/>
  <c r="L331" i="25"/>
  <c r="L11" i="25"/>
  <c r="L626" i="25"/>
  <c r="L996" i="25"/>
  <c r="L1011" i="25"/>
  <c r="L799" i="25"/>
  <c r="L1010" i="25"/>
  <c r="L271" i="25"/>
  <c r="L628" i="25"/>
  <c r="L481" i="25"/>
  <c r="L859" i="25"/>
  <c r="L536" i="25"/>
  <c r="L526" i="25"/>
  <c r="L528" i="25"/>
  <c r="L967" i="25"/>
  <c r="L476" i="25"/>
  <c r="L592" i="25"/>
  <c r="L803" i="25"/>
  <c r="L379" i="25"/>
  <c r="L699" i="25"/>
  <c r="L988" i="25"/>
  <c r="L989" i="25"/>
  <c r="L675" i="25"/>
  <c r="L940" i="25"/>
  <c r="L966" i="25"/>
  <c r="L846" i="25"/>
  <c r="L876" i="25"/>
  <c r="L221" i="25"/>
  <c r="L825" i="25"/>
  <c r="L262" i="25"/>
  <c r="L235" i="25"/>
  <c r="L713" i="25"/>
  <c r="L643" i="25"/>
  <c r="L578" i="25"/>
  <c r="L122" i="25"/>
  <c r="L388" i="25"/>
  <c r="L504" i="25"/>
  <c r="L744" i="25"/>
  <c r="L201" i="25"/>
  <c r="L458" i="25"/>
  <c r="L37" i="25"/>
  <c r="L131" i="25"/>
  <c r="L256" i="25"/>
  <c r="L1032" i="25"/>
  <c r="L766" i="25"/>
  <c r="L500" i="25"/>
  <c r="L88" i="25"/>
  <c r="L291" i="25"/>
  <c r="L819" i="25"/>
  <c r="L886" i="25"/>
  <c r="L334" i="25"/>
  <c r="L964" i="25"/>
  <c r="L245" i="25"/>
  <c r="L372" i="25"/>
  <c r="L647" i="25"/>
  <c r="L548" i="25"/>
  <c r="L1025" i="25"/>
  <c r="L960" i="25"/>
  <c r="L263" i="25"/>
  <c r="L160" i="25"/>
  <c r="L163" i="25"/>
  <c r="L784" i="25"/>
  <c r="L737" i="25"/>
  <c r="L521" i="25"/>
  <c r="L829" i="25"/>
  <c r="L233" i="25"/>
  <c r="L444" i="25"/>
  <c r="L452" i="25"/>
  <c r="L198" i="25"/>
  <c r="L299" i="25"/>
  <c r="L7" i="25"/>
  <c r="L609" i="25"/>
  <c r="L817" i="25"/>
  <c r="L144" i="25"/>
  <c r="L60" i="25"/>
  <c r="L668" i="25"/>
  <c r="L916" i="25"/>
  <c r="L558" i="25"/>
  <c r="L554" i="25"/>
  <c r="L96" i="25"/>
  <c r="L287" i="25"/>
  <c r="L129" i="25"/>
  <c r="L1007" i="25"/>
  <c r="L872" i="25"/>
  <c r="L376" i="25"/>
  <c r="L336" i="25"/>
  <c r="L948" i="25"/>
  <c r="L939" i="25"/>
  <c r="L173" i="25"/>
  <c r="L394" i="25"/>
  <c r="L490" i="25"/>
  <c r="L891" i="25"/>
  <c r="L427" i="25"/>
  <c r="L123" i="25"/>
  <c r="L187" i="25"/>
  <c r="L887" i="25"/>
  <c r="L601" i="25"/>
  <c r="L900" i="25"/>
  <c r="L317" i="25"/>
  <c r="L869" i="25"/>
  <c r="L811" i="25"/>
  <c r="L899" i="25"/>
  <c r="L671" i="25"/>
  <c r="L896" i="25"/>
  <c r="L1024" i="25"/>
  <c r="L895" i="25"/>
  <c r="L572" i="25"/>
  <c r="L399" i="25"/>
  <c r="L657" i="25"/>
  <c r="L470" i="25"/>
  <c r="L214" i="25"/>
  <c r="L581" i="25"/>
  <c r="L666" i="25"/>
  <c r="L695" i="25"/>
  <c r="L535" i="25"/>
  <c r="L431" i="25"/>
  <c r="L908" i="25"/>
  <c r="L98" i="25"/>
  <c r="L439" i="25"/>
  <c r="L753" i="25"/>
  <c r="L868" i="25"/>
  <c r="L957" i="25"/>
  <c r="L569" i="25"/>
  <c r="L515" i="25"/>
  <c r="L586" i="25"/>
  <c r="L658" i="25"/>
  <c r="L503" i="25"/>
  <c r="L295" i="25"/>
  <c r="L471" i="25"/>
  <c r="L540" i="25"/>
  <c r="L574" i="25"/>
  <c r="L915" i="25"/>
  <c r="L126" i="25"/>
  <c r="L41" i="25"/>
  <c r="L101" i="25"/>
  <c r="L497" i="25"/>
  <c r="L71" i="25"/>
  <c r="L718" i="25"/>
  <c r="L232" i="25"/>
  <c r="L681" i="25"/>
  <c r="L67" i="25"/>
  <c r="L165" i="25"/>
  <c r="L91" i="25"/>
  <c r="L615" i="25"/>
  <c r="L776" i="25"/>
  <c r="L532" i="25"/>
  <c r="L674" i="25"/>
  <c r="L725" i="25"/>
  <c r="L739" i="25"/>
  <c r="L706" i="25"/>
  <c r="L743" i="25"/>
  <c r="L531" i="25"/>
  <c r="L807" i="25"/>
  <c r="L51" i="25"/>
  <c r="L27" i="25"/>
  <c r="L822" i="25"/>
  <c r="L968" i="25"/>
  <c r="L763" i="25"/>
  <c r="L724" i="25"/>
  <c r="L213" i="25"/>
  <c r="L701" i="25"/>
  <c r="L1000" i="25"/>
  <c r="L511" i="25"/>
  <c r="L480" i="25"/>
  <c r="L929" i="25"/>
  <c r="L124" i="25"/>
  <c r="L326" i="25"/>
  <c r="L203" i="25"/>
  <c r="L469" i="25"/>
  <c r="L646" i="25"/>
  <c r="L611" i="25"/>
  <c r="L577" i="25"/>
  <c r="L318" i="25"/>
  <c r="L1016" i="25"/>
  <c r="L215" i="25"/>
  <c r="L405" i="25"/>
  <c r="L1028" i="25"/>
  <c r="L990" i="25"/>
  <c r="L502" i="25"/>
  <c r="L62" i="25"/>
  <c r="L517" i="25"/>
  <c r="L442" i="25"/>
  <c r="L1018" i="25"/>
  <c r="L866" i="25"/>
  <c r="L180" i="25"/>
  <c r="L883" i="25"/>
  <c r="L631" i="25"/>
  <c r="L991" i="25"/>
  <c r="L483" i="25"/>
  <c r="L311" i="25"/>
  <c r="L573" i="25"/>
  <c r="L992" i="25"/>
  <c r="L462" i="25"/>
  <c r="L279" i="25"/>
  <c r="L361" i="25"/>
  <c r="L717" i="25"/>
  <c r="L730" i="25"/>
  <c r="L29" i="25"/>
  <c r="L111" i="25"/>
  <c r="L835" i="25"/>
  <c r="L241" i="25"/>
  <c r="L135" i="25"/>
  <c r="L155" i="25"/>
  <c r="L816" i="25"/>
  <c r="L247" i="25"/>
  <c r="L94" i="25"/>
  <c r="L636" i="25"/>
  <c r="L834" i="25"/>
  <c r="L993" i="25"/>
  <c r="L280" i="25"/>
  <c r="L45" i="25"/>
  <c r="L441" i="25"/>
  <c r="L491" i="25"/>
  <c r="L678" i="25"/>
  <c r="L183" i="25"/>
  <c r="L947" i="25"/>
  <c r="L140" i="25"/>
  <c r="L209" i="25"/>
  <c r="L24" i="25"/>
  <c r="L92" i="25"/>
  <c r="L563" i="25"/>
  <c r="L720" i="25"/>
  <c r="L595" i="25"/>
  <c r="L116" i="25"/>
  <c r="L153" i="25"/>
  <c r="L791" i="25"/>
  <c r="L570" i="25"/>
  <c r="L529" i="25"/>
  <c r="L798" i="25"/>
  <c r="L781" i="25"/>
  <c r="L242" i="25"/>
  <c r="L946" i="25"/>
  <c r="L690" i="25"/>
  <c r="L557" i="25"/>
  <c r="L760" i="25"/>
  <c r="L189" i="25"/>
  <c r="L1013" i="25"/>
  <c r="L620" i="25"/>
  <c r="L691" i="25"/>
  <c r="L686" i="25"/>
  <c r="L994" i="25"/>
  <c r="L1044" i="25"/>
  <c r="L1045" i="25"/>
  <c r="L1046" i="25"/>
  <c r="L1047" i="25"/>
  <c r="L1048" i="25"/>
  <c r="L1049" i="25"/>
  <c r="L1050" i="25"/>
  <c r="L1051" i="25"/>
  <c r="L1052" i="25"/>
  <c r="L1053" i="25"/>
  <c r="L1054" i="25"/>
  <c r="L1055" i="25"/>
  <c r="L1056" i="25"/>
  <c r="K1044" i="25"/>
  <c r="K1045" i="25"/>
  <c r="K1046" i="25"/>
  <c r="K1047" i="25"/>
  <c r="K1048" i="25"/>
  <c r="K1049" i="25"/>
  <c r="K1050" i="25"/>
  <c r="K1051" i="25"/>
  <c r="K1052" i="25"/>
  <c r="K1053" i="25"/>
  <c r="K1054" i="25"/>
  <c r="K1055" i="25"/>
  <c r="K1056" i="25"/>
  <c r="K963" i="25"/>
  <c r="K973" i="25"/>
  <c r="K974" i="25"/>
  <c r="K931" i="25"/>
  <c r="K928" i="25"/>
  <c r="K965" i="25"/>
  <c r="K408" i="25"/>
  <c r="K307" i="25"/>
  <c r="K952" i="25"/>
  <c r="K889" i="25"/>
  <c r="K955" i="25"/>
  <c r="K956" i="25"/>
  <c r="K920" i="25"/>
  <c r="K971" i="25"/>
  <c r="K905" i="25"/>
  <c r="K894" i="25"/>
  <c r="K484" i="25"/>
  <c r="K456" i="25"/>
  <c r="K972" i="25"/>
  <c r="K925" i="25"/>
  <c r="K734" i="25"/>
  <c r="K909" i="25"/>
  <c r="K959" i="25"/>
  <c r="K839" i="25"/>
  <c r="K954" i="25"/>
  <c r="K945" i="25"/>
  <c r="K707" i="25"/>
  <c r="K757" i="25"/>
  <c r="K828" i="25"/>
  <c r="K436" i="25"/>
  <c r="K478" i="25"/>
  <c r="K975" i="25"/>
  <c r="K934" i="25"/>
  <c r="K937" i="25"/>
  <c r="K923" i="25"/>
  <c r="K958" i="25"/>
  <c r="K912" i="25"/>
  <c r="K541" i="25"/>
  <c r="K904" i="25"/>
  <c r="K926" i="25"/>
  <c r="K708" i="25"/>
  <c r="K466" i="25"/>
  <c r="K842" i="25"/>
  <c r="K950" i="25"/>
  <c r="K762" i="25"/>
  <c r="K944" i="25"/>
  <c r="K943" i="25"/>
  <c r="K855" i="25"/>
  <c r="K930" i="25"/>
  <c r="K632" i="25"/>
  <c r="K851" i="25"/>
  <c r="K936" i="25"/>
  <c r="K90" i="25"/>
  <c r="K862" i="25"/>
  <c r="K907" i="25"/>
  <c r="K367" i="25"/>
  <c r="K880" i="25"/>
  <c r="K623" i="25"/>
  <c r="K712" i="25"/>
  <c r="K365" i="25"/>
  <c r="K853" i="25"/>
  <c r="K941" i="25"/>
  <c r="K775" i="25"/>
  <c r="K755" i="25"/>
  <c r="K976" i="25"/>
  <c r="K627" i="25"/>
  <c r="K969" i="25"/>
  <c r="K977" i="25"/>
  <c r="K978" i="25"/>
  <c r="K979" i="25"/>
  <c r="K764" i="25"/>
  <c r="K980" i="25"/>
  <c r="K911" i="25"/>
  <c r="K793" i="25"/>
  <c r="K897" i="25"/>
  <c r="K752" i="25"/>
  <c r="K412" i="25"/>
  <c r="K705" i="25"/>
  <c r="K455" i="25"/>
  <c r="K312" i="25"/>
  <c r="K910" i="25"/>
  <c r="K951" i="25"/>
  <c r="K933" i="25"/>
  <c r="K892" i="25"/>
  <c r="K893" i="25"/>
  <c r="K981" i="25"/>
  <c r="K982" i="25"/>
  <c r="K914" i="25"/>
  <c r="K918" i="25"/>
  <c r="K917" i="25"/>
  <c r="K305" i="25"/>
  <c r="K983" i="25"/>
  <c r="K559" i="25"/>
  <c r="K906" i="25"/>
  <c r="K932" i="25"/>
  <c r="K721" i="25"/>
  <c r="K902" i="25"/>
  <c r="K547" i="25"/>
  <c r="K935" i="25"/>
  <c r="K922" i="25"/>
  <c r="K629" i="25"/>
  <c r="K927" i="25"/>
  <c r="K984" i="25"/>
  <c r="K404" i="25"/>
  <c r="K898" i="25"/>
  <c r="K921" i="25"/>
  <c r="K938" i="25"/>
  <c r="K903" i="25"/>
  <c r="K472" i="25"/>
  <c r="K913" i="25"/>
  <c r="K942" i="25"/>
  <c r="K961" i="25"/>
  <c r="K919" i="25"/>
  <c r="K985" i="25"/>
  <c r="K901" i="25"/>
  <c r="K924" i="25"/>
  <c r="K986" i="25"/>
  <c r="K870" i="25"/>
  <c r="K962" i="25"/>
  <c r="K603" i="25"/>
  <c r="K437" i="25"/>
  <c r="K970" i="25"/>
  <c r="K783" i="25"/>
  <c r="K987" i="25"/>
  <c r="K799" i="25"/>
  <c r="K526" i="25"/>
  <c r="K967" i="25"/>
  <c r="K988" i="25"/>
  <c r="K989" i="25"/>
  <c r="K940" i="25"/>
  <c r="K966" i="25"/>
  <c r="K819" i="25"/>
  <c r="K964" i="25"/>
  <c r="K647" i="25"/>
  <c r="K960" i="25"/>
  <c r="K737" i="25"/>
  <c r="K452" i="25"/>
  <c r="K916" i="25"/>
  <c r="K558" i="25"/>
  <c r="K872" i="25"/>
  <c r="K948" i="25"/>
  <c r="K939" i="25"/>
  <c r="K490" i="25"/>
  <c r="K900" i="25"/>
  <c r="K899" i="25"/>
  <c r="K896" i="25"/>
  <c r="K895" i="25"/>
  <c r="K535" i="25"/>
  <c r="K431" i="25"/>
  <c r="K908" i="25"/>
  <c r="K957" i="25"/>
  <c r="K586" i="25"/>
  <c r="K915" i="25"/>
  <c r="K718" i="25"/>
  <c r="K776" i="25"/>
  <c r="K968" i="25"/>
  <c r="K929" i="25"/>
  <c r="K326" i="25"/>
  <c r="K990" i="25"/>
  <c r="K502" i="25"/>
  <c r="K991" i="25"/>
  <c r="K992" i="25"/>
  <c r="K835" i="25"/>
  <c r="K993" i="25"/>
  <c r="K947" i="25"/>
  <c r="K946" i="25"/>
  <c r="K994" i="25"/>
  <c r="K884" i="25"/>
  <c r="K406" i="25"/>
  <c r="K953" i="25"/>
  <c r="K949" i="25"/>
  <c r="H884" i="25"/>
  <c r="I1057" i="28" l="1"/>
  <c r="I1038" i="28"/>
  <c r="E156" i="22"/>
  <c r="E78" i="22"/>
  <c r="E86" i="22"/>
  <c r="E60" i="22"/>
  <c r="E100" i="22"/>
  <c r="E96" i="22"/>
  <c r="E48" i="22"/>
  <c r="E70" i="22"/>
  <c r="E23" i="22"/>
  <c r="E28" i="22"/>
  <c r="L1043" i="25"/>
  <c r="H1043" i="25"/>
  <c r="K1043" i="25"/>
  <c r="J1057" i="25"/>
  <c r="G1057" i="25" l="1"/>
  <c r="F1057" i="25"/>
  <c r="B1057" i="25"/>
  <c r="G1038" i="25"/>
  <c r="B1038" i="25"/>
  <c r="H916" i="25"/>
  <c r="H793" i="25"/>
  <c r="H627" i="25"/>
  <c r="H932" i="25"/>
  <c r="H752" i="25"/>
  <c r="H408" i="25"/>
  <c r="H917" i="25"/>
  <c r="H922" i="25"/>
  <c r="H899" i="25"/>
  <c r="H920" i="25"/>
  <c r="H961" i="25"/>
  <c r="H835" i="25"/>
  <c r="H623" i="25"/>
  <c r="H934" i="25"/>
  <c r="H775" i="25"/>
  <c r="H757" i="25"/>
  <c r="H307" i="25"/>
  <c r="H969" i="25"/>
  <c r="H870" i="25"/>
  <c r="H923" i="25"/>
  <c r="H755" i="25"/>
  <c r="H929" i="25"/>
  <c r="H939" i="25"/>
  <c r="H942" i="25"/>
  <c r="H404" i="25"/>
  <c r="H558" i="25"/>
  <c r="H935" i="25"/>
  <c r="H985" i="25"/>
  <c r="H915" i="25"/>
  <c r="H708" i="25"/>
  <c r="H305" i="25"/>
  <c r="H466" i="25"/>
  <c r="H921" i="25"/>
  <c r="H938" i="25"/>
  <c r="H855" i="25"/>
  <c r="H367" i="25"/>
  <c r="H907" i="25"/>
  <c r="H412" i="25"/>
  <c r="H647" i="25"/>
  <c r="H911" i="25"/>
  <c r="H839" i="25"/>
  <c r="H913" i="25"/>
  <c r="H930" i="25"/>
  <c r="H952" i="25"/>
  <c r="H326" i="25"/>
  <c r="H909" i="25"/>
  <c r="H764" i="25"/>
  <c r="H705" i="25"/>
  <c r="H632" i="25"/>
  <c r="H484" i="25"/>
  <c r="H914" i="25"/>
  <c r="H312" i="25"/>
  <c r="H919" i="25"/>
  <c r="H559" i="25"/>
  <c r="H472" i="25"/>
  <c r="H862" i="25"/>
  <c r="H872" i="25"/>
  <c r="H962" i="25"/>
  <c r="H912" i="25"/>
  <c r="H455" i="25"/>
  <c r="H478" i="25"/>
  <c r="H900" i="25"/>
  <c r="H431" i="25"/>
  <c r="H897" i="25"/>
  <c r="H406" i="25"/>
  <c r="H910" i="25"/>
  <c r="H903" i="25"/>
  <c r="H901" i="25"/>
  <c r="H905" i="25"/>
  <c r="H895" i="25"/>
  <c r="H904" i="25"/>
  <c r="H365" i="25"/>
  <c r="H906" i="25"/>
  <c r="H541" i="25"/>
  <c r="H902" i="25"/>
  <c r="H898" i="25"/>
  <c r="H893" i="25"/>
  <c r="H894" i="25"/>
  <c r="H892" i="25"/>
  <c r="H90" i="25"/>
  <c r="H629" i="25" l="1"/>
  <c r="H535" i="25"/>
  <c r="H968" i="25"/>
  <c r="H947" i="25"/>
  <c r="H547" i="25"/>
  <c r="H776" i="25"/>
  <c r="H966" i="25"/>
  <c r="H994" i="25"/>
  <c r="H976" i="25"/>
  <c r="H972" i="25"/>
  <c r="H975" i="25"/>
  <c r="H965" i="25"/>
  <c r="H707" i="25"/>
  <c r="H925" i="25"/>
  <c r="H456" i="25"/>
  <c r="H926" i="25"/>
  <c r="H943" i="25"/>
  <c r="H734" i="25"/>
  <c r="H783" i="25"/>
  <c r="H908" i="25"/>
  <c r="H889" i="25"/>
  <c r="H971" i="25"/>
  <c r="H586" i="25"/>
  <c r="H502" i="25"/>
  <c r="H988" i="25"/>
  <c r="H436" i="25"/>
  <c r="H603" i="25"/>
  <c r="H948" i="25"/>
  <c r="H924" i="25"/>
  <c r="H949" i="25"/>
  <c r="H918" i="25"/>
  <c r="H896" i="25"/>
  <c r="H941" i="25"/>
  <c r="H944" i="25"/>
  <c r="H787" i="25"/>
  <c r="L787" i="25"/>
  <c r="H959" i="25"/>
  <c r="H960" i="25"/>
  <c r="H819" i="25"/>
  <c r="H964" i="25"/>
  <c r="H851" i="25"/>
  <c r="H718" i="25"/>
  <c r="H963" i="25"/>
  <c r="H987" i="25"/>
  <c r="H954" i="25"/>
  <c r="H946" i="25"/>
  <c r="H970" i="25"/>
  <c r="H992" i="25"/>
  <c r="H437" i="25"/>
  <c r="H986" i="25"/>
  <c r="H936" i="25"/>
  <c r="H950" i="25"/>
  <c r="H842" i="25"/>
  <c r="H853" i="25"/>
  <c r="H967" i="25"/>
  <c r="H981" i="25"/>
  <c r="H955" i="25"/>
  <c r="H712" i="25"/>
  <c r="H984" i="25"/>
  <c r="H933" i="25"/>
  <c r="H956" i="25"/>
  <c r="H973" i="25"/>
  <c r="H940" i="25"/>
  <c r="H993" i="25"/>
  <c r="H957" i="25"/>
  <c r="H937" i="25"/>
  <c r="H526" i="25"/>
  <c r="H991" i="25"/>
  <c r="H979" i="25"/>
  <c r="H490" i="25"/>
  <c r="H951" i="25"/>
  <c r="H977" i="25"/>
  <c r="H762" i="25"/>
  <c r="H880" i="25"/>
  <c r="H721" i="25"/>
  <c r="H958" i="25"/>
  <c r="H953" i="25"/>
  <c r="H974" i="25"/>
  <c r="H978" i="25"/>
  <c r="H982" i="25"/>
  <c r="H945" i="25"/>
  <c r="H452" i="25"/>
  <c r="H928" i="25"/>
  <c r="H927" i="25"/>
  <c r="H931" i="25"/>
  <c r="H983" i="25"/>
  <c r="H989" i="25"/>
  <c r="H828" i="25"/>
  <c r="H737" i="25"/>
  <c r="H980" i="25"/>
  <c r="H990" i="25"/>
  <c r="H799" i="25"/>
  <c r="H1057" i="25"/>
  <c r="F1038" i="25"/>
  <c r="H1038" i="25" s="1"/>
  <c r="M156" i="22" l="1"/>
  <c r="M78" i="22"/>
  <c r="M86" i="22"/>
  <c r="M60" i="22"/>
  <c r="M100" i="22"/>
  <c r="M96" i="22"/>
  <c r="M48" i="22"/>
  <c r="M70" i="22"/>
  <c r="M23" i="22"/>
  <c r="L156" i="22"/>
  <c r="L78" i="22"/>
  <c r="L86" i="22"/>
  <c r="L60" i="22"/>
  <c r="L100" i="22"/>
  <c r="L96" i="22"/>
  <c r="L48" i="22"/>
  <c r="L23" i="22"/>
  <c r="L28" i="22"/>
  <c r="L32" i="22"/>
  <c r="L10" i="22"/>
  <c r="L14" i="22"/>
  <c r="L18" i="22"/>
  <c r="L61" i="22"/>
  <c r="L52" i="22"/>
  <c r="L51" i="22"/>
  <c r="L20" i="22"/>
  <c r="L62" i="22"/>
  <c r="L39" i="22"/>
  <c r="L38" i="22"/>
  <c r="L31" i="22"/>
  <c r="L24" i="22"/>
  <c r="L91" i="22"/>
  <c r="L41" i="22"/>
  <c r="L99" i="22"/>
  <c r="L17" i="22"/>
  <c r="L47" i="22"/>
  <c r="L105" i="22"/>
  <c r="L65" i="22"/>
  <c r="L72" i="22"/>
  <c r="L59" i="22"/>
  <c r="L68" i="22"/>
  <c r="L84" i="22"/>
  <c r="L56" i="22"/>
  <c r="L57" i="22"/>
  <c r="L66" i="22"/>
  <c r="L43" i="22"/>
  <c r="L104" i="22"/>
  <c r="L58" i="22"/>
  <c r="L22" i="22"/>
  <c r="L112" i="22"/>
  <c r="K787" i="25"/>
  <c r="M61" i="22" l="1"/>
  <c r="M39" i="22"/>
  <c r="M62" i="22"/>
  <c r="M56" i="22"/>
  <c r="M94" i="22"/>
  <c r="M55" i="22"/>
  <c r="M52" i="22"/>
  <c r="M22" i="22"/>
  <c r="M25" i="22"/>
  <c r="M9" i="22"/>
  <c r="M46" i="22"/>
  <c r="M31" i="22"/>
  <c r="M71" i="22"/>
  <c r="M47" i="22"/>
  <c r="M57" i="22"/>
  <c r="M34" i="22"/>
  <c r="M14" i="22"/>
  <c r="M41" i="22"/>
  <c r="M115" i="22"/>
  <c r="M20" i="22"/>
  <c r="M38" i="22"/>
  <c r="M90" i="22"/>
  <c r="E61" i="22"/>
  <c r="E39" i="22"/>
  <c r="E62" i="22"/>
  <c r="E56" i="22"/>
  <c r="E94" i="22"/>
  <c r="E55" i="22"/>
  <c r="E52" i="22"/>
  <c r="E22" i="22"/>
  <c r="E25" i="22"/>
  <c r="E9" i="22"/>
  <c r="E46" i="22"/>
  <c r="E31" i="22"/>
  <c r="E71" i="22"/>
  <c r="E47" i="22"/>
  <c r="E57" i="22"/>
  <c r="E34" i="22"/>
  <c r="E14" i="22"/>
  <c r="E41" i="22"/>
  <c r="E115" i="22"/>
  <c r="L119" i="22"/>
  <c r="L40" i="22"/>
  <c r="L12" i="22"/>
  <c r="L45" i="22"/>
  <c r="L26" i="22"/>
  <c r="L108" i="22"/>
  <c r="L29" i="22"/>
  <c r="L110" i="22"/>
  <c r="L80" i="22"/>
  <c r="L120" i="22"/>
  <c r="L93" i="22"/>
  <c r="L121" i="22"/>
  <c r="L88" i="22"/>
  <c r="L49" i="22"/>
  <c r="L95" i="22"/>
  <c r="L85" i="22"/>
  <c r="L122" i="22"/>
  <c r="L77" i="22"/>
  <c r="L123" i="22"/>
  <c r="L124" i="22"/>
  <c r="L64" i="22"/>
  <c r="L113" i="22"/>
  <c r="L19" i="22"/>
  <c r="L125" i="22"/>
  <c r="L53" i="22"/>
  <c r="L74" i="22"/>
  <c r="L126" i="22"/>
  <c r="L127" i="22"/>
  <c r="L128" i="22"/>
  <c r="L106" i="22"/>
  <c r="L54" i="22"/>
  <c r="L129" i="22"/>
  <c r="L27" i="22"/>
  <c r="L130" i="22"/>
  <c r="L44" i="22"/>
  <c r="L35" i="22"/>
  <c r="L131" i="22"/>
  <c r="L37" i="22"/>
  <c r="L132" i="22"/>
  <c r="L82" i="22"/>
  <c r="L133" i="22"/>
  <c r="L30" i="22"/>
  <c r="L75" i="22"/>
  <c r="L102" i="22"/>
  <c r="L92" i="22"/>
  <c r="L134" i="22"/>
  <c r="L111" i="22"/>
  <c r="L73" i="22"/>
  <c r="L107" i="22"/>
  <c r="L83" i="22"/>
  <c r="L135" i="22"/>
  <c r="L136" i="22"/>
  <c r="L137" i="22"/>
  <c r="L81" i="22"/>
  <c r="L138" i="22"/>
  <c r="L139" i="22"/>
  <c r="L140" i="22"/>
  <c r="L141" i="22"/>
  <c r="L63" i="22"/>
  <c r="L97" i="22"/>
  <c r="L142" i="22"/>
  <c r="L101" i="22"/>
  <c r="L87" i="22"/>
  <c r="L143" i="22"/>
  <c r="L144" i="22"/>
  <c r="L145" i="22"/>
  <c r="L146" i="22"/>
  <c r="L114" i="22"/>
  <c r="L147" i="22"/>
  <c r="L148" i="22"/>
  <c r="L149" i="22"/>
  <c r="L150" i="22"/>
  <c r="L151" i="22"/>
  <c r="L152" i="22"/>
  <c r="L79" i="22"/>
  <c r="L109" i="22"/>
  <c r="L153" i="22"/>
  <c r="L154" i="22"/>
  <c r="L155" i="22"/>
  <c r="L69" i="22"/>
  <c r="L98" i="22"/>
  <c r="L115" i="22"/>
  <c r="L90" i="22"/>
  <c r="L42" i="22"/>
  <c r="L116" i="22"/>
  <c r="L21" i="22"/>
  <c r="L67" i="22"/>
  <c r="L76" i="22"/>
  <c r="L117" i="22"/>
  <c r="L118" i="22"/>
  <c r="L89" i="22"/>
  <c r="L94" i="22"/>
  <c r="L55" i="22"/>
  <c r="L25" i="22"/>
  <c r="L9" i="22"/>
  <c r="L46" i="22"/>
  <c r="L71" i="22"/>
  <c r="L34" i="22"/>
  <c r="I1038" i="25" l="1"/>
  <c r="J1038" i="25"/>
  <c r="K160" i="22" l="1"/>
  <c r="B238" i="21"/>
  <c r="J160" i="22" l="1"/>
  <c r="D160" i="22"/>
  <c r="B160" i="22"/>
  <c r="M108" i="22"/>
  <c r="M154" i="22"/>
  <c r="M155" i="22"/>
  <c r="M69" i="22"/>
  <c r="M98" i="22"/>
  <c r="M17" i="22"/>
  <c r="M112" i="22"/>
  <c r="E153" i="22"/>
  <c r="D238" i="21"/>
  <c r="G238" i="21" l="1"/>
  <c r="J238" i="21"/>
  <c r="C238" i="21"/>
  <c r="E112" i="22"/>
  <c r="G160" i="22"/>
  <c r="E17" i="22"/>
  <c r="E98" i="22"/>
  <c r="E69" i="22"/>
  <c r="E155" i="22"/>
  <c r="E154" i="22"/>
  <c r="E10" i="22"/>
  <c r="M10" i="22"/>
  <c r="E108" i="22"/>
  <c r="F159" i="22" l="1"/>
  <c r="F157" i="22"/>
  <c r="F158" i="22"/>
  <c r="F36" i="22"/>
  <c r="F78" i="22"/>
  <c r="F96" i="22"/>
  <c r="F28" i="22"/>
  <c r="F18" i="22"/>
  <c r="F20" i="22"/>
  <c r="F70" i="22"/>
  <c r="F10" i="22"/>
  <c r="F39" i="22"/>
  <c r="F100" i="22"/>
  <c r="F14" i="22"/>
  <c r="F86" i="22"/>
  <c r="F48" i="22"/>
  <c r="F32" i="22"/>
  <c r="F61" i="22"/>
  <c r="F62" i="22"/>
  <c r="F60" i="22"/>
  <c r="F52" i="22"/>
  <c r="F156" i="22"/>
  <c r="F23" i="22"/>
  <c r="F51" i="22"/>
  <c r="F38" i="22"/>
  <c r="F108" i="22"/>
  <c r="F154" i="22"/>
  <c r="F155" i="22"/>
  <c r="F69" i="22"/>
  <c r="F98" i="22"/>
  <c r="F17" i="22"/>
  <c r="F112" i="22"/>
  <c r="I1057" i="25"/>
  <c r="K1057" i="25" l="1"/>
  <c r="K1038" i="25" l="1"/>
  <c r="K238" i="21" l="1"/>
  <c r="L160" i="22" l="1"/>
  <c r="M160" i="22" l="1"/>
  <c r="E160" i="22"/>
  <c r="E8" i="22" l="1"/>
  <c r="E15" i="22"/>
  <c r="M238" i="21" l="1"/>
  <c r="L238" i="21"/>
  <c r="E238" i="21"/>
  <c r="M113" i="22"/>
  <c r="M19" i="22"/>
  <c r="M125" i="22"/>
  <c r="M28" i="22"/>
  <c r="M68" i="22"/>
  <c r="M50" i="22"/>
  <c r="M88" i="22"/>
  <c r="M95" i="22"/>
  <c r="M53" i="22"/>
  <c r="M93" i="22"/>
  <c r="M74" i="22"/>
  <c r="M121" i="22"/>
  <c r="M104" i="22"/>
  <c r="M126" i="22"/>
  <c r="M127" i="22"/>
  <c r="M12" i="22"/>
  <c r="M128" i="22"/>
  <c r="M106" i="22"/>
  <c r="M54" i="22"/>
  <c r="M129" i="22"/>
  <c r="M27" i="22"/>
  <c r="M119" i="22"/>
  <c r="M67" i="22"/>
  <c r="M130" i="22"/>
  <c r="M44" i="22"/>
  <c r="M43" i="22"/>
  <c r="M35" i="22"/>
  <c r="M42" i="22"/>
  <c r="M131" i="22"/>
  <c r="M110" i="22"/>
  <c r="M37" i="22"/>
  <c r="M132" i="22"/>
  <c r="M89" i="22"/>
  <c r="M105" i="22"/>
  <c r="M82" i="22"/>
  <c r="M133" i="22"/>
  <c r="M30" i="22"/>
  <c r="M75" i="22"/>
  <c r="M102" i="22"/>
  <c r="M92" i="22"/>
  <c r="M134" i="22"/>
  <c r="M111" i="22"/>
  <c r="M73" i="22"/>
  <c r="M107" i="22"/>
  <c r="M83" i="22"/>
  <c r="M45" i="22"/>
  <c r="M135" i="22"/>
  <c r="M136" i="22"/>
  <c r="M49" i="22"/>
  <c r="M137" i="22"/>
  <c r="M81" i="22"/>
  <c r="M138" i="22"/>
  <c r="M139" i="22"/>
  <c r="M140" i="22"/>
  <c r="M141" i="22"/>
  <c r="M63" i="22"/>
  <c r="M103" i="22"/>
  <c r="M118" i="22"/>
  <c r="M97" i="22"/>
  <c r="M142" i="22"/>
  <c r="M101" i="22"/>
  <c r="M87" i="22"/>
  <c r="M143" i="22"/>
  <c r="M144" i="22"/>
  <c r="M145" i="22"/>
  <c r="M146" i="22"/>
  <c r="M114" i="22"/>
  <c r="M147" i="22"/>
  <c r="M148" i="22"/>
  <c r="M149" i="22"/>
  <c r="M150" i="22"/>
  <c r="M151" i="22"/>
  <c r="M152" i="22"/>
  <c r="M79" i="22"/>
  <c r="M109" i="22"/>
  <c r="M153" i="22"/>
  <c r="M8" i="22"/>
  <c r="M15" i="22"/>
  <c r="L8" i="22" l="1"/>
  <c r="L15" i="22"/>
  <c r="F8" i="22"/>
  <c r="F9" i="22"/>
  <c r="F15" i="22" l="1"/>
  <c r="F126" i="22" l="1"/>
  <c r="F97" i="21" l="1"/>
  <c r="M107" i="21" l="1"/>
  <c r="L40" i="21" l="1"/>
  <c r="L48" i="21"/>
  <c r="L185" i="21" l="1"/>
  <c r="L88" i="21"/>
  <c r="L209" i="21"/>
  <c r="L172" i="21"/>
  <c r="L207" i="21"/>
  <c r="L218" i="21"/>
  <c r="L210" i="21"/>
  <c r="L226" i="21"/>
  <c r="L195" i="21"/>
  <c r="L180" i="21"/>
  <c r="L153" i="21"/>
  <c r="L197" i="21"/>
  <c r="L155" i="21"/>
  <c r="L229" i="21"/>
  <c r="L208" i="21"/>
  <c r="L231" i="21"/>
  <c r="L78" i="21"/>
  <c r="L225" i="21"/>
  <c r="L167" i="21"/>
  <c r="L224" i="21"/>
  <c r="L190" i="21"/>
  <c r="L89" i="21"/>
  <c r="L163" i="21"/>
  <c r="L222" i="21"/>
  <c r="L107" i="21"/>
  <c r="L227" i="21"/>
  <c r="M26" i="22" l="1"/>
  <c r="M13" i="22"/>
  <c r="M18" i="22"/>
  <c r="M120" i="22"/>
  <c r="M7" i="22"/>
  <c r="M72" i="22"/>
  <c r="M40" i="22"/>
  <c r="M32" i="22"/>
  <c r="M16" i="22"/>
  <c r="M29" i="22"/>
  <c r="M59" i="22"/>
  <c r="M21" i="22"/>
  <c r="M33" i="22"/>
  <c r="M24" i="22"/>
  <c r="M58" i="22"/>
  <c r="M80" i="22"/>
  <c r="M51" i="22"/>
  <c r="M76" i="22"/>
  <c r="M77" i="22"/>
  <c r="M116" i="22"/>
  <c r="M123" i="22"/>
  <c r="M84" i="22"/>
  <c r="M85" i="22"/>
  <c r="M66" i="22"/>
  <c r="M65" i="22"/>
  <c r="M117" i="22"/>
  <c r="M122" i="22"/>
  <c r="M124" i="22"/>
  <c r="M64" i="22"/>
  <c r="M91" i="22"/>
  <c r="M99" i="22"/>
  <c r="E193" i="21"/>
  <c r="E194" i="21"/>
  <c r="E129" i="21"/>
  <c r="M185" i="21"/>
  <c r="M88" i="21"/>
  <c r="M209" i="21"/>
  <c r="M172" i="21"/>
  <c r="M207" i="21"/>
  <c r="M218" i="21"/>
  <c r="M210" i="21"/>
  <c r="M226" i="21"/>
  <c r="M195" i="21"/>
  <c r="M180" i="21"/>
  <c r="M153" i="21"/>
  <c r="M197" i="21"/>
  <c r="M155" i="21"/>
  <c r="M229" i="21"/>
  <c r="M208" i="21"/>
  <c r="M231" i="21"/>
  <c r="M78" i="21"/>
  <c r="M225" i="21"/>
  <c r="M167" i="21"/>
  <c r="M224" i="21"/>
  <c r="M190" i="21"/>
  <c r="M89" i="21"/>
  <c r="M163" i="21"/>
  <c r="M222" i="21"/>
  <c r="M227" i="21"/>
  <c r="M11" i="22" l="1"/>
  <c r="L11" i="22" l="1"/>
  <c r="L13" i="22"/>
  <c r="L33" i="22"/>
  <c r="L7" i="22"/>
  <c r="L16" i="22"/>
  <c r="L50" i="22"/>
  <c r="L103" i="22"/>
  <c r="E185" i="21" l="1"/>
  <c r="E217" i="21" l="1"/>
  <c r="E107" i="21"/>
  <c r="E231" i="21"/>
  <c r="L217" i="21"/>
  <c r="M217" i="21" l="1"/>
  <c r="E97" i="21" l="1"/>
  <c r="L221" i="21"/>
  <c r="L97" i="21"/>
  <c r="M97" i="21"/>
  <c r="M30" i="21" l="1"/>
  <c r="M232" i="21"/>
  <c r="L30" i="21" l="1"/>
  <c r="L232" i="21"/>
  <c r="E30" i="21"/>
  <c r="E232" i="21"/>
  <c r="F185" i="21" l="1"/>
  <c r="F217" i="21" l="1"/>
  <c r="F30" i="21"/>
  <c r="E95" i="22" l="1"/>
  <c r="E116" i="22"/>
  <c r="E90" i="22"/>
  <c r="E68" i="22"/>
  <c r="E123" i="22"/>
  <c r="E49" i="22"/>
  <c r="E103" i="22"/>
  <c r="E21" i="22"/>
  <c r="E33" i="22"/>
  <c r="E19" i="22"/>
  <c r="E32" i="22"/>
  <c r="E37" i="22"/>
  <c r="E118" i="22"/>
  <c r="E97" i="22"/>
  <c r="E127" i="22"/>
  <c r="E12" i="22"/>
  <c r="E11" i="22"/>
  <c r="E111" i="22"/>
  <c r="E13" i="22"/>
  <c r="E99" i="22"/>
  <c r="E93" i="22"/>
  <c r="E51" i="22"/>
  <c r="E102" i="22"/>
  <c r="E77" i="22"/>
  <c r="E106" i="22"/>
  <c r="E63" i="22"/>
  <c r="E38" i="22"/>
  <c r="E7" i="22"/>
  <c r="E113" i="22"/>
  <c r="E30" i="22"/>
  <c r="E92" i="22"/>
  <c r="E18" i="22"/>
  <c r="E142" i="22"/>
  <c r="E50" i="22"/>
  <c r="E29" i="22"/>
  <c r="E42" i="22"/>
  <c r="E24" i="22"/>
  <c r="E101" i="22"/>
  <c r="E137" i="22"/>
  <c r="E121" i="22"/>
  <c r="E87" i="22"/>
  <c r="E143" i="22"/>
  <c r="E144" i="22"/>
  <c r="E124" i="22"/>
  <c r="E145" i="22"/>
  <c r="E146" i="22"/>
  <c r="E65" i="22"/>
  <c r="E82" i="22"/>
  <c r="E104" i="22"/>
  <c r="E67" i="22"/>
  <c r="E44" i="22"/>
  <c r="E74" i="22"/>
  <c r="E53" i="22"/>
  <c r="E83" i="22"/>
  <c r="E117" i="22"/>
  <c r="E114" i="22"/>
  <c r="E147" i="22"/>
  <c r="E148" i="22"/>
  <c r="E149" i="22"/>
  <c r="E150" i="22"/>
  <c r="E58" i="22"/>
  <c r="E140" i="22"/>
  <c r="E107" i="22"/>
  <c r="E139" i="22"/>
  <c r="E122" i="22"/>
  <c r="E120" i="22"/>
  <c r="E151" i="22"/>
  <c r="E84" i="22"/>
  <c r="E59" i="22"/>
  <c r="E152" i="22"/>
  <c r="E89" i="22"/>
  <c r="E126" i="22"/>
  <c r="E35" i="22"/>
  <c r="E81" i="22"/>
  <c r="E54" i="22"/>
  <c r="E79" i="22"/>
  <c r="E119" i="22"/>
  <c r="E134" i="22"/>
  <c r="E40" i="22"/>
  <c r="E141" i="22"/>
  <c r="E76" i="22"/>
  <c r="E64" i="22"/>
  <c r="E105" i="22"/>
  <c r="E132" i="22"/>
  <c r="E66" i="22"/>
  <c r="E80" i="22"/>
  <c r="E125" i="22"/>
  <c r="E110" i="22"/>
  <c r="E128" i="22"/>
  <c r="E138" i="22"/>
  <c r="E129" i="22"/>
  <c r="E45" i="22"/>
  <c r="E131" i="22"/>
  <c r="E27" i="22"/>
  <c r="E72" i="22"/>
  <c r="E73" i="22"/>
  <c r="E26" i="22"/>
  <c r="E136" i="22"/>
  <c r="E130" i="22"/>
  <c r="E75" i="22"/>
  <c r="E109" i="22"/>
  <c r="E133" i="22"/>
  <c r="E20" i="22"/>
  <c r="E91" i="22"/>
  <c r="E43" i="22"/>
  <c r="E135" i="22"/>
  <c r="E88" i="22"/>
  <c r="E85" i="22"/>
  <c r="M194" i="21" l="1"/>
  <c r="M67" i="21"/>
  <c r="M204" i="21"/>
  <c r="M152" i="21"/>
  <c r="M184" i="21"/>
  <c r="M87" i="21"/>
  <c r="M216" i="21"/>
  <c r="M103" i="21"/>
  <c r="M118" i="21" l="1"/>
  <c r="M211" i="21"/>
  <c r="M31" i="21"/>
  <c r="M196" i="21"/>
  <c r="M129" i="21"/>
  <c r="M162" i="21"/>
  <c r="M58" i="21"/>
  <c r="M44" i="21"/>
  <c r="M65" i="21"/>
  <c r="M123" i="21"/>
  <c r="M137" i="21"/>
  <c r="M35" i="21"/>
  <c r="M220" i="21"/>
  <c r="M156" i="21"/>
  <c r="M91" i="21"/>
  <c r="M173" i="21"/>
  <c r="M115" i="21"/>
  <c r="M77" i="21"/>
  <c r="M139" i="21"/>
  <c r="M15" i="21"/>
  <c r="M47" i="21"/>
  <c r="M39" i="21"/>
  <c r="M16" i="21"/>
  <c r="M62" i="21"/>
  <c r="M154" i="21"/>
  <c r="M131" i="21"/>
  <c r="M74" i="21"/>
  <c r="M104" i="21"/>
  <c r="M193" i="21"/>
  <c r="M133" i="21"/>
  <c r="M100" i="21"/>
  <c r="M182" i="21"/>
  <c r="M13" i="21"/>
  <c r="M101" i="21"/>
  <c r="M19" i="21"/>
  <c r="M22" i="21"/>
  <c r="M52" i="21"/>
  <c r="M41" i="21"/>
  <c r="M38" i="21"/>
  <c r="M108" i="21"/>
  <c r="M70" i="21"/>
  <c r="M125" i="21"/>
  <c r="M142" i="21"/>
  <c r="M135" i="21"/>
  <c r="M183" i="21"/>
  <c r="M34" i="21"/>
  <c r="M120" i="21"/>
  <c r="M221" i="21"/>
  <c r="M165" i="21"/>
  <c r="M99" i="21"/>
  <c r="M188" i="21"/>
  <c r="M21" i="21"/>
  <c r="M68" i="21"/>
  <c r="M80" i="21"/>
  <c r="M187" i="21"/>
  <c r="M147" i="21"/>
  <c r="M177" i="21"/>
  <c r="M140" i="21"/>
  <c r="M73" i="21"/>
  <c r="M40" i="21"/>
  <c r="M63" i="21"/>
  <c r="M61" i="21"/>
  <c r="M81" i="21"/>
  <c r="M32" i="21"/>
  <c r="M161" i="21"/>
  <c r="M213" i="21"/>
  <c r="M192" i="21"/>
  <c r="M85" i="21"/>
  <c r="M212" i="21"/>
  <c r="M169" i="21"/>
  <c r="M7" i="21"/>
  <c r="M53" i="21"/>
  <c r="M200" i="21"/>
  <c r="M144" i="21"/>
  <c r="M28" i="21"/>
  <c r="M214" i="21"/>
  <c r="M215" i="21"/>
  <c r="M59" i="21"/>
  <c r="M105" i="21"/>
  <c r="M57" i="21"/>
  <c r="M174" i="21"/>
  <c r="M56" i="21"/>
  <c r="M146" i="21"/>
  <c r="M102" i="21"/>
  <c r="M76" i="21"/>
  <c r="M8" i="21"/>
  <c r="M219" i="21"/>
  <c r="M203" i="21"/>
  <c r="M94" i="21"/>
  <c r="M45" i="21"/>
  <c r="M82" i="21"/>
  <c r="M113" i="21"/>
  <c r="M179" i="21"/>
  <c r="M141" i="21"/>
  <c r="M12" i="21"/>
  <c r="M69" i="21"/>
  <c r="M159" i="21"/>
  <c r="M66" i="21"/>
  <c r="M50" i="21"/>
  <c r="M117" i="21"/>
  <c r="M119" i="21"/>
  <c r="M148" i="21"/>
  <c r="M90" i="21"/>
  <c r="M130" i="21"/>
  <c r="M42" i="21"/>
  <c r="M60" i="21"/>
  <c r="M166" i="21"/>
  <c r="M92" i="21"/>
  <c r="M72" i="21"/>
  <c r="M36" i="21"/>
  <c r="M37" i="21"/>
  <c r="M134" i="21"/>
  <c r="M24" i="21"/>
  <c r="M18" i="21"/>
  <c r="M171" i="21"/>
  <c r="M176" i="21"/>
  <c r="M191" i="21"/>
  <c r="M106" i="21"/>
  <c r="M10" i="21"/>
  <c r="M202" i="21"/>
  <c r="M43" i="21"/>
  <c r="M228" i="21"/>
  <c r="M84" i="21"/>
  <c r="M33" i="21"/>
  <c r="M170" i="21"/>
  <c r="M128" i="21"/>
  <c r="M29" i="21"/>
  <c r="M49" i="21"/>
  <c r="M93" i="21"/>
  <c r="M145" i="21"/>
  <c r="M186" i="21"/>
  <c r="M86" i="21"/>
  <c r="M55" i="21"/>
  <c r="M164" i="21"/>
  <c r="M127" i="21"/>
  <c r="M79" i="21"/>
  <c r="M122" i="21"/>
  <c r="M181" i="21"/>
  <c r="M95" i="21"/>
  <c r="M151" i="21"/>
  <c r="M23" i="21"/>
  <c r="M114" i="21"/>
  <c r="M206" i="21"/>
  <c r="M110" i="21"/>
  <c r="M11" i="21"/>
  <c r="M168" i="21"/>
  <c r="M48" i="21"/>
  <c r="M116" i="21"/>
  <c r="M9" i="21"/>
  <c r="M20" i="21"/>
  <c r="M25" i="21"/>
  <c r="M17" i="21"/>
  <c r="M111" i="21"/>
  <c r="M157" i="21"/>
  <c r="M189" i="21"/>
  <c r="M160" i="21"/>
  <c r="M51" i="21"/>
  <c r="M158" i="21"/>
  <c r="M198" i="21"/>
  <c r="M150" i="21"/>
  <c r="M178" i="21"/>
  <c r="M14" i="21"/>
  <c r="M205" i="21"/>
  <c r="M136" i="21"/>
  <c r="M71" i="21"/>
  <c r="M138" i="21"/>
  <c r="M75" i="21"/>
  <c r="M149" i="21"/>
  <c r="M64" i="21"/>
  <c r="M201" i="21"/>
  <c r="M132" i="21"/>
  <c r="M230" i="21"/>
  <c r="M109" i="21"/>
  <c r="M27" i="21"/>
  <c r="M46" i="21"/>
  <c r="M175" i="21"/>
  <c r="M54" i="21"/>
  <c r="M223" i="21"/>
  <c r="M98" i="21"/>
  <c r="M83" i="21"/>
  <c r="M143" i="21"/>
  <c r="M199" i="21"/>
  <c r="M26" i="21"/>
  <c r="M121" i="21"/>
  <c r="M126" i="21"/>
  <c r="E16" i="22" l="1"/>
  <c r="L196" i="21"/>
  <c r="L73" i="21"/>
  <c r="L135" i="21"/>
  <c r="L156" i="21"/>
  <c r="L129" i="21"/>
  <c r="L139" i="21"/>
  <c r="L118" i="21"/>
  <c r="L101" i="21"/>
  <c r="L44" i="21"/>
  <c r="L77" i="21"/>
  <c r="L54" i="21"/>
  <c r="L154" i="21"/>
  <c r="L72" i="21"/>
  <c r="L62" i="21"/>
  <c r="L203" i="21"/>
  <c r="L144" i="21"/>
  <c r="L49" i="21"/>
  <c r="L82" i="21"/>
  <c r="L187" i="21"/>
  <c r="L121" i="21"/>
  <c r="L26" i="21"/>
  <c r="L123" i="21"/>
  <c r="L199" i="21"/>
  <c r="L223" i="21"/>
  <c r="L45" i="21"/>
  <c r="L33" i="21"/>
  <c r="L21" i="21"/>
  <c r="L22" i="21"/>
  <c r="L56" i="21"/>
  <c r="L177" i="21"/>
  <c r="L67" i="21"/>
  <c r="L83" i="21"/>
  <c r="L133" i="21"/>
  <c r="L120" i="21"/>
  <c r="L52" i="21"/>
  <c r="L13" i="21"/>
  <c r="L7" i="21"/>
  <c r="L41" i="21"/>
  <c r="L65" i="21"/>
  <c r="L29" i="21"/>
  <c r="L99" i="21"/>
  <c r="L204" i="21"/>
  <c r="L148" i="21"/>
  <c r="L152" i="21"/>
  <c r="L141" i="21"/>
  <c r="L15" i="21"/>
  <c r="L91" i="21"/>
  <c r="L42" i="21"/>
  <c r="L18" i="21"/>
  <c r="L184" i="21"/>
  <c r="L87" i="21"/>
  <c r="L140" i="21"/>
  <c r="L35" i="21"/>
  <c r="L216" i="21"/>
  <c r="L117" i="21"/>
  <c r="L228" i="21"/>
  <c r="L76" i="21"/>
  <c r="L32" i="21"/>
  <c r="L103" i="21"/>
  <c r="L125" i="21"/>
  <c r="L34" i="21"/>
  <c r="L193" i="21"/>
  <c r="L200" i="21"/>
  <c r="L220" i="21"/>
  <c r="L92" i="21"/>
  <c r="L46" i="21"/>
  <c r="L173" i="21"/>
  <c r="L31" i="21"/>
  <c r="L211" i="21"/>
  <c r="L58" i="21"/>
  <c r="L53" i="21"/>
  <c r="L161" i="21"/>
  <c r="L174" i="21"/>
  <c r="L93" i="21"/>
  <c r="L80" i="21"/>
  <c r="L10" i="21"/>
  <c r="L181" i="21"/>
  <c r="L37" i="21"/>
  <c r="L84" i="21"/>
  <c r="L212" i="21"/>
  <c r="L165" i="21"/>
  <c r="L179" i="21"/>
  <c r="L131" i="21"/>
  <c r="L166" i="21"/>
  <c r="L47" i="21"/>
  <c r="L191" i="21"/>
  <c r="L60" i="21"/>
  <c r="L194" i="21"/>
  <c r="L219" i="21"/>
  <c r="L162" i="21"/>
  <c r="L79" i="21"/>
  <c r="L66" i="21"/>
  <c r="L24" i="21"/>
  <c r="L192" i="21"/>
  <c r="L95" i="21"/>
  <c r="L39" i="21"/>
  <c r="L137" i="21"/>
  <c r="L214" i="21"/>
  <c r="L151" i="21"/>
  <c r="L23" i="21"/>
  <c r="L114" i="21"/>
  <c r="L63" i="21"/>
  <c r="L113" i="21"/>
  <c r="L171" i="21"/>
  <c r="L206" i="21"/>
  <c r="L50" i="21"/>
  <c r="L16" i="21"/>
  <c r="L69" i="21"/>
  <c r="L70" i="21"/>
  <c r="L106" i="21"/>
  <c r="L147" i="21"/>
  <c r="L119" i="21"/>
  <c r="L61" i="21"/>
  <c r="L169" i="21"/>
  <c r="L110" i="21"/>
  <c r="L127" i="21"/>
  <c r="L128" i="21"/>
  <c r="L38" i="21"/>
  <c r="L94" i="21"/>
  <c r="L11" i="21"/>
  <c r="L134" i="21"/>
  <c r="L168" i="21"/>
  <c r="L202" i="21"/>
  <c r="L126" i="21"/>
  <c r="L230" i="21"/>
  <c r="L115" i="21"/>
  <c r="L143" i="21"/>
  <c r="L27" i="21"/>
  <c r="L146" i="21"/>
  <c r="L109" i="21"/>
  <c r="L12" i="21"/>
  <c r="L116" i="21"/>
  <c r="L8" i="21"/>
  <c r="L215" i="21"/>
  <c r="L170" i="21"/>
  <c r="L142" i="21"/>
  <c r="L36" i="21"/>
  <c r="L100" i="21"/>
  <c r="L28" i="21"/>
  <c r="L213" i="21"/>
  <c r="L98" i="21"/>
  <c r="L74" i="21"/>
  <c r="L85" i="21"/>
  <c r="L186" i="21"/>
  <c r="L57" i="21"/>
  <c r="L9" i="21"/>
  <c r="L81" i="21"/>
  <c r="L20" i="21"/>
  <c r="L25" i="21"/>
  <c r="L59" i="21"/>
  <c r="L164" i="21"/>
  <c r="L55" i="21"/>
  <c r="L102" i="21"/>
  <c r="L108" i="21"/>
  <c r="L188" i="21"/>
  <c r="L17" i="21"/>
  <c r="L159" i="21"/>
  <c r="L111" i="21"/>
  <c r="L68" i="21"/>
  <c r="L157" i="21"/>
  <c r="L176" i="21"/>
  <c r="L189" i="21"/>
  <c r="L160" i="21"/>
  <c r="L105" i="21"/>
  <c r="L145" i="21"/>
  <c r="L90" i="21"/>
  <c r="L51" i="21"/>
  <c r="L158" i="21"/>
  <c r="L130" i="21"/>
  <c r="L198" i="21"/>
  <c r="L150" i="21"/>
  <c r="L86" i="21"/>
  <c r="L178" i="21"/>
  <c r="L183" i="21"/>
  <c r="L182" i="21"/>
  <c r="L14" i="21"/>
  <c r="L43" i="21"/>
  <c r="L205" i="21"/>
  <c r="L122" i="21"/>
  <c r="L136" i="21"/>
  <c r="L71" i="21"/>
  <c r="L138" i="21"/>
  <c r="L75" i="21"/>
  <c r="L149" i="21"/>
  <c r="L64" i="21"/>
  <c r="L201" i="21"/>
  <c r="L132" i="21"/>
  <c r="L19" i="21"/>
  <c r="L104" i="21"/>
  <c r="L175" i="21"/>
  <c r="E77" i="21"/>
  <c r="E151" i="21"/>
  <c r="E198" i="21"/>
  <c r="E150" i="21"/>
  <c r="E211" i="21"/>
  <c r="E119" i="21"/>
  <c r="E213" i="21"/>
  <c r="E87" i="21"/>
  <c r="E101" i="21"/>
  <c r="E29" i="21"/>
  <c r="E51" i="21"/>
  <c r="E179" i="21"/>
  <c r="E75" i="21"/>
  <c r="E55" i="21"/>
  <c r="E162" i="21"/>
  <c r="E128" i="21"/>
  <c r="E23" i="21"/>
  <c r="E208" i="21"/>
  <c r="E74" i="21"/>
  <c r="E61" i="21"/>
  <c r="E82" i="21"/>
  <c r="E60" i="21"/>
  <c r="E121" i="21"/>
  <c r="E102" i="21"/>
  <c r="E147" i="21"/>
  <c r="E85" i="21"/>
  <c r="E142" i="21"/>
  <c r="E207" i="21"/>
  <c r="E113" i="21"/>
  <c r="E94" i="21"/>
  <c r="E226" i="21"/>
  <c r="E44" i="21"/>
  <c r="E106" i="21"/>
  <c r="E84" i="21"/>
  <c r="E20" i="21"/>
  <c r="E192" i="21"/>
  <c r="E90" i="21"/>
  <c r="E122" i="21"/>
  <c r="E135" i="21"/>
  <c r="E45" i="21"/>
  <c r="E117" i="21"/>
  <c r="E98" i="21"/>
  <c r="E58" i="21"/>
  <c r="E163" i="21"/>
  <c r="E165" i="21"/>
  <c r="E27" i="21"/>
  <c r="E204" i="21"/>
  <c r="E115" i="21"/>
  <c r="E187" i="21"/>
  <c r="E17" i="21"/>
  <c r="E105" i="21"/>
  <c r="E205" i="21"/>
  <c r="E170" i="21"/>
  <c r="E89" i="21"/>
  <c r="E100" i="21"/>
  <c r="E10" i="21"/>
  <c r="E108" i="21"/>
  <c r="E67" i="21"/>
  <c r="E152" i="21"/>
  <c r="E181" i="21"/>
  <c r="E8" i="21"/>
  <c r="E16" i="21"/>
  <c r="E81" i="21"/>
  <c r="E173" i="21"/>
  <c r="E215" i="21"/>
  <c r="E35" i="21"/>
  <c r="E56" i="21"/>
  <c r="E68" i="21"/>
  <c r="E175" i="21"/>
  <c r="E34" i="21"/>
  <c r="E63" i="21"/>
  <c r="E127" i="21"/>
  <c r="E228" i="21"/>
  <c r="E178" i="21"/>
  <c r="E158" i="21"/>
  <c r="E222" i="21"/>
  <c r="E42" i="21"/>
  <c r="E190" i="21"/>
  <c r="E43" i="21"/>
  <c r="E69" i="21"/>
  <c r="E79" i="21"/>
  <c r="E116" i="21"/>
  <c r="E157" i="21"/>
  <c r="E137" i="21"/>
  <c r="E223" i="21"/>
  <c r="E37" i="21"/>
  <c r="E184" i="21"/>
  <c r="E15" i="21"/>
  <c r="E132" i="21"/>
  <c r="E146" i="21"/>
  <c r="E32" i="21"/>
  <c r="E133" i="21"/>
  <c r="E191" i="21"/>
  <c r="E225" i="21"/>
  <c r="E62" i="21"/>
  <c r="E168" i="21"/>
  <c r="E39" i="21"/>
  <c r="E134" i="21"/>
  <c r="E38" i="21"/>
  <c r="E49" i="21"/>
  <c r="E220" i="21"/>
  <c r="E36" i="21"/>
  <c r="E123" i="21"/>
  <c r="E80" i="21"/>
  <c r="E103" i="21"/>
  <c r="E227" i="21"/>
  <c r="E24" i="21"/>
  <c r="E73" i="21"/>
  <c r="E120" i="21"/>
  <c r="E40" i="21"/>
  <c r="E156" i="21"/>
  <c r="E21" i="21"/>
  <c r="E13" i="21"/>
  <c r="E186" i="21"/>
  <c r="E86" i="21"/>
  <c r="E139" i="21"/>
  <c r="E138" i="21"/>
  <c r="E22" i="21"/>
  <c r="E167" i="21"/>
  <c r="E125" i="21"/>
  <c r="E12" i="21"/>
  <c r="E65" i="21"/>
  <c r="E164" i="21"/>
  <c r="E92" i="21"/>
  <c r="E171" i="21"/>
  <c r="E140" i="21"/>
  <c r="E99" i="21"/>
  <c r="E141" i="21"/>
  <c r="E219" i="21"/>
  <c r="E52" i="21"/>
  <c r="E182" i="21"/>
  <c r="E195" i="21"/>
  <c r="E66" i="21"/>
  <c r="E148" i="21"/>
  <c r="E176" i="21"/>
  <c r="E110" i="21"/>
  <c r="E145" i="21"/>
  <c r="E83" i="21"/>
  <c r="E197" i="21"/>
  <c r="E209" i="21"/>
  <c r="E144" i="21"/>
  <c r="E143" i="21"/>
  <c r="E59" i="21"/>
  <c r="E54" i="21"/>
  <c r="E199" i="21"/>
  <c r="E14" i="21"/>
  <c r="E160" i="21"/>
  <c r="E71" i="21"/>
  <c r="E136" i="21"/>
  <c r="E149" i="21"/>
  <c r="E201" i="21"/>
  <c r="E166" i="21"/>
  <c r="E25" i="21"/>
  <c r="E154" i="21"/>
  <c r="E18" i="21"/>
  <c r="E114" i="21"/>
  <c r="E212" i="21"/>
  <c r="E224" i="21"/>
  <c r="E33" i="21"/>
  <c r="E153" i="21"/>
  <c r="E196" i="21"/>
  <c r="E202" i="21"/>
  <c r="E7" i="21"/>
  <c r="E180" i="21"/>
  <c r="E200" i="21"/>
  <c r="E130" i="21"/>
  <c r="E203" i="21"/>
  <c r="E70" i="21"/>
  <c r="E50" i="21"/>
  <c r="E91" i="21"/>
  <c r="E48" i="21"/>
  <c r="E189" i="21"/>
  <c r="E111" i="21"/>
  <c r="E57" i="21"/>
  <c r="E206" i="21"/>
  <c r="E155" i="21"/>
  <c r="E11" i="21"/>
  <c r="E188" i="21"/>
  <c r="E221" i="21"/>
  <c r="E210" i="21"/>
  <c r="E169" i="21"/>
  <c r="E95" i="21"/>
  <c r="E47" i="21"/>
  <c r="E118" i="21"/>
  <c r="E161" i="21"/>
  <c r="E172" i="21"/>
  <c r="E93" i="21"/>
  <c r="E216" i="21"/>
  <c r="E218" i="21"/>
  <c r="E230" i="21"/>
  <c r="E19" i="21"/>
  <c r="E46" i="21"/>
  <c r="E174" i="21"/>
  <c r="E9" i="21"/>
  <c r="E104" i="21"/>
  <c r="E88" i="21"/>
  <c r="E183" i="21"/>
  <c r="E214" i="21"/>
  <c r="E26" i="21"/>
  <c r="E126" i="21"/>
  <c r="E229" i="21"/>
  <c r="E109" i="21"/>
  <c r="E72" i="21"/>
  <c r="E159" i="21"/>
  <c r="E64" i="21"/>
  <c r="E31" i="21"/>
  <c r="E78" i="21"/>
  <c r="E177" i="21"/>
  <c r="E76" i="21"/>
  <c r="E131" i="21"/>
  <c r="E28" i="21"/>
  <c r="E53" i="21"/>
  <c r="E41" i="21"/>
  <c r="F41" i="22" l="1"/>
  <c r="F118" i="22"/>
  <c r="F104" i="22"/>
  <c r="F67" i="22"/>
  <c r="F120" i="22"/>
  <c r="F151" i="22"/>
  <c r="F79" i="22"/>
  <c r="F77" i="22"/>
  <c r="F33" i="22"/>
  <c r="F64" i="22"/>
  <c r="F119" i="22"/>
  <c r="F127" i="22"/>
  <c r="F105" i="22"/>
  <c r="F143" i="22"/>
  <c r="F66" i="22"/>
  <c r="F124" i="22"/>
  <c r="F21" i="22"/>
  <c r="F121" i="22"/>
  <c r="F115" i="22"/>
  <c r="F13" i="22"/>
  <c r="F106" i="22"/>
  <c r="F103" i="22"/>
  <c r="F24" i="22"/>
  <c r="F49" i="22"/>
  <c r="F58" i="22"/>
  <c r="F16" i="22"/>
  <c r="F140" i="22"/>
  <c r="F90" i="22"/>
  <c r="F74" i="22"/>
  <c r="F152" i="22"/>
  <c r="F131" i="22"/>
  <c r="F31" i="22"/>
  <c r="F110" i="22"/>
  <c r="F63" i="22"/>
  <c r="F29" i="22"/>
  <c r="F117" i="22"/>
  <c r="F95" i="22"/>
  <c r="F114" i="22"/>
  <c r="F12" i="22"/>
  <c r="F113" i="22"/>
  <c r="F47" i="22"/>
  <c r="F84" i="22"/>
  <c r="F50" i="22"/>
  <c r="F93" i="22"/>
  <c r="F144" i="22"/>
  <c r="F42" i="22"/>
  <c r="F89" i="22"/>
  <c r="F116" i="22"/>
  <c r="F57" i="22"/>
  <c r="F97" i="22"/>
  <c r="F82" i="22"/>
  <c r="F147" i="22"/>
  <c r="F56" i="22"/>
  <c r="F111" i="22"/>
  <c r="F99" i="22"/>
  <c r="F148" i="22"/>
  <c r="F54" i="22"/>
  <c r="F27" i="22"/>
  <c r="F109" i="22"/>
  <c r="F150" i="22"/>
  <c r="F81" i="22"/>
  <c r="F133" i="22"/>
  <c r="F44" i="22"/>
  <c r="F139" i="22"/>
  <c r="F141" i="22"/>
  <c r="F101" i="22"/>
  <c r="F68" i="22"/>
  <c r="F135" i="22"/>
  <c r="F53" i="22"/>
  <c r="F94" i="22"/>
  <c r="F134" i="22"/>
  <c r="F22" i="22"/>
  <c r="F145" i="22"/>
  <c r="F25" i="22"/>
  <c r="F72" i="21"/>
  <c r="F77" i="21"/>
  <c r="F179" i="21"/>
  <c r="F102" i="21"/>
  <c r="F90" i="21"/>
  <c r="F105" i="21"/>
  <c r="F173" i="21"/>
  <c r="F222" i="21"/>
  <c r="F134" i="21"/>
  <c r="F197" i="21"/>
  <c r="F154" i="21"/>
  <c r="F70" i="21"/>
  <c r="F188" i="21"/>
  <c r="F230" i="21"/>
  <c r="F159" i="21"/>
  <c r="F75" i="21"/>
  <c r="F147" i="21"/>
  <c r="F122" i="21"/>
  <c r="F205" i="21"/>
  <c r="F215" i="21"/>
  <c r="F38" i="21"/>
  <c r="F21" i="21"/>
  <c r="F92" i="21"/>
  <c r="F209" i="21"/>
  <c r="F18" i="21"/>
  <c r="F19" i="21"/>
  <c r="F64" i="21"/>
  <c r="F151" i="21"/>
  <c r="F55" i="21"/>
  <c r="F85" i="21"/>
  <c r="F135" i="21"/>
  <c r="F170" i="21"/>
  <c r="F35" i="21"/>
  <c r="F146" i="21"/>
  <c r="F171" i="21"/>
  <c r="F144" i="21"/>
  <c r="F114" i="21"/>
  <c r="F50" i="21"/>
  <c r="F221" i="21"/>
  <c r="F31" i="21"/>
  <c r="F198" i="21"/>
  <c r="F162" i="21"/>
  <c r="F142" i="21"/>
  <c r="F45" i="21"/>
  <c r="F89" i="21"/>
  <c r="F56" i="21"/>
  <c r="F42" i="21"/>
  <c r="F107" i="21"/>
  <c r="F49" i="21"/>
  <c r="F13" i="21"/>
  <c r="F140" i="21"/>
  <c r="F143" i="21"/>
  <c r="F212" i="21"/>
  <c r="F210" i="21"/>
  <c r="F46" i="21"/>
  <c r="F232" i="21"/>
  <c r="F150" i="21"/>
  <c r="F128" i="21"/>
  <c r="F117" i="21"/>
  <c r="F100" i="21"/>
  <c r="F68" i="21"/>
  <c r="F190" i="21"/>
  <c r="F220" i="21"/>
  <c r="F186" i="21"/>
  <c r="F99" i="21"/>
  <c r="F59" i="21"/>
  <c r="F91" i="21"/>
  <c r="F169" i="21"/>
  <c r="F174" i="21"/>
  <c r="F78" i="21"/>
  <c r="F211" i="21"/>
  <c r="F23" i="21"/>
  <c r="F207" i="21"/>
  <c r="F98" i="21"/>
  <c r="F175" i="21"/>
  <c r="F43" i="21"/>
  <c r="F36" i="21"/>
  <c r="F86" i="21"/>
  <c r="F141" i="21"/>
  <c r="F54" i="21"/>
  <c r="F224" i="21"/>
  <c r="F48" i="21"/>
  <c r="F95" i="21"/>
  <c r="F9" i="21"/>
  <c r="F208" i="21"/>
  <c r="F113" i="21"/>
  <c r="F10" i="21"/>
  <c r="F193" i="21"/>
  <c r="F69" i="21"/>
  <c r="F32" i="21"/>
  <c r="F123" i="21"/>
  <c r="F139" i="21"/>
  <c r="F219" i="21"/>
  <c r="F199" i="21"/>
  <c r="F33" i="21"/>
  <c r="F189" i="21"/>
  <c r="F47" i="21"/>
  <c r="F104" i="21"/>
  <c r="F177" i="21"/>
  <c r="F119" i="21"/>
  <c r="F74" i="21"/>
  <c r="F58" i="21"/>
  <c r="F108" i="21"/>
  <c r="F34" i="21"/>
  <c r="F79" i="21"/>
  <c r="F80" i="21"/>
  <c r="F138" i="21"/>
  <c r="F52" i="21"/>
  <c r="F14" i="21"/>
  <c r="F118" i="21"/>
  <c r="F88" i="21"/>
  <c r="F76" i="21"/>
  <c r="F61" i="21"/>
  <c r="F94" i="21"/>
  <c r="F67" i="21"/>
  <c r="F116" i="21"/>
  <c r="F133" i="21"/>
  <c r="F103" i="21"/>
  <c r="F22" i="21"/>
  <c r="F182" i="21"/>
  <c r="F160" i="21"/>
  <c r="F153" i="21"/>
  <c r="F161" i="21"/>
  <c r="F183" i="21"/>
  <c r="F213" i="21"/>
  <c r="F226" i="21"/>
  <c r="F163" i="21"/>
  <c r="F152" i="21"/>
  <c r="F157" i="21"/>
  <c r="F191" i="21"/>
  <c r="F227" i="21"/>
  <c r="F167" i="21"/>
  <c r="F195" i="21"/>
  <c r="F196" i="21"/>
  <c r="F111" i="21"/>
  <c r="F172" i="21"/>
  <c r="F214" i="21"/>
  <c r="F131" i="21"/>
  <c r="F87" i="21"/>
  <c r="F44" i="21"/>
  <c r="F165" i="21"/>
  <c r="F181" i="21"/>
  <c r="F63" i="21"/>
  <c r="F137" i="21"/>
  <c r="F225" i="21"/>
  <c r="F24" i="21"/>
  <c r="F125" i="21"/>
  <c r="F66" i="21"/>
  <c r="F71" i="21"/>
  <c r="F202" i="21"/>
  <c r="F57" i="21"/>
  <c r="F93" i="21"/>
  <c r="F26" i="21"/>
  <c r="F231" i="21"/>
  <c r="F82" i="21"/>
  <c r="F106" i="21"/>
  <c r="F27" i="21"/>
  <c r="F223" i="21"/>
  <c r="F62" i="21"/>
  <c r="F73" i="21"/>
  <c r="F148" i="21"/>
  <c r="F136" i="21"/>
  <c r="F7" i="21"/>
  <c r="F206" i="21"/>
  <c r="F126" i="21"/>
  <c r="F28" i="21"/>
  <c r="F101" i="21"/>
  <c r="F194" i="21"/>
  <c r="F84" i="21"/>
  <c r="F204" i="21"/>
  <c r="F8" i="21"/>
  <c r="F127" i="21"/>
  <c r="F37" i="21"/>
  <c r="F168" i="21"/>
  <c r="F120" i="21"/>
  <c r="F12" i="21"/>
  <c r="F176" i="21"/>
  <c r="F149" i="21"/>
  <c r="F180" i="21"/>
  <c r="F155" i="21"/>
  <c r="F216" i="21"/>
  <c r="F53" i="21"/>
  <c r="F60" i="21"/>
  <c r="F20" i="21"/>
  <c r="F115" i="21"/>
  <c r="F16" i="21"/>
  <c r="F228" i="21"/>
  <c r="F184" i="21"/>
  <c r="F40" i="21"/>
  <c r="F65" i="21"/>
  <c r="F110" i="21"/>
  <c r="F201" i="21"/>
  <c r="F200" i="21"/>
  <c r="F11" i="21"/>
  <c r="F229" i="21"/>
  <c r="F41" i="21"/>
  <c r="F29" i="21"/>
  <c r="F121" i="21"/>
  <c r="F187" i="21"/>
  <c r="F81" i="21"/>
  <c r="F178" i="21"/>
  <c r="F15" i="21"/>
  <c r="F156" i="21"/>
  <c r="F145" i="21"/>
  <c r="F166" i="21"/>
  <c r="F130" i="21"/>
  <c r="F218" i="21"/>
  <c r="F109" i="21"/>
  <c r="F51" i="21"/>
  <c r="F192" i="21"/>
  <c r="F17" i="21"/>
  <c r="F158" i="21"/>
  <c r="F132" i="21"/>
  <c r="F39" i="21"/>
  <c r="F164" i="21"/>
  <c r="F83" i="21"/>
  <c r="F25" i="21"/>
  <c r="F203" i="21"/>
  <c r="F129" i="21"/>
  <c r="F128" i="22"/>
  <c r="F142" i="22"/>
  <c r="F55" i="22"/>
  <c r="F107" i="22"/>
  <c r="F87" i="22"/>
  <c r="F153" i="22"/>
  <c r="F130" i="22"/>
  <c r="F129" i="22"/>
  <c r="F146" i="22"/>
  <c r="F88" i="22"/>
  <c r="F11" i="22"/>
  <c r="F45" i="22"/>
  <c r="F75" i="22"/>
  <c r="F85" i="22"/>
  <c r="F76" i="22"/>
  <c r="F71" i="22"/>
  <c r="F138" i="22"/>
  <c r="F72" i="22"/>
  <c r="F30" i="22"/>
  <c r="F132" i="22"/>
  <c r="F92" i="22"/>
  <c r="F73" i="22"/>
  <c r="F137" i="22"/>
  <c r="F80" i="22"/>
  <c r="F34" i="22"/>
  <c r="F26" i="22"/>
  <c r="F91" i="22"/>
  <c r="F123" i="22"/>
  <c r="F37" i="22"/>
  <c r="F65" i="22"/>
  <c r="F19" i="22"/>
  <c r="F7" i="22"/>
  <c r="F83" i="22"/>
  <c r="F149" i="22"/>
  <c r="F122" i="22"/>
  <c r="F59" i="22"/>
  <c r="F35" i="22"/>
  <c r="F40" i="22"/>
  <c r="F102" i="22"/>
  <c r="F125" i="22"/>
  <c r="F46" i="22"/>
  <c r="F136" i="22"/>
  <c r="F43" i="22"/>
  <c r="F160" i="22" l="1"/>
  <c r="F238" i="21"/>
</calcChain>
</file>

<file path=xl/comments1.xml><?xml version="1.0" encoding="utf-8"?>
<comments xmlns="http://schemas.openxmlformats.org/spreadsheetml/2006/main">
  <authors>
    <author>Stephan Kraus</author>
  </authors>
  <commentList>
    <comment ref="I5" authorId="0">
      <text>
        <r>
          <rPr>
            <b/>
            <sz val="8"/>
            <color indexed="81"/>
            <rFont val="Tahoma"/>
            <family val="2"/>
          </rPr>
          <t>Single Counted</t>
        </r>
      </text>
    </comment>
    <comment ref="I1041" authorId="0">
      <text>
        <r>
          <rPr>
            <b/>
            <sz val="8"/>
            <color indexed="81"/>
            <rFont val="Tahoma"/>
            <family val="2"/>
          </rPr>
          <t>Single Counted</t>
        </r>
      </text>
    </comment>
  </commentList>
</comments>
</file>

<file path=xl/comments2.xml><?xml version="1.0" encoding="utf-8"?>
<comments xmlns="http://schemas.openxmlformats.org/spreadsheetml/2006/main">
  <authors>
    <author>Stephan Kraus</author>
  </authors>
  <commentList>
    <comment ref="J5" authorId="0">
      <text>
        <r>
          <rPr>
            <b/>
            <sz val="8"/>
            <color indexed="81"/>
            <rFont val="Tahoma"/>
            <family val="2"/>
          </rPr>
          <t>Single Counted</t>
        </r>
      </text>
    </comment>
  </commentList>
</comments>
</file>

<file path=xl/comments3.xml><?xml version="1.0" encoding="utf-8"?>
<comments xmlns="http://schemas.openxmlformats.org/spreadsheetml/2006/main">
  <authors>
    <author>Stephan Kraus</author>
  </authors>
  <commentList>
    <comment ref="J5" authorId="0">
      <text>
        <r>
          <rPr>
            <b/>
            <sz val="8"/>
            <color indexed="81"/>
            <rFont val="Tahoma"/>
            <family val="2"/>
          </rPr>
          <t>Single Counted</t>
        </r>
      </text>
    </comment>
  </commentList>
</comments>
</file>

<file path=xl/sharedStrings.xml><?xml version="1.0" encoding="utf-8"?>
<sst xmlns="http://schemas.openxmlformats.org/spreadsheetml/2006/main" count="18526" uniqueCount="3052">
  <si>
    <t>LU0446734872</t>
  </si>
  <si>
    <t>LU0446734104</t>
  </si>
  <si>
    <t>LU0446734526</t>
  </si>
  <si>
    <t>LU0446734369</t>
  </si>
  <si>
    <t>IE00B3VWKZ07</t>
  </si>
  <si>
    <t>IE00B3VWLG82</t>
  </si>
  <si>
    <t>IE00B3VWM098</t>
  </si>
  <si>
    <t>IE00B3VWMM18</t>
  </si>
  <si>
    <t>IE00B3VWN179</t>
  </si>
  <si>
    <t>IE00B3VWN393</t>
  </si>
  <si>
    <t>IE00B3VWN518</t>
  </si>
  <si>
    <t>IE00B3VTMJ91</t>
  </si>
  <si>
    <t>IE00B3VTML14</t>
  </si>
  <si>
    <t>IE00B3VTN290</t>
  </si>
  <si>
    <t>IE00B3VTQ640</t>
  </si>
  <si>
    <t>IE00B5MJYC95</t>
  </si>
  <si>
    <t>DE000A0F5UH1</t>
  </si>
  <si>
    <t>Total</t>
  </si>
  <si>
    <t>DE000A0RM447</t>
  </si>
  <si>
    <t>DE000A0RM462</t>
  </si>
  <si>
    <t>DE000A0RM439</t>
  </si>
  <si>
    <t>DE000A0RM470</t>
  </si>
  <si>
    <t>LU0419741177</t>
  </si>
  <si>
    <t>DE000ETFL151</t>
  </si>
  <si>
    <t>DE000ETFL144</t>
  </si>
  <si>
    <t>DE000ETFL136</t>
  </si>
  <si>
    <t>DE000ETFL128</t>
  </si>
  <si>
    <t>DE000ETFL110</t>
  </si>
  <si>
    <t>DE000ETFL169</t>
  </si>
  <si>
    <t>LU0328476337</t>
  </si>
  <si>
    <t>LU0322248658</t>
  </si>
  <si>
    <t>DE000A0RFFT0</t>
  </si>
  <si>
    <t>DE000A0RFEE5</t>
  </si>
  <si>
    <t>DE000A0RFEF2</t>
  </si>
  <si>
    <t>DE000A0RFFS2</t>
  </si>
  <si>
    <t>DE000A0RFED7</t>
  </si>
  <si>
    <t>DE000A0Q8NC8</t>
  </si>
  <si>
    <t>DE000ETFL284</t>
  </si>
  <si>
    <t>DE000ETFL292</t>
  </si>
  <si>
    <t>DE000ETFL300</t>
  </si>
  <si>
    <t>DE000ETFL318</t>
  </si>
  <si>
    <t>DE000ETFL268</t>
  </si>
  <si>
    <t>DE000ETFL276</t>
  </si>
  <si>
    <t>DE000A0RFEB1</t>
  </si>
  <si>
    <t>DE000ETFL177</t>
  </si>
  <si>
    <t>DE000ETFL185</t>
  </si>
  <si>
    <t>DE000ETFL193</t>
  </si>
  <si>
    <t>DE000ETFL201</t>
  </si>
  <si>
    <t>DE000ETFL219</t>
  </si>
  <si>
    <t>DE000ETFL227</t>
  </si>
  <si>
    <t>FR0010326140</t>
  </si>
  <si>
    <t>FR0010464446</t>
  </si>
  <si>
    <t>FR0010326256</t>
  </si>
  <si>
    <t>FR0010527275</t>
  </si>
  <si>
    <t>LU0259322260</t>
  </si>
  <si>
    <t>LU0259323235</t>
  </si>
  <si>
    <t>LU0269999792</t>
  </si>
  <si>
    <t>LU0269999958</t>
  </si>
  <si>
    <t>LU0269999362</t>
  </si>
  <si>
    <t>LU0270000028</t>
  </si>
  <si>
    <t>LU0249326488</t>
  </si>
  <si>
    <t>LU0259321452</t>
  </si>
  <si>
    <t>LU0259320728</t>
  </si>
  <si>
    <t>Data is provided with the condition of no liability.</t>
  </si>
  <si>
    <t>FR0010654913</t>
  </si>
  <si>
    <t>FR0010756072</t>
  </si>
  <si>
    <t>FR0010756080</t>
  </si>
  <si>
    <t>FR0010755611</t>
  </si>
  <si>
    <t>FR0010713784</t>
  </si>
  <si>
    <t>FR0010655688</t>
  </si>
  <si>
    <t>FR0010655696</t>
  </si>
  <si>
    <t>FR0010655712</t>
  </si>
  <si>
    <t>FR0010713727</t>
  </si>
  <si>
    <t>FR0010688242</t>
  </si>
  <si>
    <t>FR0010713669</t>
  </si>
  <si>
    <t>FR0010688275</t>
  </si>
  <si>
    <t>FR0010756114</t>
  </si>
  <si>
    <t>FR0010756122</t>
  </si>
  <si>
    <t>FR0010757781</t>
  </si>
  <si>
    <t>IE00B23D9570</t>
  </si>
  <si>
    <t>IE00B23D9463</t>
  </si>
  <si>
    <t>IE00B23D9240</t>
  </si>
  <si>
    <t>IE0032077012</t>
  </si>
  <si>
    <t>IE00B23D8W74</t>
  </si>
  <si>
    <t>IE00B23D8Y98</t>
  </si>
  <si>
    <t>IE00B23D8X81</t>
  </si>
  <si>
    <t>IE00B23D8S39</t>
  </si>
  <si>
    <t>IE00B23D9133</t>
  </si>
  <si>
    <t>IE00B23D8Z06</t>
  </si>
  <si>
    <t>IE00B23D9026</t>
  </si>
  <si>
    <t>LU0136234068</t>
  </si>
  <si>
    <t>LU0147308422</t>
  </si>
  <si>
    <t>LU0136234654</t>
  </si>
  <si>
    <t>LU0136240974</t>
  </si>
  <si>
    <t>LU0136242590</t>
  </si>
  <si>
    <t>Change (%)</t>
  </si>
  <si>
    <t>Market Share</t>
  </si>
  <si>
    <t>% of Xetra Turnover</t>
  </si>
  <si>
    <t>ISIN</t>
  </si>
  <si>
    <t>LU0328474472</t>
  </si>
  <si>
    <t>LU0274211480</t>
  </si>
  <si>
    <t>LU0292106167</t>
  </si>
  <si>
    <t>LU0274211217</t>
  </si>
  <si>
    <t>LU0292106753</t>
  </si>
  <si>
    <t>LU0292095535</t>
  </si>
  <si>
    <t>LU0292103651</t>
  </si>
  <si>
    <t>LU0322249037</t>
  </si>
  <si>
    <t>LU0292100806</t>
  </si>
  <si>
    <t>LU0292105359</t>
  </si>
  <si>
    <t>LU0292103222</t>
  </si>
  <si>
    <t>LU0322249466</t>
  </si>
  <si>
    <t>LU0292106084</t>
  </si>
  <si>
    <t>LU0292105193</t>
  </si>
  <si>
    <t>LU0322249623</t>
  </si>
  <si>
    <t>LU0292101796</t>
  </si>
  <si>
    <t>LU0292104469</t>
  </si>
  <si>
    <t>LU0292104030</t>
  </si>
  <si>
    <t>LU0292104899</t>
  </si>
  <si>
    <t>LU0292096186</t>
  </si>
  <si>
    <t>Income 
Treatment</t>
  </si>
  <si>
    <t>LU0292097234</t>
  </si>
  <si>
    <t>LU0292097317</t>
  </si>
  <si>
    <t>LU0292097747</t>
  </si>
  <si>
    <t>LU0322252924</t>
  </si>
  <si>
    <t>LU0292109856</t>
  </si>
  <si>
    <t>LU0290358497</t>
  </si>
  <si>
    <t>DE000A1AQGX1</t>
  </si>
  <si>
    <t>DE000A1AQGY9</t>
  </si>
  <si>
    <t>IE00B3Q19T94</t>
  </si>
  <si>
    <t>LU0321465469</t>
  </si>
  <si>
    <t>LU0321463506</t>
  </si>
  <si>
    <t>LU0290358224</t>
  </si>
  <si>
    <t>LU0290357333</t>
  </si>
  <si>
    <t>LU0290356871</t>
  </si>
  <si>
    <t>LU0290357507</t>
  </si>
  <si>
    <t>LU0290357846</t>
  </si>
  <si>
    <t>LU0290356954</t>
  </si>
  <si>
    <t>LU0290357176</t>
  </si>
  <si>
    <t>LU0290357259</t>
  </si>
  <si>
    <t>LU0290355717</t>
  </si>
  <si>
    <t>LU0290357929</t>
  </si>
  <si>
    <t>LU0321462870</t>
  </si>
  <si>
    <t>LU0290359032</t>
  </si>
  <si>
    <t>LU0321462102</t>
  </si>
  <si>
    <t>LU0290358653</t>
  </si>
  <si>
    <t>LU0476289623</t>
  </si>
  <si>
    <t>LU0480132876</t>
  </si>
  <si>
    <t>LU0444605215</t>
  </si>
  <si>
    <t>LU0444605306</t>
  </si>
  <si>
    <t>SPDR</t>
  </si>
  <si>
    <t>LU0321464652</t>
  </si>
  <si>
    <t>LU0322250712</t>
  </si>
  <si>
    <t>LU0292109344</t>
  </si>
  <si>
    <t>LU0292107991</t>
  </si>
  <si>
    <t>LU0292109005</t>
  </si>
  <si>
    <t>LU0292108619</t>
  </si>
  <si>
    <t>LU0292107645</t>
  </si>
  <si>
    <t>FR0010400804</t>
  </si>
  <si>
    <t>FR0010361675</t>
  </si>
  <si>
    <t>FR0010245514</t>
  </si>
  <si>
    <t>LU0252634307</t>
  </si>
  <si>
    <t>FR0010468983</t>
  </si>
  <si>
    <t>FR0010312124</t>
  </si>
  <si>
    <t>DE000A1EK0H1</t>
  </si>
  <si>
    <t>DE000A1EK3B8</t>
  </si>
  <si>
    <t>DE000ETFL359</t>
  </si>
  <si>
    <t>LU0468896575</t>
  </si>
  <si>
    <t>LU0468897110</t>
  </si>
  <si>
    <t>XLM*</t>
  </si>
  <si>
    <t>LU0478205379</t>
  </si>
  <si>
    <t>DE000ETFL375</t>
  </si>
  <si>
    <t>IE00B53L3W79</t>
  </si>
  <si>
    <t>IE00B53L4350</t>
  </si>
  <si>
    <t>IE00B53SZB19</t>
  </si>
  <si>
    <t>IE00B53HP851</t>
  </si>
  <si>
    <t>IE00B53L4X51</t>
  </si>
  <si>
    <t>IE00B52MJD48</t>
  </si>
  <si>
    <t>IE00B52MJY50</t>
  </si>
  <si>
    <t>IE00B52SF786</t>
  </si>
  <si>
    <t>IE00B539F030</t>
  </si>
  <si>
    <t>IE00B52SFT06</t>
  </si>
  <si>
    <t>IE00B53QDK08</t>
  </si>
  <si>
    <t>IE00B53QG562</t>
  </si>
  <si>
    <t>FR0010754119</t>
  </si>
  <si>
    <t>FR0010754127</t>
  </si>
  <si>
    <t>FR0010754192</t>
  </si>
  <si>
    <t>FR0010754143</t>
  </si>
  <si>
    <t>FR0010754135</t>
  </si>
  <si>
    <t>FR0010754168</t>
  </si>
  <si>
    <t>FR0010754176</t>
  </si>
  <si>
    <t>FR0010754184</t>
  </si>
  <si>
    <t>FR0010754200</t>
  </si>
  <si>
    <t>FR0010717090</t>
  </si>
  <si>
    <t>FR0010688176</t>
  </si>
  <si>
    <t>FR0010688184</t>
  </si>
  <si>
    <t>FR0010688168</t>
  </si>
  <si>
    <t>FR0010688192</t>
  </si>
  <si>
    <t>FR0010718874</t>
  </si>
  <si>
    <t>FR0010688218</t>
  </si>
  <si>
    <t>FR0010688226</t>
  </si>
  <si>
    <t>FR0010713768</t>
  </si>
  <si>
    <t>FR0010791137</t>
  </si>
  <si>
    <t>FR0010713735</t>
  </si>
  <si>
    <t>FR0010688234</t>
  </si>
  <si>
    <t>LU0470923532</t>
  </si>
  <si>
    <t>FR0010833541</t>
  </si>
  <si>
    <t>FR0010833558</t>
  </si>
  <si>
    <t>FR0010833566</t>
  </si>
  <si>
    <t>FR0010833574</t>
  </si>
  <si>
    <t>FR0010814236</t>
  </si>
  <si>
    <t>FR0010820258</t>
  </si>
  <si>
    <t>Replication</t>
  </si>
  <si>
    <t>Swap-based</t>
  </si>
  <si>
    <t>Full Replication</t>
  </si>
  <si>
    <t>Distributing</t>
  </si>
  <si>
    <t>LU0444606700</t>
  </si>
  <si>
    <t>LU0444607187</t>
  </si>
  <si>
    <t>LU0444605728</t>
  </si>
  <si>
    <t>FR0010410266</t>
  </si>
  <si>
    <t>FR0010429068</t>
  </si>
  <si>
    <t>FR0010168765</t>
  </si>
  <si>
    <t>FR0010168773</t>
  </si>
  <si>
    <t>FR0010168781</t>
  </si>
  <si>
    <t>FR0010261198</t>
  </si>
  <si>
    <t>FR0010405431</t>
  </si>
  <si>
    <t>FR0010361683</t>
  </si>
  <si>
    <t>LU0426245436</t>
  </si>
  <si>
    <t>LU0429790743</t>
  </si>
  <si>
    <t>IE00B5MJYY16</t>
  </si>
  <si>
    <t>IE00B5MJYX09</t>
  </si>
  <si>
    <t>IE00B5MJYB88</t>
  </si>
  <si>
    <t>IE00B5MTZM66</t>
  </si>
  <si>
    <t>IE00B5MTZ595</t>
  </si>
  <si>
    <t>IE00B5MTZ488</t>
  </si>
  <si>
    <t>IE00B5MTYL84</t>
  </si>
  <si>
    <t>IE00B5MTYK77</t>
  </si>
  <si>
    <t>IE00B5MTY309</t>
  </si>
  <si>
    <t>IE00B5MTY077</t>
  </si>
  <si>
    <t>IE00B5NLX835</t>
  </si>
  <si>
    <t>IE00B5MTXK03</t>
  </si>
  <si>
    <t>IE00B5MTXJ97</t>
  </si>
  <si>
    <t>IE00B5MTWZ80</t>
  </si>
  <si>
    <t>IE00B5MTWY73</t>
  </si>
  <si>
    <t>IE00B5MTWH09</t>
  </si>
  <si>
    <t>IE00B5MTWD60</t>
  </si>
  <si>
    <t>FR0010361691</t>
  </si>
  <si>
    <t>FR0007063177</t>
  </si>
  <si>
    <t>FR0010296061</t>
  </si>
  <si>
    <t>FR0010315770</t>
  </si>
  <si>
    <t>FR0010524777</t>
  </si>
  <si>
    <t>DE000A0Q4RZ9</t>
  </si>
  <si>
    <t>LU0328475107</t>
  </si>
  <si>
    <t>LU0328475529</t>
  </si>
  <si>
    <t>LU0328475289</t>
  </si>
  <si>
    <t>LU0328475362</t>
  </si>
  <si>
    <t>DE000ETFL102</t>
  </si>
  <si>
    <t>LU0508799334</t>
  </si>
  <si>
    <t>LU0524480265</t>
  </si>
  <si>
    <t>DE000A1C0BC5</t>
  </si>
  <si>
    <t xml:space="preserve">SOCIETE GENERALE S.A. FRANKFURT         </t>
  </si>
  <si>
    <t xml:space="preserve">HSBC BANK PLC                           </t>
  </si>
  <si>
    <t xml:space="preserve">MORGAN STANLEY &amp; CO. INTERNATIONAL PLC  </t>
  </si>
  <si>
    <t xml:space="preserve">DEUTSCHE BANK AG                        </t>
  </si>
  <si>
    <t xml:space="preserve">BNP PARIBAS ARBITRAGE SNC               </t>
  </si>
  <si>
    <t xml:space="preserve">SUSQUEHANNA INTERNATIONAL SECURITIES    </t>
  </si>
  <si>
    <t>LU0530119774</t>
  </si>
  <si>
    <t>DE000A1C22N1</t>
  </si>
  <si>
    <t>DE000A1C22M3</t>
  </si>
  <si>
    <t>DE000A1C0BD3</t>
  </si>
  <si>
    <t>DE000A1C22L5</t>
  </si>
  <si>
    <t>LU0530124006</t>
  </si>
  <si>
    <t>LU0530118024</t>
  </si>
  <si>
    <t>DE000A1C22P6</t>
  </si>
  <si>
    <t>LU0484969463</t>
  </si>
  <si>
    <t>DE000A1C22Q4</t>
  </si>
  <si>
    <t>DE000A1C0BB7</t>
  </si>
  <si>
    <t>DE000A1C22K7</t>
  </si>
  <si>
    <t>LU0484968655</t>
  </si>
  <si>
    <t>LU0484968812</t>
  </si>
  <si>
    <t>HSBC ETFs</t>
  </si>
  <si>
    <t>DE000ETFL086</t>
  </si>
  <si>
    <t>DE000ETFL094</t>
  </si>
  <si>
    <t>FR0010407197</t>
  </si>
  <si>
    <t>AuM</t>
  </si>
  <si>
    <t>in MEUR</t>
  </si>
  <si>
    <t>* Xetra Liquidity Measure (XLM) with round trip of 100,000 EUR</t>
  </si>
  <si>
    <t>XTF Segment of Deutsche Börse Group</t>
  </si>
  <si>
    <t>DE000ETFL235</t>
  </si>
  <si>
    <t>IE00B60SWZ49</t>
  </si>
  <si>
    <t>IE00B60SWW18</t>
  </si>
  <si>
    <t>IE00B60SWX25</t>
  </si>
  <si>
    <t>IE00B60SWY32</t>
  </si>
  <si>
    <t>IE00B60SX402</t>
  </si>
  <si>
    <t>IE00B60SX394</t>
  </si>
  <si>
    <t>IE00B60SX287</t>
  </si>
  <si>
    <t>IE00B60SX063</t>
  </si>
  <si>
    <t>IE00B60SX170</t>
  </si>
  <si>
    <t>DE000ETFL250</t>
  </si>
  <si>
    <t>LU0412624271</t>
  </si>
  <si>
    <t>iPath VSTOXX Mid-Term Futures Total Return ETN</t>
  </si>
  <si>
    <t>DE000BC2KYE1</t>
  </si>
  <si>
    <t>LU0411078123</t>
  </si>
  <si>
    <t>FR0010737544</t>
  </si>
  <si>
    <t>LU0322253732</t>
  </si>
  <si>
    <t>LU0322253906</t>
  </si>
  <si>
    <t>LU0274209237</t>
  </si>
  <si>
    <t>LU0274209740</t>
  </si>
  <si>
    <t>LU0292100046</t>
  </si>
  <si>
    <t>FR0010892216</t>
  </si>
  <si>
    <t>FR0010892224</t>
  </si>
  <si>
    <t>IE00B5W4TY14</t>
  </si>
  <si>
    <t>IE00B5NLL897</t>
  </si>
  <si>
    <t>IE00B5V70487</t>
  </si>
  <si>
    <t>IE00B5KMFT47</t>
  </si>
  <si>
    <t>IE00B59L7C92</t>
  </si>
  <si>
    <t>FR0010900076</t>
  </si>
  <si>
    <t>IE00B5V87390</t>
  </si>
  <si>
    <t>IE00B5L8K969</t>
  </si>
  <si>
    <t>FR0010892190</t>
  </si>
  <si>
    <t>FR0007080973</t>
  </si>
  <si>
    <t>LU0533034129</t>
  </si>
  <si>
    <t>LU0533033667</t>
  </si>
  <si>
    <t>IE00B4ZTP716</t>
  </si>
  <si>
    <t>IE00B5WHFQ43</t>
  </si>
  <si>
    <t>DE000A1C2Y94</t>
  </si>
  <si>
    <t>LU0533034558</t>
  </si>
  <si>
    <t>LU0533032008</t>
  </si>
  <si>
    <t>LU0533032263</t>
  </si>
  <si>
    <t>LU0533032420</t>
  </si>
  <si>
    <t>LU0533032859</t>
  </si>
  <si>
    <t>LU0533033238</t>
  </si>
  <si>
    <t>LU0533033402</t>
  </si>
  <si>
    <t>LU0533033824</t>
  </si>
  <si>
    <t>DE000A1E0HR8</t>
  </si>
  <si>
    <t>DE000A1E0HS6</t>
  </si>
  <si>
    <t>LU0322252502</t>
  </si>
  <si>
    <t>LU0292109187</t>
  </si>
  <si>
    <t>LU0274210672</t>
  </si>
  <si>
    <t>LU0274208692</t>
  </si>
  <si>
    <t>LU0322251520</t>
  </si>
  <si>
    <t>LU0292109690</t>
  </si>
  <si>
    <t>LU0322253229</t>
  </si>
  <si>
    <t>LU0328476410</t>
  </si>
  <si>
    <t>LU0328474803</t>
  </si>
  <si>
    <t>LU0274212538</t>
  </si>
  <si>
    <t>LU0292106241</t>
  </si>
  <si>
    <t>LU0322248146</t>
  </si>
  <si>
    <t>LU0274221281</t>
  </si>
  <si>
    <t>LU0315440411</t>
  </si>
  <si>
    <t>LU0192223062</t>
  </si>
  <si>
    <t>LU0203243414</t>
  </si>
  <si>
    <t>DE000ETFL011</t>
  </si>
  <si>
    <t>DE000ETFL029</t>
  </si>
  <si>
    <t>DE000ETFL037</t>
  </si>
  <si>
    <t>DE000ETFL052</t>
  </si>
  <si>
    <t>DE000ETFL045</t>
  </si>
  <si>
    <t>DE000A0H0785</t>
  </si>
  <si>
    <t>DE000A0DPYY0</t>
  </si>
  <si>
    <t>DE000A0J2078</t>
  </si>
  <si>
    <t>DE000A0LGQB6</t>
  </si>
  <si>
    <t>DE0002511243</t>
  </si>
  <si>
    <t>DE000A0J21A7</t>
  </si>
  <si>
    <t>DE000A0LGQC4</t>
  </si>
  <si>
    <t>DE000A0LGQD2</t>
  </si>
  <si>
    <t>LU0321462953</t>
  </si>
  <si>
    <t>DE000ETFL060</t>
  </si>
  <si>
    <t>DE000ETFL078</t>
  </si>
  <si>
    <t>FR0010616292</t>
  </si>
  <si>
    <t>LU0322251280</t>
  </si>
  <si>
    <t>LU0322250985</t>
  </si>
  <si>
    <t>LU0340285161</t>
  </si>
  <si>
    <t>IE00B5B5TG76</t>
  </si>
  <si>
    <t>DE000ETFL334</t>
  </si>
  <si>
    <t>DE000A0YEEZ9</t>
  </si>
  <si>
    <t>DE000A0YEEX4</t>
  </si>
  <si>
    <t>DE000A0YEEY2</t>
  </si>
  <si>
    <t>LU0328473581</t>
  </si>
  <si>
    <t>XTF Exchange Traded Funds (Deutsche Börse)</t>
  </si>
  <si>
    <t>DE000A0YBRZ7</t>
  </si>
  <si>
    <t>DE000A0YBR46</t>
  </si>
  <si>
    <t>DE000A0YBR53</t>
  </si>
  <si>
    <t>DE000A0YBR04</t>
  </si>
  <si>
    <t>DE000A0YBR12</t>
  </si>
  <si>
    <t>DE000A0YBRX2</t>
  </si>
  <si>
    <t>DE000A0YBRY0</t>
  </si>
  <si>
    <t>LU0444605645</t>
  </si>
  <si>
    <t>LU0444605991</t>
  </si>
  <si>
    <t>LU0444606023</t>
  </si>
  <si>
    <t>LU0444606296</t>
  </si>
  <si>
    <t>LU0444606379</t>
  </si>
  <si>
    <t>LU0444606452</t>
  </si>
  <si>
    <t>LU0444606536</t>
  </si>
  <si>
    <t>LU0444606619</t>
  </si>
  <si>
    <t>LU0444606882</t>
  </si>
  <si>
    <t>LU0444606965</t>
  </si>
  <si>
    <t>LU0444607005</t>
  </si>
  <si>
    <t>LU0378436793</t>
  </si>
  <si>
    <t>LU0378819709</t>
  </si>
  <si>
    <t>LU0378819295</t>
  </si>
  <si>
    <t>FR0010129064</t>
  </si>
  <si>
    <t>LU0378819881</t>
  </si>
  <si>
    <t>LU0378819378</t>
  </si>
  <si>
    <t>IE00B3BPCH51</t>
  </si>
  <si>
    <t>LU0380865021</t>
  </si>
  <si>
    <t xml:space="preserve">MERRILL LYNCH INTERNATIONAL             </t>
  </si>
  <si>
    <t>DE000A0Q4R28</t>
  </si>
  <si>
    <t>DE000A0F5UJ7</t>
  </si>
  <si>
    <t>DE000A0F5UK5</t>
  </si>
  <si>
    <t>DE000A0H08E0</t>
  </si>
  <si>
    <t>DE000A0H08F7</t>
  </si>
  <si>
    <t>DE000A0H08G5</t>
  </si>
  <si>
    <t>DE000A0H08H3</t>
  </si>
  <si>
    <t>DE000A0Q4R36</t>
  </si>
  <si>
    <t>DE000A0H08J9</t>
  </si>
  <si>
    <t>DE000A0H08K7</t>
  </si>
  <si>
    <t>DE000A0H08L5</t>
  </si>
  <si>
    <t>DE000A0H08M3</t>
  </si>
  <si>
    <t>DE000A0H08N1</t>
  </si>
  <si>
    <t>DE000A0Q4R44</t>
  </si>
  <si>
    <t>DE000A0H08P6</t>
  </si>
  <si>
    <t>DE000A0H08Q4</t>
  </si>
  <si>
    <t>DE000A0H08R2</t>
  </si>
  <si>
    <t>DE000A0H08S0</t>
  </si>
  <si>
    <t>DE000A0Q4R02</t>
  </si>
  <si>
    <t>LU0378438732</t>
  </si>
  <si>
    <t>LU0378434079</t>
  </si>
  <si>
    <t>LU0378434236</t>
  </si>
  <si>
    <t>LU0378434582</t>
  </si>
  <si>
    <t>LU0378435043</t>
  </si>
  <si>
    <t>LU0378435399</t>
  </si>
  <si>
    <t>LU0378435472</t>
  </si>
  <si>
    <t>LU0378435555</t>
  </si>
  <si>
    <t>LU0378435639</t>
  </si>
  <si>
    <t>LU0378435712</t>
  </si>
  <si>
    <t>DE000BC2KTT9</t>
  </si>
  <si>
    <t>DE000A1DFSD5</t>
  </si>
  <si>
    <t>DE000A1DFSA1</t>
  </si>
  <si>
    <t>DE000A1DFSG8</t>
  </si>
  <si>
    <t>DE000A1DFSB9</t>
  </si>
  <si>
    <t>DE000A1DFSF0</t>
  </si>
  <si>
    <t>DE000A1DFSC7</t>
  </si>
  <si>
    <t>DE000A1DFSE3</t>
  </si>
  <si>
    <t>DE000A1DFSJ2</t>
  </si>
  <si>
    <t>DE000BC1C7Q6</t>
  </si>
  <si>
    <t>DE000A1DFSH6</t>
  </si>
  <si>
    <t>DE000A1DFSK0</t>
  </si>
  <si>
    <t>DE000BC1C7R4</t>
  </si>
  <si>
    <t>iPath VSTOXX Short-Term Futures TR ETN</t>
  </si>
  <si>
    <t>ETFS Short GBP Long EUR</t>
  </si>
  <si>
    <t>ETFS Long CHF Short EUR</t>
  </si>
  <si>
    <t>ETFS Long NOK Short EUR</t>
  </si>
  <si>
    <t>ETFS Short CHF Long EUR</t>
  </si>
  <si>
    <t>ETFS Short JPY Long EUR</t>
  </si>
  <si>
    <t>ETFS Long GBP Short EUR</t>
  </si>
  <si>
    <t>ETFS Long JPY Short EUR</t>
  </si>
  <si>
    <t>ETFS Long SEK Short EUR</t>
  </si>
  <si>
    <t>iPath S&amp;P 500 VIX Short-Term Futures Index ETN</t>
  </si>
  <si>
    <t>ETFS Short NOK Long EUR</t>
  </si>
  <si>
    <t>ETFS Short SEK Long EUR</t>
  </si>
  <si>
    <t>iPath S&amp;P 500 VIX Mid-Term Futures Index ETN</t>
  </si>
  <si>
    <t>LU0378435803</t>
  </si>
  <si>
    <t>LU0378435985</t>
  </si>
  <si>
    <t>LU0378436017</t>
  </si>
  <si>
    <t>LU0378436108</t>
  </si>
  <si>
    <t>LU0378436363</t>
  </si>
  <si>
    <t>LU0378436447</t>
  </si>
  <si>
    <t>LU0378436520</t>
  </si>
  <si>
    <t>LU0378436876</t>
  </si>
  <si>
    <t>LU0378437098</t>
  </si>
  <si>
    <t>LU0378437171</t>
  </si>
  <si>
    <t>LU0378437254</t>
  </si>
  <si>
    <t>LU0378437338</t>
  </si>
  <si>
    <t>LU0378437502</t>
  </si>
  <si>
    <t>LU0378449770</t>
  </si>
  <si>
    <t>LU0378453376</t>
  </si>
  <si>
    <t>LU0378437684</t>
  </si>
  <si>
    <t>LU0378437767</t>
  </si>
  <si>
    <t>FR0010636464</t>
  </si>
  <si>
    <t>FR0010930636</t>
  </si>
  <si>
    <t>FR0010975771</t>
  </si>
  <si>
    <t>DE000ETFL383</t>
  </si>
  <si>
    <t>FR0010930644</t>
  </si>
  <si>
    <t>IE00B3Y8D011</t>
  </si>
  <si>
    <t>IE00B4WRDS59</t>
  </si>
  <si>
    <t>FR0010959676</t>
  </si>
  <si>
    <t>IE00B53B4246</t>
  </si>
  <si>
    <t>IE00B5280Y01</t>
  </si>
  <si>
    <t>RBS Market Access RICI-Metals Index ETF</t>
  </si>
  <si>
    <t>RBS Market Access RICI-Agriculture Index ETF</t>
  </si>
  <si>
    <t>RBS Market Access NYSE Arca Gold Bugs Index ETF</t>
  </si>
  <si>
    <t>RBS Market Access Jim Rogers International Commodity Index ETF</t>
  </si>
  <si>
    <t>RBS Market Access DJ Turkey Titans 20 Index ETF</t>
  </si>
  <si>
    <t>RBS Market Access DAXGlobal Russia Index ETF</t>
  </si>
  <si>
    <t>RBS Market Access FTSE/JSE Africa Top 40 Index ETF</t>
  </si>
  <si>
    <t>RBS Market Access</t>
  </si>
  <si>
    <t>DE000A1ED2K0</t>
  </si>
  <si>
    <t>DE000A1ED2H6</t>
  </si>
  <si>
    <t>DE000A1ED2J2</t>
  </si>
  <si>
    <t>DE000A1ED2G8</t>
  </si>
  <si>
    <t>NL0009360718</t>
  </si>
  <si>
    <t>NL0009360726</t>
  </si>
  <si>
    <t>NL0009360734</t>
  </si>
  <si>
    <t>NL0009360742</t>
  </si>
  <si>
    <t>NL0009360759</t>
  </si>
  <si>
    <t>NL0009360767</t>
  </si>
  <si>
    <t>NL0009360775</t>
  </si>
  <si>
    <t>DE000A0HG2L3</t>
  </si>
  <si>
    <t>DE000A0NA0K7</t>
  </si>
  <si>
    <t>DE000A0J2060</t>
  </si>
  <si>
    <t>DE000A0HG2K5</t>
  </si>
  <si>
    <t>DE000A0LGQN1</t>
  </si>
  <si>
    <t>DE000A0NA0N1</t>
  </si>
  <si>
    <t>DE000A0NA0L5</t>
  </si>
  <si>
    <t>DE000A0F5UF5</t>
  </si>
  <si>
    <t>DE000A0H08D2</t>
  </si>
  <si>
    <t>DE000A0M5X10</t>
  </si>
  <si>
    <t>DE000A0NA0H3</t>
  </si>
  <si>
    <t>LU0490619193</t>
  </si>
  <si>
    <t>IE00B54DDP56</t>
  </si>
  <si>
    <t>IE00B5VJLZ27</t>
  </si>
  <si>
    <t>IE00B53PTF40</t>
  </si>
  <si>
    <t>DE000A0MSAG2</t>
  </si>
  <si>
    <t>DE000A0MSAF4</t>
  </si>
  <si>
    <t>DE0005933964</t>
  </si>
  <si>
    <t>DE0005933972</t>
  </si>
  <si>
    <t>FR0010408799</t>
  </si>
  <si>
    <t>FR0010204081</t>
  </si>
  <si>
    <t>FR0010270033</t>
  </si>
  <si>
    <t>FR0010346205</t>
  </si>
  <si>
    <t>LU0252633754</t>
  </si>
  <si>
    <t>LU0397221945</t>
  </si>
  <si>
    <t>DE000A0Q8NA2</t>
  </si>
  <si>
    <t>DE000A0Q8NE4</t>
  </si>
  <si>
    <t>LU0392494562</t>
  </si>
  <si>
    <t>LU0392494646</t>
  </si>
  <si>
    <t>LU0392494729</t>
  </si>
  <si>
    <t>LU0392494992</t>
  </si>
  <si>
    <t>LU0392495023</t>
  </si>
  <si>
    <t>LU0392495296</t>
  </si>
  <si>
    <t>LU0392495379</t>
  </si>
  <si>
    <t>LU0392495452</t>
  </si>
  <si>
    <t>LU0392495536</t>
  </si>
  <si>
    <t>LU0392495619</t>
  </si>
  <si>
    <t>LU0392495700</t>
  </si>
  <si>
    <t>LU0328475792</t>
  </si>
  <si>
    <t>LU0322252338</t>
  </si>
  <si>
    <t>LU0322252171</t>
  </si>
  <si>
    <t>LU0392495882</t>
  </si>
  <si>
    <t>LU0392495965</t>
  </si>
  <si>
    <t>LU0392496005</t>
  </si>
  <si>
    <t>LU0392496187</t>
  </si>
  <si>
    <t>LU0392496260</t>
  </si>
  <si>
    <t>LU0392496344</t>
  </si>
  <si>
    <t>LU0392496427</t>
  </si>
  <si>
    <t>LU0392496773</t>
  </si>
  <si>
    <t>LU0392496856</t>
  </si>
  <si>
    <t>LU0392496930</t>
  </si>
  <si>
    <t>LU0392496690</t>
  </si>
  <si>
    <t>DE000A0X8994</t>
  </si>
  <si>
    <t>DE000A0X9AA8</t>
  </si>
  <si>
    <t>FR0007054358</t>
  </si>
  <si>
    <t>FR0010344630</t>
  </si>
  <si>
    <t>FR0010345371</t>
  </si>
  <si>
    <t>FR0010345389</t>
  </si>
  <si>
    <t>FR0010345470</t>
  </si>
  <si>
    <t>FR0010345504</t>
  </si>
  <si>
    <t>FR0010345363</t>
  </si>
  <si>
    <t>FR0010344861</t>
  </si>
  <si>
    <t>FR0010344879</t>
  </si>
  <si>
    <t>FR0010344887</t>
  </si>
  <si>
    <t>FR0010344903</t>
  </si>
  <si>
    <t>FR0010344929</t>
  </si>
  <si>
    <t>FR0010344960</t>
  </si>
  <si>
    <t>FR0010344978</t>
  </si>
  <si>
    <t>FR0010344986</t>
  </si>
  <si>
    <t>FR0010344796</t>
  </si>
  <si>
    <t>FR0010344812</t>
  </si>
  <si>
    <t>FR0010344838</t>
  </si>
  <si>
    <t>FR0010344853</t>
  </si>
  <si>
    <t>FR0010378604</t>
  </si>
  <si>
    <t>FR0007056841</t>
  </si>
  <si>
    <t>FR0010204073</t>
  </si>
  <si>
    <t>FR0010510800</t>
  </si>
  <si>
    <t>FR0010037242</t>
  </si>
  <si>
    <t>FR0010222224</t>
  </si>
  <si>
    <t>FR0010481093</t>
  </si>
  <si>
    <t>FR0010037234</t>
  </si>
  <si>
    <t>FR0010411413</t>
  </si>
  <si>
    <t>FR0010411439</t>
  </si>
  <si>
    <t>FR0010481127</t>
  </si>
  <si>
    <t>LU0412624354</t>
  </si>
  <si>
    <t>LU0412624511</t>
  </si>
  <si>
    <t>EasyETF Russell 1000 (EUR)</t>
  </si>
  <si>
    <t>LU0429790313</t>
  </si>
  <si>
    <t>FR0010028860</t>
  </si>
  <si>
    <t>FR0010174292</t>
  </si>
  <si>
    <t>FR0010400770</t>
  </si>
  <si>
    <t>DE000A0LGQH3</t>
  </si>
  <si>
    <t>DE000A0D8Q23</t>
  </si>
  <si>
    <t>DE0005933931</t>
  </si>
  <si>
    <t>DE0002635273</t>
  </si>
  <si>
    <t>DE000A0H0744</t>
  </si>
  <si>
    <t>DE000A0J2086</t>
  </si>
  <si>
    <t>DE000A0F5UE8</t>
  </si>
  <si>
    <t>DE000A0D8Q07</t>
  </si>
  <si>
    <t>IE0008471009</t>
  </si>
  <si>
    <t>DE0005933956</t>
  </si>
  <si>
    <t>DE0006289309</t>
  </si>
  <si>
    <t>DE000A0HG3L1</t>
  </si>
  <si>
    <t>DE000A0DPMX7</t>
  </si>
  <si>
    <t>DE000A0HG2P4</t>
  </si>
  <si>
    <t>DE0002635281</t>
  </si>
  <si>
    <t>DE000A0DPMZ2</t>
  </si>
  <si>
    <t>DE000A0F5UG3</t>
  </si>
  <si>
    <t>DE0006289317</t>
  </si>
  <si>
    <t>DE000A0HG2N9</t>
  </si>
  <si>
    <t>DE0006289382</t>
  </si>
  <si>
    <t>DE0006289390</t>
  </si>
  <si>
    <t>IE0008470928</t>
  </si>
  <si>
    <t>DE0005933949</t>
  </si>
  <si>
    <t>DE0002635307</t>
  </si>
  <si>
    <t>DE000ETFL342</t>
  </si>
  <si>
    <t>DE000ETFL326</t>
  </si>
  <si>
    <t>LU0488317610</t>
  </si>
  <si>
    <t>LU0488317024</t>
  </si>
  <si>
    <t>LU0488316992</t>
  </si>
  <si>
    <t>LU0488317297</t>
  </si>
  <si>
    <t>LU0488316729</t>
  </si>
  <si>
    <t>LU0488316216</t>
  </si>
  <si>
    <t>DE000A1EK0G3</t>
  </si>
  <si>
    <t>DE000A1EK0J7</t>
  </si>
  <si>
    <t>DE000A1EK0P4</t>
  </si>
  <si>
    <t>DE000A1EK0R0</t>
  </si>
  <si>
    <t>DE000A1EK0K5</t>
  </si>
  <si>
    <t>DE000A1EK0M1</t>
  </si>
  <si>
    <t>DE000A1EK0T6</t>
  </si>
  <si>
    <t>DE000A1EK0V2</t>
  </si>
  <si>
    <t>DE000A1EK0Q2</t>
  </si>
  <si>
    <t>DE000A1EK0S8</t>
  </si>
  <si>
    <t>DE000A1EK0L3</t>
  </si>
  <si>
    <t>DE000A1EK0N9</t>
  </si>
  <si>
    <t>DE000A1EK0U4</t>
  </si>
  <si>
    <t>DE000A1EK0W0</t>
  </si>
  <si>
    <t>ETFS Long AUD Short EUR</t>
  </si>
  <si>
    <t>ETFS Long CAD Short EUR</t>
  </si>
  <si>
    <t>ETFS Long CNY Short USD</t>
  </si>
  <si>
    <t>ETFS Long INR Short USD</t>
  </si>
  <si>
    <t>ETFS Long NZD Short EUR</t>
  </si>
  <si>
    <t>ETFS Long USD Short EUR</t>
  </si>
  <si>
    <t>ETFS Short CAD Long EUR</t>
  </si>
  <si>
    <t>ETFS Short CNY Long USD</t>
  </si>
  <si>
    <t>ETFS Short INR Long USD</t>
  </si>
  <si>
    <t>ETFS Short NZD Long EUR</t>
  </si>
  <si>
    <t>ETFS Short USD Long EUR</t>
  </si>
  <si>
    <t>LU0378818131</t>
  </si>
  <si>
    <t>FR0010129072</t>
  </si>
  <si>
    <t>FR0007085501</t>
  </si>
  <si>
    <t>FR0010397554</t>
  </si>
  <si>
    <t>FR0010444786</t>
  </si>
  <si>
    <t>Xetra Order Book Turnover in MEUR</t>
  </si>
  <si>
    <t>LU0335044896</t>
  </si>
  <si>
    <t>LU0321463258</t>
  </si>
  <si>
    <t>DE000A0S9GB0</t>
  </si>
  <si>
    <t>FR0010424143</t>
  </si>
  <si>
    <t>FR0010424135</t>
  </si>
  <si>
    <t>db X-trackers</t>
  </si>
  <si>
    <t xml:space="preserve">UBS LTD.                                </t>
  </si>
  <si>
    <t>DE000A0LP781</t>
  </si>
  <si>
    <t>DE000A0N62F2</t>
  </si>
  <si>
    <t>DE000A0N62G0</t>
  </si>
  <si>
    <t>DE000A0KRJ36</t>
  </si>
  <si>
    <t>(round trip: 100 TEUR)</t>
  </si>
  <si>
    <t>XLM in bp</t>
  </si>
  <si>
    <t xml:space="preserve">Most liquid Commodity ETFs </t>
  </si>
  <si>
    <t>Most active Commodity ETFs</t>
  </si>
  <si>
    <r>
      <t xml:space="preserve">Most liquid Equity ETFs </t>
    </r>
    <r>
      <rPr>
        <b/>
        <sz val="9.5"/>
        <color indexed="18"/>
        <rFont val="Arial"/>
        <family val="2"/>
      </rPr>
      <t>by reference index</t>
    </r>
    <r>
      <rPr>
        <b/>
        <sz val="9.5"/>
        <rFont val="Arial"/>
        <family val="2"/>
      </rPr>
      <t>*</t>
    </r>
  </si>
  <si>
    <r>
      <t xml:space="preserve">Most liquid Fixed-Income ETFs </t>
    </r>
    <r>
      <rPr>
        <b/>
        <sz val="9.5"/>
        <color indexed="18"/>
        <rFont val="Arial"/>
        <family val="2"/>
      </rPr>
      <t>by reference index</t>
    </r>
    <r>
      <rPr>
        <b/>
        <sz val="9.5"/>
        <rFont val="Arial"/>
        <family val="2"/>
      </rPr>
      <t>*</t>
    </r>
  </si>
  <si>
    <r>
      <t xml:space="preserve">Most active Fixed-Income ETFs </t>
    </r>
    <r>
      <rPr>
        <b/>
        <sz val="9.5"/>
        <color indexed="18"/>
        <rFont val="Arial"/>
        <family val="2"/>
      </rPr>
      <t>by reference index</t>
    </r>
    <r>
      <rPr>
        <b/>
        <sz val="9.5"/>
        <rFont val="Arial"/>
        <family val="2"/>
      </rPr>
      <t>*</t>
    </r>
  </si>
  <si>
    <r>
      <t xml:space="preserve">Most active Equity ETFs </t>
    </r>
    <r>
      <rPr>
        <b/>
        <sz val="9.5"/>
        <color indexed="18"/>
        <rFont val="Arial"/>
        <family val="2"/>
      </rPr>
      <t>by reference index</t>
    </r>
    <r>
      <rPr>
        <b/>
        <sz val="9.5"/>
        <rFont val="Arial"/>
        <family val="2"/>
      </rPr>
      <t>*</t>
    </r>
  </si>
  <si>
    <t>DE000A0V9Y32</t>
  </si>
  <si>
    <t>DE000A0V9YX2</t>
  </si>
  <si>
    <t>DE000A0N62D7</t>
  </si>
  <si>
    <t>DE000A0KRKM5</t>
  </si>
  <si>
    <t>DE000A0KRJX4</t>
  </si>
  <si>
    <t>DE000A0KRKK9</t>
  </si>
  <si>
    <t>DE000A0KRKB8</t>
  </si>
  <si>
    <t>DE000A0KRKN3</t>
  </si>
  <si>
    <t>DE000A0V9Y57</t>
  </si>
  <si>
    <t>XS0417127916</t>
  </si>
  <si>
    <t>DE000A0V9XV8</t>
  </si>
  <si>
    <t>DE000A0V9YZ7</t>
  </si>
  <si>
    <t>XS0454792184</t>
  </si>
  <si>
    <t>DE000A0KRKD4</t>
  </si>
  <si>
    <t>DE000A0KRJU0</t>
  </si>
  <si>
    <t>DE000A0V9X09</t>
  </si>
  <si>
    <t>DE000A0KRJ51</t>
  </si>
  <si>
    <t>DE000A0N62H8</t>
  </si>
  <si>
    <t>DE000A0V9XY2</t>
  </si>
  <si>
    <t>DE000A0N62E5</t>
  </si>
  <si>
    <t>DE000A0KRJ93</t>
  </si>
  <si>
    <t>DE000A0V9X66</t>
  </si>
  <si>
    <t>DE000A0KRKG7</t>
  </si>
  <si>
    <t>DE000A0V9ZC3</t>
  </si>
  <si>
    <t>DE000A0KRJZ9</t>
  </si>
  <si>
    <t>DE000A0V9YU8</t>
  </si>
  <si>
    <t>DE000A1DCTL3</t>
  </si>
  <si>
    <t>DE000A0V9X41</t>
  </si>
  <si>
    <t>DE000A0KRKF9</t>
  </si>
  <si>
    <t>XS0417183406</t>
  </si>
  <si>
    <t>XS0417130381</t>
  </si>
  <si>
    <t>DE000A0KRJS4</t>
  </si>
  <si>
    <t>DE000A0V9Y99</t>
  </si>
  <si>
    <t>DE000A0KRJ44</t>
  </si>
  <si>
    <t>DE000A0V9Y73</t>
  </si>
  <si>
    <t>DE000A0KRKL7</t>
  </si>
  <si>
    <t>DE000A0KRKE2</t>
  </si>
  <si>
    <t>DE000A0KRKC6</t>
  </si>
  <si>
    <t>DE000A0KRJV8</t>
  </si>
  <si>
    <t>DE000A0V9YA0</t>
  </si>
  <si>
    <t>DE000A0V9ZA7</t>
  </si>
  <si>
    <t>DE000A0V9YG7</t>
  </si>
  <si>
    <t>DE000A0V9XN5</t>
  </si>
  <si>
    <t>DE000A0KRJ85</t>
  </si>
  <si>
    <t>DE000A0V9YT0</t>
  </si>
  <si>
    <t>DE000A0V9Y40</t>
  </si>
  <si>
    <t>DE000A0KRKA0</t>
  </si>
  <si>
    <t>DE000A0V9X90</t>
  </si>
  <si>
    <t>DE000A0V9ZB5</t>
  </si>
  <si>
    <t>DE000A0SVX83</t>
  </si>
  <si>
    <t>DE000A0V9YL7</t>
  </si>
  <si>
    <t>DE000A0KRJW6</t>
  </si>
  <si>
    <t>DE000A0V9YV6</t>
  </si>
  <si>
    <t>DE000A0KRJ28</t>
  </si>
  <si>
    <t>DE000A0KRKH5</t>
  </si>
  <si>
    <t>DE000A0V9YS2</t>
  </si>
  <si>
    <t>DE000A0V9XK1</t>
  </si>
  <si>
    <t>DE000A0KRJ10</t>
  </si>
  <si>
    <t>DE000A0V9YH5</t>
  </si>
  <si>
    <t>DE000A0V9X58</t>
  </si>
  <si>
    <t>DE000A0SVYC2</t>
  </si>
  <si>
    <t>DE000A0V9XQ8</t>
  </si>
  <si>
    <t>DE000A0SVX34</t>
  </si>
  <si>
    <t>XS0470829432</t>
  </si>
  <si>
    <t>DE000A0V9Y81</t>
  </si>
  <si>
    <t>DE000A0V9YM5</t>
  </si>
  <si>
    <t>DE000A0KRJT2</t>
  </si>
  <si>
    <t>DE000A0KRJ02</t>
  </si>
  <si>
    <t>DE000A0KRKJ1</t>
  </si>
  <si>
    <t>DE000A0SVX59</t>
  </si>
  <si>
    <t>DE000A0V9YF9</t>
  </si>
  <si>
    <t>DE000A0V9ZD1</t>
  </si>
  <si>
    <t>DE000A0V9YQ6</t>
  </si>
  <si>
    <t>DE000A0V9YD4</t>
  </si>
  <si>
    <t>DE000A0V9YC6</t>
  </si>
  <si>
    <t>DE000A0KRJ77</t>
  </si>
  <si>
    <t>DE000A0KRJ69</t>
  </si>
  <si>
    <t>DE000A0V9XX4</t>
  </si>
  <si>
    <t>Designated Sponsor</t>
  </si>
  <si>
    <t xml:space="preserve">COMMERZBANK AG                          </t>
  </si>
  <si>
    <t xml:space="preserve">FLOW TRADERS B.V.                       </t>
  </si>
  <si>
    <t xml:space="preserve">OPTIVER V.O.F.                          </t>
  </si>
  <si>
    <t>Exchange Traded Commodities (Deutsche Börse)</t>
  </si>
  <si>
    <t xml:space="preserve">UNICREDIT BANK AG                       </t>
  </si>
  <si>
    <t>Exchange Traded Notes (Deutsche Börse)</t>
  </si>
  <si>
    <t>ETFS Short AUD Long EUR</t>
  </si>
  <si>
    <t>DE000A0V9Y24</t>
  </si>
  <si>
    <t>DE000A0V9XU0</t>
  </si>
  <si>
    <t>DE000A0V9YY0</t>
  </si>
  <si>
    <t>DE000A0SVX75</t>
  </si>
  <si>
    <t>DE000A0V9XJ3</t>
  </si>
  <si>
    <t>DE000A0V9Y08</t>
  </si>
  <si>
    <t>DE000A0V9Y16</t>
  </si>
  <si>
    <t>XS0417135695</t>
  </si>
  <si>
    <t>DE000A0KRJY2</t>
  </si>
  <si>
    <t>DE000A0V9YE2</t>
  </si>
  <si>
    <t>DE000A0V9XH7</t>
  </si>
  <si>
    <t>DE000A0V9XR6</t>
  </si>
  <si>
    <t>DE000A0V9XW6</t>
  </si>
  <si>
    <t>DE000A0V9YW4</t>
  </si>
  <si>
    <t>DE000A0V9ZE9</t>
  </si>
  <si>
    <t>DE000A0V9X25</t>
  </si>
  <si>
    <t>DE000A0V9X82</t>
  </si>
  <si>
    <t>DE000A0SVYA6</t>
  </si>
  <si>
    <t>DE000A0V9YR4</t>
  </si>
  <si>
    <t>DE000A0SVX42</t>
  </si>
  <si>
    <t>DE000A0SVX67</t>
  </si>
  <si>
    <t>DE000A0SVX91</t>
  </si>
  <si>
    <t>DE000A0SVYB4</t>
  </si>
  <si>
    <t>DE000A0V9XM7</t>
  </si>
  <si>
    <t>DE000A0V9XP0</t>
  </si>
  <si>
    <t>DE000A0V9XZ9</t>
  </si>
  <si>
    <t>DE000A0V9X33</t>
  </si>
  <si>
    <t>DE000A0V9X74</t>
  </si>
  <si>
    <t>FR0010869529</t>
  </si>
  <si>
    <t>FR0010869495</t>
  </si>
  <si>
    <t>FR0010869578</t>
  </si>
  <si>
    <t>Xetra-Gold</t>
  </si>
  <si>
    <t>Gold Bullion Securities</t>
  </si>
  <si>
    <t>ETFS Physical Silver</t>
  </si>
  <si>
    <t>ETFS Physical Gold</t>
  </si>
  <si>
    <t>ETFS Natural Gas</t>
  </si>
  <si>
    <t>ETFS Physical Platinum</t>
  </si>
  <si>
    <t xml:space="preserve">ETFS Precious Metals DJ-UBSCI </t>
  </si>
  <si>
    <t>ETFS Agriculture DJ-UBSCI</t>
  </si>
  <si>
    <t xml:space="preserve">S&amp;P GSCI Gold Total Return T-ETC </t>
  </si>
  <si>
    <t>ETFS Short Copper DJ-UBSCI</t>
  </si>
  <si>
    <t>S&amp;P GSCI Enhanced Crude Oil Source T-ETC</t>
  </si>
  <si>
    <t>ETFS Energy DJ-UBSCI</t>
  </si>
  <si>
    <t>ETFS Copper</t>
  </si>
  <si>
    <t>ETFS Silver</t>
  </si>
  <si>
    <t>ETFS Physical PM Basket</t>
  </si>
  <si>
    <t>ETFS Physical Palladium</t>
  </si>
  <si>
    <t>ETFS Wheat</t>
  </si>
  <si>
    <t>ETFS Industrial Metals DJ-UBSCI</t>
  </si>
  <si>
    <t>ETFS Leveraged Platinum DJ-UBSCI</t>
  </si>
  <si>
    <t>ETFS Gold</t>
  </si>
  <si>
    <t>ETFS Grains DJ-UBSCI</t>
  </si>
  <si>
    <t xml:space="preserve">S&amp;P GSCI Agriculture Total Return T-ETC </t>
  </si>
  <si>
    <t xml:space="preserve">S&amp;P GSCI Industrial Metals Total Return T-ETC </t>
  </si>
  <si>
    <t>ETFS Aluminium</t>
  </si>
  <si>
    <t>ETFS Nickel</t>
  </si>
  <si>
    <t>ETFS Softs DJ-UBSCI</t>
  </si>
  <si>
    <t>ETFS Ex-Energy DJ-UBSCI</t>
  </si>
  <si>
    <t>ETFS All Commodities DJ-UBSCI</t>
  </si>
  <si>
    <t>ETFS Corn</t>
  </si>
  <si>
    <t>ETFS Leveraged Agriculture DJ-UBSCI</t>
  </si>
  <si>
    <t>DE000A1H53N5</t>
  </si>
  <si>
    <t>DE000A1H53P0</t>
  </si>
  <si>
    <t>IE00B4JY5R22</t>
  </si>
  <si>
    <t>IE00B3SC9K16</t>
  </si>
  <si>
    <t>IE00B59D1459</t>
  </si>
  <si>
    <t>DE000ETFL425</t>
  </si>
  <si>
    <t>DE000ETFL391</t>
  </si>
  <si>
    <t>DE000ETFL409</t>
  </si>
  <si>
    <t>DE000ETFL417</t>
  </si>
  <si>
    <t>LU0562666403</t>
  </si>
  <si>
    <t>DE000A1H53Q8</t>
  </si>
  <si>
    <t>Optimised</t>
  </si>
  <si>
    <t>ETFS Short Industrial Metals DJ-UBSCI</t>
  </si>
  <si>
    <t>ETFS Sugar</t>
  </si>
  <si>
    <t>IE00B466KX20</t>
  </si>
  <si>
    <t>LU0603942888</t>
  </si>
  <si>
    <t>IE00B4613386</t>
  </si>
  <si>
    <t>IE00B454X613</t>
  </si>
  <si>
    <t>IE00B431K857</t>
  </si>
  <si>
    <t>IE00B3S5XW04</t>
  </si>
  <si>
    <t>DE000A1H81B1</t>
  </si>
  <si>
    <t>LU0603946798</t>
  </si>
  <si>
    <t>LU0603933895</t>
  </si>
  <si>
    <t>IE00B48X4842</t>
  </si>
  <si>
    <t>LU0603940916</t>
  </si>
  <si>
    <t>IE00B44Z5B48</t>
  </si>
  <si>
    <t>IE00B469F816</t>
  </si>
  <si>
    <t>IE00B3YLTY66</t>
  </si>
  <si>
    <t>IE00B41RYL63</t>
  </si>
  <si>
    <t>IE00B3T9LM79</t>
  </si>
  <si>
    <t>DE000A1H8EL8</t>
  </si>
  <si>
    <t>ETFS Zinc</t>
  </si>
  <si>
    <t>ETFS Forward Agriculture DJ-UBSCI-F3</t>
  </si>
  <si>
    <t>ETFS Leveraged Grains DJ-UBSCI</t>
  </si>
  <si>
    <t>ETFS Cotton</t>
  </si>
  <si>
    <t>ETFS Live Cattle</t>
  </si>
  <si>
    <t>ETFS Livestock DJ-UBSCI</t>
  </si>
  <si>
    <t>ETFS Short Energy DJ-UBSCI</t>
  </si>
  <si>
    <t>ETFS Lean Hogs</t>
  </si>
  <si>
    <t>ETFS Leveraged All Commodities DJ-UBSCI</t>
  </si>
  <si>
    <t>ETFS Forward Natural Gas</t>
  </si>
  <si>
    <t>ETFS Short Petroleum DJ-UBSCI</t>
  </si>
  <si>
    <t>ETFS Forward All Commodities DJ-UBSCI-F3</t>
  </si>
  <si>
    <t>S&amp;P GSCI Copper Source T-ETC</t>
  </si>
  <si>
    <t>ETFS Leveraged Industrial Metals DJ-UBSCI</t>
  </si>
  <si>
    <t>ETFS Coffee</t>
  </si>
  <si>
    <t>ETFS Heating Oil</t>
  </si>
  <si>
    <t>ETFS Petroleum DJ-UBSCI</t>
  </si>
  <si>
    <t>ETFS Forward Petroleum DJ-UBSCI-F3</t>
  </si>
  <si>
    <t>ETFS Leveraged Precious Metals DJ-UBSCI</t>
  </si>
  <si>
    <t>ETFS Short Platinum DJ-UBSCI</t>
  </si>
  <si>
    <t>ETFS Soybeans</t>
  </si>
  <si>
    <t>ETFS Soybean Oil</t>
  </si>
  <si>
    <t>ETFS Forward Industrial Metals DJ-UBSCI-F3</t>
  </si>
  <si>
    <t>ETFS Short All Commodities DJ-UBSCI</t>
  </si>
  <si>
    <t xml:space="preserve">S&amp;P GSCI Energy Total Return T-ETC </t>
  </si>
  <si>
    <t>ETFS Gasoline</t>
  </si>
  <si>
    <t>ETFS Short Agriculture DJ-UBSCI</t>
  </si>
  <si>
    <t>ETFS Short Precious Metals DJ-UBSCI</t>
  </si>
  <si>
    <t>ETFS Forward Livestock DJ-UBSCI-F3</t>
  </si>
  <si>
    <t>ETFS Leveraged Softs DJ-UBSCI</t>
  </si>
  <si>
    <t>db Brent Crude Oil Booster ETC (EUR)</t>
  </si>
  <si>
    <t>db Physical Rhodium ETC (EUR)</t>
  </si>
  <si>
    <t>DE000A1KYN55</t>
  </si>
  <si>
    <t>DE000A1KJHG8</t>
  </si>
  <si>
    <t>ETFS Foward Energy DJ-UBSCI-F3</t>
  </si>
  <si>
    <t>ETFS Foward Ex-Energy DJ-UBSCI-F3</t>
  </si>
  <si>
    <t>ETFS Forward Softs DJ-UBSCI-F3</t>
  </si>
  <si>
    <t>ETFS Forward Grains DJ-UBSCI-F3</t>
  </si>
  <si>
    <t>ETFS Short Grains DJ-UBSCI</t>
  </si>
  <si>
    <t>ETFS Short Livestock DJ-UBSCI</t>
  </si>
  <si>
    <t>Amundi ETF</t>
  </si>
  <si>
    <t>ComStage ETF</t>
  </si>
  <si>
    <t>Source Markets</t>
  </si>
  <si>
    <t>EasyETF</t>
  </si>
  <si>
    <t>ETF Securities</t>
  </si>
  <si>
    <t>iShares</t>
  </si>
  <si>
    <t>Lyxor ETF</t>
  </si>
  <si>
    <t>PowerShares</t>
  </si>
  <si>
    <t>LU0419740799</t>
  </si>
  <si>
    <t>LU0419741094</t>
  </si>
  <si>
    <t>LU0419740955</t>
  </si>
  <si>
    <t>LU0488317701</t>
  </si>
  <si>
    <t>LU0488316133</t>
  </si>
  <si>
    <t>IE00B5BMR087</t>
  </si>
  <si>
    <t>LU0489337690</t>
  </si>
  <si>
    <t>LU0476289540</t>
  </si>
  <si>
    <t>LU0486851024</t>
  </si>
  <si>
    <t>Issuer</t>
  </si>
  <si>
    <t>LU0476289466</t>
  </si>
  <si>
    <t>LU0490618542</t>
  </si>
  <si>
    <t>EasyETF EURO STOXX 50 (A share)</t>
  </si>
  <si>
    <t>100,000€</t>
  </si>
  <si>
    <t>DE000A1CXBV8</t>
  </si>
  <si>
    <t>LU0496786574</t>
  </si>
  <si>
    <t>LU0496786905</t>
  </si>
  <si>
    <t>LU0496786731</t>
  </si>
  <si>
    <t>DE000A0H0769</t>
  </si>
  <si>
    <t>DE000A0H0777</t>
  </si>
  <si>
    <t>DE000A0D8Q15</t>
  </si>
  <si>
    <t>DE0002635299</t>
  </si>
  <si>
    <t>DE0005933980</t>
  </si>
  <si>
    <t>DE0005933998</t>
  </si>
  <si>
    <t>DE000A0D8QZ7</t>
  </si>
  <si>
    <t>DE000A0D8Q49</t>
  </si>
  <si>
    <t>DE000A0H0728</t>
  </si>
  <si>
    <t>DE0006289465</t>
  </si>
  <si>
    <t>DE0006289473</t>
  </si>
  <si>
    <t>DE000A0D8Q31</t>
  </si>
  <si>
    <t>DE0006289481</t>
  </si>
  <si>
    <t>DE0006289499</t>
  </si>
  <si>
    <t>DE0002635265</t>
  </si>
  <si>
    <t>DE000A0NA0M3</t>
  </si>
  <si>
    <t>EasyETF NMX30 Infrastructure Global</t>
  </si>
  <si>
    <t>DE0006289408</t>
  </si>
  <si>
    <t>DE000A0MSAE7</t>
  </si>
  <si>
    <t>DE000A0LGQJ9</t>
  </si>
  <si>
    <t>DE000A0LGQL5</t>
  </si>
  <si>
    <t>DE000A0LGQK7</t>
  </si>
  <si>
    <t>DE000A0HG2R0</t>
  </si>
  <si>
    <t>DE000A0HG2Q2</t>
  </si>
  <si>
    <t>FR0010652867</t>
  </si>
  <si>
    <t>DE000A0LGQM3</t>
  </si>
  <si>
    <t>DE000A0DPMY5</t>
  </si>
  <si>
    <t>DE000A0DPM16</t>
  </si>
  <si>
    <t>DE000A0DPM08</t>
  </si>
  <si>
    <t>DE000A0H0793</t>
  </si>
  <si>
    <t>DE000A0H08C4</t>
  </si>
  <si>
    <t>DE000A0H08A8</t>
  </si>
  <si>
    <t>DE000A0H08B6</t>
  </si>
  <si>
    <t>DE0005933923</t>
  </si>
  <si>
    <t>DE000A0HG2M1</t>
  </si>
  <si>
    <t>DE000A0HGZV3</t>
  </si>
  <si>
    <t>DE000A0J2094</t>
  </si>
  <si>
    <t>DE000A0HGZS9</t>
  </si>
  <si>
    <t>DE000A0DPMW9</t>
  </si>
  <si>
    <t>LU0411075020</t>
  </si>
  <si>
    <t>LU0411075376</t>
  </si>
  <si>
    <t>LU0417510616</t>
  </si>
  <si>
    <t>LU0411077828</t>
  </si>
  <si>
    <t>LU0411078636</t>
  </si>
  <si>
    <t>FR0010717074</t>
  </si>
  <si>
    <t>LU0411078552</t>
  </si>
  <si>
    <t>FR0010655738</t>
  </si>
  <si>
    <t>FR0010823385</t>
  </si>
  <si>
    <t>LU0488317453</t>
  </si>
  <si>
    <t>LU0488317370</t>
  </si>
  <si>
    <t>FR0010655753</t>
  </si>
  <si>
    <t>FR0010791004</t>
  </si>
  <si>
    <t>FR0010791152</t>
  </si>
  <si>
    <t>FR0010821850</t>
  </si>
  <si>
    <t>FR0010821744</t>
  </si>
  <si>
    <t>FR0010821793</t>
  </si>
  <si>
    <t>FR0010821819</t>
  </si>
  <si>
    <t>FR0010655761</t>
  </si>
  <si>
    <t>FR0010791145</t>
  </si>
  <si>
    <t>FR0010791160</t>
  </si>
  <si>
    <t>LU0488317537</t>
  </si>
  <si>
    <t>UBS-ETF</t>
  </si>
  <si>
    <t>FR0011023654</t>
  </si>
  <si>
    <t>LU0599612685</t>
  </si>
  <si>
    <t>Ossiam</t>
  </si>
  <si>
    <t>LU0599613147</t>
  </si>
  <si>
    <t>FR0010949479</t>
  </si>
  <si>
    <t>IE00B3T8LK23</t>
  </si>
  <si>
    <t>IE00B459R192</t>
  </si>
  <si>
    <t>IE00B44CND37</t>
  </si>
  <si>
    <t>LU0599612842</t>
  </si>
  <si>
    <t>FR0011020957</t>
  </si>
  <si>
    <t>FR0011020940</t>
  </si>
  <si>
    <t>LU0519153489</t>
  </si>
  <si>
    <t>LU0518622286</t>
  </si>
  <si>
    <t>LU0592216476</t>
  </si>
  <si>
    <t>LU0592216559</t>
  </si>
  <si>
    <t>LU0592216633</t>
  </si>
  <si>
    <t>LU0592216807</t>
  </si>
  <si>
    <t>LU0592216989</t>
  </si>
  <si>
    <t>LU0592217011</t>
  </si>
  <si>
    <t>LU0592217102</t>
  </si>
  <si>
    <t>LU0592217284</t>
  </si>
  <si>
    <t>LU0592217367</t>
  </si>
  <si>
    <t>LU0592217441</t>
  </si>
  <si>
    <t xml:space="preserve">TIMBER HILL (EUROPE) AG                 </t>
  </si>
  <si>
    <t>IE00B3Z3FS74</t>
  </si>
  <si>
    <t>IE00B5B1MZ58</t>
  </si>
  <si>
    <t>DE000A1JB4Q0</t>
  </si>
  <si>
    <t>DE000A1JB4N7</t>
  </si>
  <si>
    <t>DE000A1JB4P2</t>
  </si>
  <si>
    <t>LU0540979720</t>
  </si>
  <si>
    <t>LU0540980066</t>
  </si>
  <si>
    <t>LU0540980140</t>
  </si>
  <si>
    <t>LU0540980223</t>
  </si>
  <si>
    <t>LU0540980496</t>
  </si>
  <si>
    <t>LU0540980579</t>
  </si>
  <si>
    <t>LU0540980652</t>
  </si>
  <si>
    <t>LU0540980736</t>
  </si>
  <si>
    <t>LU0540981387</t>
  </si>
  <si>
    <t>LU0540980819</t>
  </si>
  <si>
    <t>LU0592217524</t>
  </si>
  <si>
    <t>LU0592217953</t>
  </si>
  <si>
    <t>LU0592217870</t>
  </si>
  <si>
    <t>LU0514694370</t>
  </si>
  <si>
    <t>LU0514694701</t>
  </si>
  <si>
    <t>LU0514695187</t>
  </si>
  <si>
    <t>LU0514695690</t>
  </si>
  <si>
    <t>LU0592217797</t>
  </si>
  <si>
    <t>Accumulating</t>
  </si>
  <si>
    <t>db x-trackers MSCI BRIC TRN Index ETF</t>
  </si>
  <si>
    <t>LU0589685956</t>
  </si>
  <si>
    <t>EasyETF EURO STOXX 50 (C share)</t>
  </si>
  <si>
    <t>Lyxor ETF iBoxx $ Liquid Emerging Markets Sovereigns</t>
  </si>
  <si>
    <t>FR0010967323</t>
  </si>
  <si>
    <t>RBS Market Access DAX Global Asia Index ETF</t>
  </si>
  <si>
    <t>RBS Market Access DAX global BRIC Index ETF</t>
  </si>
  <si>
    <t>LU0629459404</t>
  </si>
  <si>
    <t>LU0629459669</t>
  </si>
  <si>
    <t>LU0629459743</t>
  </si>
  <si>
    <t>LU0629459826</t>
  </si>
  <si>
    <t>LU0629460089</t>
  </si>
  <si>
    <t>LU0629460162</t>
  </si>
  <si>
    <t>LU0629460675</t>
  </si>
  <si>
    <t>LU0629460758</t>
  </si>
  <si>
    <t>LU0629460832</t>
  </si>
  <si>
    <t>LU0629460915</t>
  </si>
  <si>
    <t>UBS-ETF MSCI Turkey A</t>
  </si>
  <si>
    <t>UBS-ETF MSCI Turkey I</t>
  </si>
  <si>
    <t>UBS-ETF MSCI World Socially Responsible A</t>
  </si>
  <si>
    <t>UBS-ETF MSCI World Socially Responsible I</t>
  </si>
  <si>
    <t>UBS-ETF MSCI North America Socially Responsible A</t>
  </si>
  <si>
    <t>UBS-ETF MSCI North America Socially Responsible I</t>
  </si>
  <si>
    <t>UBS-ETF MSCI Europe &amp; Middle East Socially Responsible A</t>
  </si>
  <si>
    <t>UBS-ETF MSCI Europe &amp; Middle East Socially Responsible I</t>
  </si>
  <si>
    <t>UBS-ETF MSCI Pacific Socially Responsible A</t>
  </si>
  <si>
    <t>UBS-ETF MSCI Pacific Socially Responsible I</t>
  </si>
  <si>
    <t>Order book turnover</t>
  </si>
  <si>
    <t>(in MEUR)</t>
  </si>
  <si>
    <t>RBS RICI Enhanced Index Exchange Traded Commodities</t>
  </si>
  <si>
    <t>RBS RICI Enhanced Agriculture Index Exchange Traded Commodities</t>
  </si>
  <si>
    <t>RBS RICI Enhanced Industrial Metals Index Exchange Traded Commodities</t>
  </si>
  <si>
    <t>RBS RICI Enhanced Grains and Oilseeds Index Exchange Traded Commodities</t>
  </si>
  <si>
    <t>RBS RICI Enhanced Brent Crude Oil TR Index Exchange Traded Commodities</t>
  </si>
  <si>
    <t>RBS RICI Enhanced WTI Crude Oil TR Index Exchange Traded Commodities</t>
  </si>
  <si>
    <t>RBS RICI Enhanced Natural Gas TR Index Exchange Traded Commodities</t>
  </si>
  <si>
    <t>db Physical Gold Euro Hedged ETC</t>
  </si>
  <si>
    <t>db Physical Silver Euro Hedged ETC</t>
  </si>
  <si>
    <t>db Physical Platinum Euro Hedged ETC</t>
  </si>
  <si>
    <t>db Physical Palladium Euro Hedged ETC</t>
  </si>
  <si>
    <t>db Physical Gold ETC (EUR)</t>
  </si>
  <si>
    <t>db Physical Silver ETC (EUR)</t>
  </si>
  <si>
    <t>db Agriculture Booster Euro Hedged ETC</t>
  </si>
  <si>
    <t>db Industrial Metals Booster Euro Hedged ETC</t>
  </si>
  <si>
    <t>db Energy Booster Euro Hedged ETC</t>
  </si>
  <si>
    <t>db Natural Gas Booster Euro Hedged ETC</t>
  </si>
  <si>
    <t>db Brent Crude Oil Booster Euro Hedged ETC</t>
  </si>
  <si>
    <t>db Industrial Metals Euro Hedged ETC</t>
  </si>
  <si>
    <t>ETC Segment of Deutsche Börse Group</t>
  </si>
  <si>
    <t>Exchange Traded Commodities</t>
  </si>
  <si>
    <t>ETN Segment of Deutsche Börse Group</t>
  </si>
  <si>
    <t>Exchange Traded Notes</t>
  </si>
  <si>
    <t>RBS Market Access MSCI Frontier Markets Index ETF</t>
  </si>
  <si>
    <t>RBS Market Access MSCI Emerging and Frontier Africa ex South Africa Index ETF</t>
  </si>
  <si>
    <t>LU0667622384</t>
  </si>
  <si>
    <t>Coba ETC 1x Gold Daily Long</t>
  </si>
  <si>
    <t>DE000ETC0118</t>
  </si>
  <si>
    <t>Commerzbank AG</t>
  </si>
  <si>
    <t>Coba ETC 2x Gold Daily Long</t>
  </si>
  <si>
    <t>DE000ETC0126</t>
  </si>
  <si>
    <t>Coba ETC -1x Gold Daily Short</t>
  </si>
  <si>
    <t>DE000ETC0159</t>
  </si>
  <si>
    <t>Coba ETC -2x Gold Daily Short</t>
  </si>
  <si>
    <t>DE000ETC0167</t>
  </si>
  <si>
    <t>Coba ETC 1x Silber Daily Long</t>
  </si>
  <si>
    <t>DE000ETC0191</t>
  </si>
  <si>
    <t>Coba ETC 2x Silber Daily Long</t>
  </si>
  <si>
    <t>DE000ETC0209</t>
  </si>
  <si>
    <t>Coba ETC -1x Silber Daily Short</t>
  </si>
  <si>
    <t>DE000ETC0233</t>
  </si>
  <si>
    <t>Coba ETC -2x Silber Daily Short</t>
  </si>
  <si>
    <t>DE000ETC0241</t>
  </si>
  <si>
    <t>Coba ETN 1x DAXF Daily Long</t>
  </si>
  <si>
    <t>DE000ETN0016</t>
  </si>
  <si>
    <t>Coba ETN 2x DAXF Daily Long</t>
  </si>
  <si>
    <t>DE000ETN0024</t>
  </si>
  <si>
    <t>Coba ETN -1x DAXF Daily Short</t>
  </si>
  <si>
    <t>DE000ETN0057</t>
  </si>
  <si>
    <t>Coba ETN -2x DAXF Daily Short</t>
  </si>
  <si>
    <t>DE000ETN0065</t>
  </si>
  <si>
    <t xml:space="preserve">Coba ETN 1x MDAXF Daily Long </t>
  </si>
  <si>
    <t>DE000ETN0099</t>
  </si>
  <si>
    <t>Coba ETN 2x MDAXF Daily Long</t>
  </si>
  <si>
    <t>DE000ETN0107</t>
  </si>
  <si>
    <t>Coba ETN -1x MDAXF Daily Short</t>
  </si>
  <si>
    <t>DE000ETN0131</t>
  </si>
  <si>
    <t>Coba ETN -2x MDAXF Daily Short</t>
  </si>
  <si>
    <t>DE000ETN0149</t>
  </si>
  <si>
    <t>Coba ETN 1x TECDAXF Daily Long</t>
  </si>
  <si>
    <t>DE000ETN0172</t>
  </si>
  <si>
    <t>Coba ETN 2x TECDAXF Daily Long</t>
  </si>
  <si>
    <t>DE000ETN0180</t>
  </si>
  <si>
    <t>Coba ETN -1x TECDAXF Daily Short</t>
  </si>
  <si>
    <t>DE000ETN0214</t>
  </si>
  <si>
    <t>Coba ETN -2x TECDAXF Daily Short</t>
  </si>
  <si>
    <t>DE000ETN0222</t>
  </si>
  <si>
    <t xml:space="preserve">GOLDENBERG HEHMEYER LLP                 </t>
  </si>
  <si>
    <t>LU0650624025</t>
  </si>
  <si>
    <t xml:space="preserve">THE ROYAL BANK OF SCOTLAND PLC          </t>
  </si>
  <si>
    <t>LU0635178014</t>
  </si>
  <si>
    <t>IE00B6YX5B26</t>
  </si>
  <si>
    <t>IE00B6YX5D40</t>
  </si>
  <si>
    <t>IE00B6VS8T94</t>
  </si>
  <si>
    <t>LU0671493277</t>
  </si>
  <si>
    <t>LU0671492899</t>
  </si>
  <si>
    <t>DE000A1L9YT1</t>
  </si>
  <si>
    <t>db Monthly Short Brent Crude Oil ETC (EUR)</t>
  </si>
  <si>
    <t>DE000A1L9YW5</t>
  </si>
  <si>
    <t>db Monthly Short Gold ETC (EUR)</t>
  </si>
  <si>
    <t>DE000A1L9YV7</t>
  </si>
  <si>
    <t>db Monthly Short Natural Gas ETC (EUR)</t>
  </si>
  <si>
    <t>DE000A1L9YX3</t>
  </si>
  <si>
    <t>db Monthly Short Silver ETC (EUR)</t>
  </si>
  <si>
    <t>DE000A1L9YU9</t>
  </si>
  <si>
    <t>db Monthly Short WTI Crude Oil (EUR)</t>
  </si>
  <si>
    <t>ETFS Brent 1mth</t>
  </si>
  <si>
    <t>ETFS Leveraged Aluminium</t>
  </si>
  <si>
    <t>ETFS Leveraged Cocoa</t>
  </si>
  <si>
    <t>ETFS Leveraged Coffee</t>
  </si>
  <si>
    <t>ETFS Leveraged Copper</t>
  </si>
  <si>
    <t>ETFS Leveraged Cotton</t>
  </si>
  <si>
    <t>ETFS Leveraged Gasoline</t>
  </si>
  <si>
    <t>ETFS Leveraged Gold</t>
  </si>
  <si>
    <t>ETFS Leveraged Heating Oil</t>
  </si>
  <si>
    <t>ETFS Leveraged Lead</t>
  </si>
  <si>
    <t>ETFS Leveraged Lean Hogs</t>
  </si>
  <si>
    <t>ETFS Leveraged Live Cattle</t>
  </si>
  <si>
    <t>ETFS Leveraged Natural Gas</t>
  </si>
  <si>
    <t>ETFS Leveraged Nickel</t>
  </si>
  <si>
    <t>ETFS Leveraged Silver</t>
  </si>
  <si>
    <t>ETFS Leveraged Soybeans</t>
  </si>
  <si>
    <t>ETFS Leveraged Sugar</t>
  </si>
  <si>
    <t>ETFS Leveraged Tin</t>
  </si>
  <si>
    <t>ETFS Leveraged Wheat</t>
  </si>
  <si>
    <t>ETFS Leveraged Zinc</t>
  </si>
  <si>
    <t>ETFS Physical Swiss Gold</t>
  </si>
  <si>
    <t>ETFS Short Cocoa</t>
  </si>
  <si>
    <t>ETFS Short Coffee</t>
  </si>
  <si>
    <t>ETFS Short Corn</t>
  </si>
  <si>
    <t>ETFS Short Cotton</t>
  </si>
  <si>
    <t>ETFS Short Gasoline</t>
  </si>
  <si>
    <t>ETFS Short Gold</t>
  </si>
  <si>
    <t>ETFS Short Lead</t>
  </si>
  <si>
    <t>ETFS Short Lean Hogs</t>
  </si>
  <si>
    <t>ETFS Short Live Cattle</t>
  </si>
  <si>
    <t>ETFS Short Natural Gas</t>
  </si>
  <si>
    <t>ETFS Short Nickel</t>
  </si>
  <si>
    <t>ETFS Short Silver</t>
  </si>
  <si>
    <t>ETFS Short Soybean Oil</t>
  </si>
  <si>
    <t>ETFS Short Soybeans</t>
  </si>
  <si>
    <t>ETFS Short Sugar</t>
  </si>
  <si>
    <t>ETFS Short Tin</t>
  </si>
  <si>
    <t>ETFS Short Wheat</t>
  </si>
  <si>
    <t>ETFS WTI 2mth</t>
  </si>
  <si>
    <t>DE000ETN0339</t>
  </si>
  <si>
    <t xml:space="preserve">Coba ETN 1x DJIAF Daily Long </t>
  </si>
  <si>
    <t>DE000ETN0370</t>
  </si>
  <si>
    <t xml:space="preserve">Coba ETN -1x DJIAF Daily Short </t>
  </si>
  <si>
    <t>DE000ETN0495</t>
  </si>
  <si>
    <t xml:space="preserve">Coba ETN 1x NDXF Daily Long </t>
  </si>
  <si>
    <t>DE000ETN0537</t>
  </si>
  <si>
    <t xml:space="preserve">Coba ETN -1x NDXF Daily Short </t>
  </si>
  <si>
    <t>DE000ETN0578</t>
  </si>
  <si>
    <t xml:space="preserve">Coba ETN 1x NKYF Daily Long </t>
  </si>
  <si>
    <t>DE000ETN0610</t>
  </si>
  <si>
    <t xml:space="preserve">Coba ETN -1x NKYF Daily Short </t>
  </si>
  <si>
    <t>DE000ETN0412</t>
  </si>
  <si>
    <t xml:space="preserve">Coba ETN 1x SPXF Daily Long </t>
  </si>
  <si>
    <t>DE000ETN0453</t>
  </si>
  <si>
    <t xml:space="preserve">Coba ETN -1x SPXF Daily Short </t>
  </si>
  <si>
    <t>DE000ETN0255</t>
  </si>
  <si>
    <t xml:space="preserve">Coba ETN 1x SX5EF Daily Long </t>
  </si>
  <si>
    <t>DE000ETN0297</t>
  </si>
  <si>
    <t xml:space="preserve">Coba ETN -1x SX5EF Daily Short </t>
  </si>
  <si>
    <t>DE000ETN0693</t>
  </si>
  <si>
    <t xml:space="preserve">Coba ETN 1x VIXF Daily Long </t>
  </si>
  <si>
    <t>DE000ETN0719</t>
  </si>
  <si>
    <t xml:space="preserve">Coba ETN -1x VIXF Daily Short </t>
  </si>
  <si>
    <t>DE000ETN0651</t>
  </si>
  <si>
    <t xml:space="preserve">Coba ETN 1x VSTOXXF Daily Long </t>
  </si>
  <si>
    <t>DE000ETN0677</t>
  </si>
  <si>
    <t xml:space="preserve">Coba ETN -1x VSTOXXF Daily Short </t>
  </si>
  <si>
    <t>DE000ETN0347</t>
  </si>
  <si>
    <t xml:space="preserve">Coba ETN 2x DJIAF Daily Long </t>
  </si>
  <si>
    <t>DE000ETN0388</t>
  </si>
  <si>
    <t xml:space="preserve">Coba ETN -2x DJIAF Daily Short </t>
  </si>
  <si>
    <t>DE000ETN0503</t>
  </si>
  <si>
    <t xml:space="preserve">Coba ETN 2x NDXF Daily Long </t>
  </si>
  <si>
    <t>DE000ETN0545</t>
  </si>
  <si>
    <t xml:space="preserve">Coba ETN -2x NDXF Daily Short </t>
  </si>
  <si>
    <t>DE000ETN0586</t>
  </si>
  <si>
    <t xml:space="preserve">Coba ETN 2x NKYF Daily Long </t>
  </si>
  <si>
    <t>DE000ETN0628</t>
  </si>
  <si>
    <t xml:space="preserve">Coba ETN -2x NKYF Daily Short </t>
  </si>
  <si>
    <t>DE000ETN0420</t>
  </si>
  <si>
    <t xml:space="preserve">Coba ETN 2x SPXF Daily Long </t>
  </si>
  <si>
    <t>DE000ETN0461</t>
  </si>
  <si>
    <t xml:space="preserve">Coba ETN -2x SPXF Daily Short </t>
  </si>
  <si>
    <t>DE000ETN0263</t>
  </si>
  <si>
    <t xml:space="preserve">Coba ETN 2x SX5EF Daily Long </t>
  </si>
  <si>
    <t>DE000ETN0305</t>
  </si>
  <si>
    <t xml:space="preserve">Coba ETN -2x SX5EF Daily Short </t>
  </si>
  <si>
    <t>DE000ETN0701</t>
  </si>
  <si>
    <t xml:space="preserve">Coba ETN 2x VIXF Daily Long </t>
  </si>
  <si>
    <t>DE000ETN0727</t>
  </si>
  <si>
    <t xml:space="preserve">Coba ETN -2x VIXF Daily Short </t>
  </si>
  <si>
    <t>DE000ETN0669</t>
  </si>
  <si>
    <t xml:space="preserve">Coba ETN 2x VSTOXXF Daily Long </t>
  </si>
  <si>
    <t>DE000ETN0685</t>
  </si>
  <si>
    <t xml:space="preserve">Coba ETN -2x VSTOXXF Daily Short </t>
  </si>
  <si>
    <t>LU0667622202</t>
  </si>
  <si>
    <t>IE00B6YX5F63</t>
  </si>
  <si>
    <t>DE000A1JM6G3</t>
  </si>
  <si>
    <t>DE000A1JM6F5</t>
  </si>
  <si>
    <t>LU0548059699</t>
  </si>
  <si>
    <t>LU0643975591</t>
  </si>
  <si>
    <t>LU0643975161</t>
  </si>
  <si>
    <t>FR0010756098</t>
  </si>
  <si>
    <t>FR0011020973</t>
  </si>
  <si>
    <t>FR0011020965</t>
  </si>
  <si>
    <t>FR0010655746</t>
  </si>
  <si>
    <t>Coba ETC 1x Brent Oil Daily Long</t>
  </si>
  <si>
    <t xml:space="preserve">Coba ETC 2x Brent Oil Daily Long </t>
  </si>
  <si>
    <t>Coba ETC -1x Brent Oil Daily Short</t>
  </si>
  <si>
    <t>Coba ETC -2x Brent Oil Daily Short</t>
  </si>
  <si>
    <t>Coba ETC 1x Natural Gas Daily Long</t>
  </si>
  <si>
    <t xml:space="preserve">Coba ETC 2x Natural Gas Daily Long </t>
  </si>
  <si>
    <t>Coba ETC -1x Natural Gas Daily Short</t>
  </si>
  <si>
    <t xml:space="preserve">Coba ETC -2x Natural Gas Daily Short </t>
  </si>
  <si>
    <t>DE000ETC0274</t>
  </si>
  <si>
    <t>DE000ETC0282</t>
  </si>
  <si>
    <t>DE000ETC0316</t>
  </si>
  <si>
    <t>DE000ETC0324</t>
  </si>
  <si>
    <t>DE000ETC0357</t>
  </si>
  <si>
    <t>DE000ETC0365</t>
  </si>
  <si>
    <t>DE000ETC0399</t>
  </si>
  <si>
    <t>DE000ETC0407</t>
  </si>
  <si>
    <t>Coba ETN 1x HSIF Daily Long</t>
  </si>
  <si>
    <t>DE000ETN0735</t>
  </si>
  <si>
    <t>Coba ETN 2x HSIF Daily Long</t>
  </si>
  <si>
    <t>DE000ETN0743</t>
  </si>
  <si>
    <t>Coba ETN -1x HSIF Daily Short</t>
  </si>
  <si>
    <t>DE000ETN0776</t>
  </si>
  <si>
    <t>Coba ETN -2x HSIF Daily Short</t>
  </si>
  <si>
    <t>DE000ETN0784</t>
  </si>
  <si>
    <t>Coba ETN 1x HSCEIF Daily Long</t>
  </si>
  <si>
    <t>DE000ETN0818</t>
  </si>
  <si>
    <t>Coba ETN 2x HSCEIF Daily Long</t>
  </si>
  <si>
    <t>DE000ETN0826</t>
  </si>
  <si>
    <t>Coba ETN -1x HSCEIF Daily Short</t>
  </si>
  <si>
    <t>DE000ETN0859</t>
  </si>
  <si>
    <t>Coba ETN -2x HSCEIF Daily Short</t>
  </si>
  <si>
    <t>DE000ETN0867</t>
  </si>
  <si>
    <t>DE000ETC0134</t>
  </si>
  <si>
    <t>Coba ETC 3x Gold Daily Long</t>
  </si>
  <si>
    <t>DE000ETC0175</t>
  </si>
  <si>
    <t>Coba ETC -3x Gold Daily Short</t>
  </si>
  <si>
    <t>DE000ETC0217</t>
  </si>
  <si>
    <t>Coba ETC 3x Silber Daily Long</t>
  </si>
  <si>
    <t>DE000ETC0258</t>
  </si>
  <si>
    <t>Coba ETC -3x Silber Daily Short</t>
  </si>
  <si>
    <t>DE000ETC0142</t>
  </si>
  <si>
    <t>Coba ETC 4x Gold Daily Long</t>
  </si>
  <si>
    <t>DE000ETC0183</t>
  </si>
  <si>
    <t>Coba ETC -4x Gold Daily Short</t>
  </si>
  <si>
    <t>DE000ETC0225</t>
  </si>
  <si>
    <t>Coba ETC 4x Silber Daily Long</t>
  </si>
  <si>
    <t>DE000ETC0266</t>
  </si>
  <si>
    <t>Coba ETC -4x Silber Daily Short</t>
  </si>
  <si>
    <t>Coba ETN 3x DAXF Daily Long</t>
  </si>
  <si>
    <t>DE000ETN0032</t>
  </si>
  <si>
    <t>Coba ETN 4x DAXF Daily Long</t>
  </si>
  <si>
    <t>DE000ETN0040</t>
  </si>
  <si>
    <t>Coba ETN -3x DAXF Daily Short</t>
  </si>
  <si>
    <t>DE000ETN0073</t>
  </si>
  <si>
    <t>Coba ETN -4x DAXF Daily Short</t>
  </si>
  <si>
    <t>DE000ETN0081</t>
  </si>
  <si>
    <t xml:space="preserve">Coba ETN 3x SX5EF Daily Long </t>
  </si>
  <si>
    <t>DE000ETN0271</t>
  </si>
  <si>
    <t>Coba ETN 4x SX5EF Daily Long</t>
  </si>
  <si>
    <t>DE000ETN0289</t>
  </si>
  <si>
    <t>Coba ETN -3x SX5EF Daily Short</t>
  </si>
  <si>
    <t>DE000ETN0313</t>
  </si>
  <si>
    <t>Coba ETN -4x SX5EF Daily Short</t>
  </si>
  <si>
    <t>DE000ETN0321</t>
  </si>
  <si>
    <t>* The ranking includes the ETF with the highest liquidity on the respective benchmark</t>
  </si>
  <si>
    <t>Coba ETN 3x MDAXF Daily Long</t>
  </si>
  <si>
    <t>DE000ETN0115</t>
  </si>
  <si>
    <t>Coba ETN 4x MDAXF Daily Long</t>
  </si>
  <si>
    <t>DE000ETN0123</t>
  </si>
  <si>
    <t>Coba ETN -3x MDAXF Daily Short</t>
  </si>
  <si>
    <t>DE000ETN0156</t>
  </si>
  <si>
    <t>Coba ETN -4x MDAXF Daily Short</t>
  </si>
  <si>
    <t>DE000ETN0164</t>
  </si>
  <si>
    <t>Coba ETN 3x TECDAXF Daily Long</t>
  </si>
  <si>
    <t>DE000ETN0198</t>
  </si>
  <si>
    <t>Coba ETN 4x TECDAXF Daily Long</t>
  </si>
  <si>
    <t>DE000ETN0206</t>
  </si>
  <si>
    <t>Coba ETN -3x TECDAXF Daily Short</t>
  </si>
  <si>
    <t>DE000ETN0230</t>
  </si>
  <si>
    <t>Coba ETN -4x TECDAXF Daily Short</t>
  </si>
  <si>
    <t>DE000ETN0248</t>
  </si>
  <si>
    <t>Coba ETN 5x BUNDF Daily Long</t>
  </si>
  <si>
    <t>DE000ETN0AA6</t>
  </si>
  <si>
    <t>Coba ETN 10x BUNDF Daily Long</t>
  </si>
  <si>
    <t>DE000ETN0AB4</t>
  </si>
  <si>
    <t>Coba ETN 15x BUNDF Daily Long</t>
  </si>
  <si>
    <t>DE000ETN0AC2</t>
  </si>
  <si>
    <t>Coba ETN -5x BUNDF Daily Short</t>
  </si>
  <si>
    <t>DE000ETN0AD0</t>
  </si>
  <si>
    <t>Coba ETN -10x BUNDF Daily Short</t>
  </si>
  <si>
    <t>DE000ETN0AE8</t>
  </si>
  <si>
    <t>Coba ETN -15x BUNDF Daily Short</t>
  </si>
  <si>
    <t>DE000ETN0AF5</t>
  </si>
  <si>
    <t>Coba ETN 5x SCHATZF Daily Long</t>
  </si>
  <si>
    <t>DE000ETN0AG3</t>
  </si>
  <si>
    <t>Coba ETN 10x SCHATZF Daily Long</t>
  </si>
  <si>
    <t>DE000ETN0AH1</t>
  </si>
  <si>
    <t>Coba ETN 15x SCHATZF Daily Long</t>
  </si>
  <si>
    <t>DE000ETN0AJ7</t>
  </si>
  <si>
    <t>Coba ETN -5x SCHATZF Daily Short</t>
  </si>
  <si>
    <t>DE000ETN0AK5</t>
  </si>
  <si>
    <t>Coba ETN -10x SCHATZF Daily Short</t>
  </si>
  <si>
    <t>DE000ETN0AL3</t>
  </si>
  <si>
    <t>Coba ETN -15x SCHATZF Daily Short</t>
  </si>
  <si>
    <t>DE000ETN0AM1</t>
  </si>
  <si>
    <t>PIMCO Source</t>
  </si>
  <si>
    <t>DE000A1JQQZ6</t>
  </si>
  <si>
    <t>LU0613541589</t>
  </si>
  <si>
    <t>LU0613541662</t>
  </si>
  <si>
    <t>LU0614173549</t>
  </si>
  <si>
    <t>LU0614173895</t>
  </si>
  <si>
    <t>LU0690964092</t>
  </si>
  <si>
    <t>DE000A1JNCQ2</t>
  </si>
  <si>
    <t>LU0692030603</t>
  </si>
  <si>
    <t>FR0011119221</t>
  </si>
  <si>
    <t>FR0011119197</t>
  </si>
  <si>
    <t>FR0011119148</t>
  </si>
  <si>
    <t>FR0011079466</t>
  </si>
  <si>
    <t>FR0011067511</t>
  </si>
  <si>
    <t>FR0011067529</t>
  </si>
  <si>
    <t>LU0659579063</t>
  </si>
  <si>
    <t>LU0659579493</t>
  </si>
  <si>
    <t>IE00B4YBJ215</t>
  </si>
  <si>
    <t>LU0613541316</t>
  </si>
  <si>
    <t>LU0613541407</t>
  </si>
  <si>
    <t>Coba ETC 3x Brent Oil Daily Long</t>
  </si>
  <si>
    <t>DE000ETC0290</t>
  </si>
  <si>
    <t xml:space="preserve">Coba ETC 4x Brent Oil Daily Long </t>
  </si>
  <si>
    <t>DE000ETC0308</t>
  </si>
  <si>
    <t>Coba ETC -3x Brent Oil Daily Short</t>
  </si>
  <si>
    <t>DE000ETC0332</t>
  </si>
  <si>
    <t>Coba ETC -4x Brent Oil Daily Short</t>
  </si>
  <si>
    <t>DE000ETC0340</t>
  </si>
  <si>
    <t>Coba ETC 3x Natural Gas Daily Long</t>
  </si>
  <si>
    <t>DE000ETC0373</t>
  </si>
  <si>
    <t xml:space="preserve">Coba ETC 4x Natural Gas Daily Long </t>
  </si>
  <si>
    <t>DE000ETC0381</t>
  </si>
  <si>
    <t>Coba ETC -3x Natural Gas Daily Short</t>
  </si>
  <si>
    <t>DE000ETC0415</t>
  </si>
  <si>
    <t xml:space="preserve">Coba ETC -4x Natural Gas Daily Short </t>
  </si>
  <si>
    <t>DE000ETC0423</t>
  </si>
  <si>
    <t>Coba ETC 1x Copper Daily Long</t>
  </si>
  <si>
    <t>DE000ETC0431</t>
  </si>
  <si>
    <t>Coba ETC 2x Copper Daily Long</t>
  </si>
  <si>
    <t>DE000ETC0449</t>
  </si>
  <si>
    <t>Coba ETC 3x Copper Daily Long</t>
  </si>
  <si>
    <t>DE000ETC0456</t>
  </si>
  <si>
    <t>Coba ETC 4x Copper Daily Long</t>
  </si>
  <si>
    <t>DE000ETC0464</t>
  </si>
  <si>
    <t>Coba ETC -1x Copper Daily Short</t>
  </si>
  <si>
    <t>DE000ETC0472</t>
  </si>
  <si>
    <t>Coba ETC -2x Copper Daily Short</t>
  </si>
  <si>
    <t>DE000ETC0480</t>
  </si>
  <si>
    <t>Coba ETC -3x Copper Daily Short</t>
  </si>
  <si>
    <t>DE000ETC0498</t>
  </si>
  <si>
    <t>Coba ETC -4x Copper Daily Short</t>
  </si>
  <si>
    <t>DE000ETC0506</t>
  </si>
  <si>
    <t>ETFS Leveraged WTI Crude Oil</t>
  </si>
  <si>
    <t>ETFS Short WTI Crude Oil</t>
  </si>
  <si>
    <t>ETFS WTI Crude Oil</t>
  </si>
  <si>
    <t xml:space="preserve">NOMURA INTERNATIONAL PLC                </t>
  </si>
  <si>
    <t>IE00B6YX5M31</t>
  </si>
  <si>
    <t>LU0675401409</t>
  </si>
  <si>
    <t>LU0721552544</t>
  </si>
  <si>
    <t>LU0721552627</t>
  </si>
  <si>
    <t>LU0721552890</t>
  </si>
  <si>
    <t>LU0721552973</t>
  </si>
  <si>
    <t>LU0721553351</t>
  </si>
  <si>
    <t>LU0721553435</t>
  </si>
  <si>
    <t>LU0721553518</t>
  </si>
  <si>
    <t>LU0721553609</t>
  </si>
  <si>
    <t>LU0721553864</t>
  </si>
  <si>
    <t>IE00B5ST4671</t>
  </si>
  <si>
    <t>IE00B4MFJH03</t>
  </si>
  <si>
    <t>IE00B7452L46</t>
  </si>
  <si>
    <t>IE00B5M1WJ87</t>
  </si>
  <si>
    <t>IE00B6S2Z822</t>
  </si>
  <si>
    <t>db Metals &amp; Energy Booster ETC (EUR)</t>
  </si>
  <si>
    <t>DE000A1NY0U7</t>
  </si>
  <si>
    <t>Coba ETC 1x WTI Oil Daily Long</t>
  </si>
  <si>
    <t>DE000ETC0514</t>
  </si>
  <si>
    <t>Coba ETC 2x WTI Oil Daily Long</t>
  </si>
  <si>
    <t>DE000ETC0522</t>
  </si>
  <si>
    <t>Coba ETC 3x WTI Oil Daily Long</t>
  </si>
  <si>
    <t>DE000ETC0530</t>
  </si>
  <si>
    <t>Coba ETC 4x WTI Oil Daily Long</t>
  </si>
  <si>
    <t>DE000ETC0548</t>
  </si>
  <si>
    <t>Coba ETC -1x WTI Oil Daily Short</t>
  </si>
  <si>
    <t>DE000ETC0555</t>
  </si>
  <si>
    <t>Coba ETC -2x WTI Oil Daily Short</t>
  </si>
  <si>
    <t>DE000ETC0563</t>
  </si>
  <si>
    <t>Coba ETC -3x WTI Oil Daily Short</t>
  </si>
  <si>
    <t>DE000ETC0571</t>
  </si>
  <si>
    <t>Coba ETC -4x WTI Oil Daily Short</t>
  </si>
  <si>
    <t>DE000ETC0589</t>
  </si>
  <si>
    <t>Coba ETC 1x Cocoa Daily Long</t>
  </si>
  <si>
    <t>DE000ETC0597</t>
  </si>
  <si>
    <t>Coba ETC 2x Cocoa Daily Long</t>
  </si>
  <si>
    <t>DE000ETC0605</t>
  </si>
  <si>
    <t>Coba ETC 3x Cocoa Daily Long</t>
  </si>
  <si>
    <t>DE000ETC0613</t>
  </si>
  <si>
    <t>Coba ETC 4x Cocoa Daily Long</t>
  </si>
  <si>
    <t>DE000ETC0621</t>
  </si>
  <si>
    <t>Coba ETC -1x Cocoa Daily Short</t>
  </si>
  <si>
    <t>DE000ETC0639</t>
  </si>
  <si>
    <t>Coba ETC -2x Cocoa Daily Short</t>
  </si>
  <si>
    <t>DE000ETC0647</t>
  </si>
  <si>
    <t>Coba ETC -3x Cocoa Daily Short</t>
  </si>
  <si>
    <t>DE000ETC0654</t>
  </si>
  <si>
    <t>Coba ETC -4x Cocoa Daily Short</t>
  </si>
  <si>
    <t>DE000ETC0662</t>
  </si>
  <si>
    <t>Coba 3x DJIAF Daily Long</t>
  </si>
  <si>
    <t>DE000ETN0354</t>
  </si>
  <si>
    <t>Coba 4x DJIAF Daily Long</t>
  </si>
  <si>
    <t>DE000ETN0362</t>
  </si>
  <si>
    <t>Coba -3x DJIAF Daily Short</t>
  </si>
  <si>
    <t>DE000ETN0396</t>
  </si>
  <si>
    <t>Coba -4x DJIAF Daily Short</t>
  </si>
  <si>
    <t>DE000ETN0404</t>
  </si>
  <si>
    <t>Coba 3x SPXF Daily Long</t>
  </si>
  <si>
    <t>DE000ETN0438</t>
  </si>
  <si>
    <t>Coba 4x SPXF Daily Long</t>
  </si>
  <si>
    <t>DE000ETN0446</t>
  </si>
  <si>
    <t>Coba -3x SPXF Daily Short</t>
  </si>
  <si>
    <t>DE000ETN0479</t>
  </si>
  <si>
    <t>Coba -4x SPXF Daily Short</t>
  </si>
  <si>
    <t>DE000ETN0487</t>
  </si>
  <si>
    <t>Coba 3x NDXF Daily Long</t>
  </si>
  <si>
    <t>DE000ETN0511</t>
  </si>
  <si>
    <t>Coba 4x NDXF Daily Long</t>
  </si>
  <si>
    <t>DE000ETN0529</t>
  </si>
  <si>
    <t>Coba -3x NDXF Daily Short</t>
  </si>
  <si>
    <t>DE000ETN0552</t>
  </si>
  <si>
    <t>Coba -4x NDXF Daily Short</t>
  </si>
  <si>
    <t>DE000ETN0560</t>
  </si>
  <si>
    <t>ETFS Leveraged Corn</t>
  </si>
  <si>
    <t>LU0705291903</t>
  </si>
  <si>
    <t>LU0613540854</t>
  </si>
  <si>
    <t>LU0613540938</t>
  </si>
  <si>
    <t>IE00B6YX5C33</t>
  </si>
  <si>
    <t>FR0011146315</t>
  </si>
  <si>
    <t>FR0011146349</t>
  </si>
  <si>
    <t>FR0011146356</t>
  </si>
  <si>
    <t>IE00B3LK4Z20</t>
  </si>
  <si>
    <t>LU0721447596</t>
  </si>
  <si>
    <t>LU0721447919</t>
  </si>
  <si>
    <t>LU0721447083</t>
  </si>
  <si>
    <t>ETFS EUR Daily Hedged Agriculture DJ-UBS EDSM</t>
  </si>
  <si>
    <t>DE000A1NZLJ4</t>
  </si>
  <si>
    <t>ETFS EUR Daily Hedged All Commodities DJ-UBS EDSM</t>
  </si>
  <si>
    <t>DE000A1NZLK2</t>
  </si>
  <si>
    <t>ETFS EUR Daily Hedged Copper</t>
  </si>
  <si>
    <t>DE000A1NZLL0</t>
  </si>
  <si>
    <t>ETFS EUR Daily Hedged WTI Crude Oil</t>
  </si>
  <si>
    <t>DE000A1NZLM8</t>
  </si>
  <si>
    <t>ETFS EUR Daily Hedged Gold</t>
  </si>
  <si>
    <t>DE000A1NZLN6</t>
  </si>
  <si>
    <t>ETFS EUR Daily Hedged Natural Gas</t>
  </si>
  <si>
    <t>DE000A1NZLP1</t>
  </si>
  <si>
    <t>ETFS EUR Daily Hedged Precious Metals DJ-UBS EDSM</t>
  </si>
  <si>
    <t>DE000A1NZLQ9</t>
  </si>
  <si>
    <t>ETFS EUR Daily Hedged Silver</t>
  </si>
  <si>
    <t>DE000A1NZLR7</t>
  </si>
  <si>
    <t>ETFS EUR Daily Hedged Wheat</t>
  </si>
  <si>
    <t>DE000A1NZLS5</t>
  </si>
  <si>
    <t>ETFS EUR Daily Hedged Brent Crude</t>
  </si>
  <si>
    <t>DE000A1N3G19</t>
  </si>
  <si>
    <t>ETFS Brent Crude</t>
  </si>
  <si>
    <t>DE000A1N49P6</t>
  </si>
  <si>
    <t>ETFS Forward Brent Crude</t>
  </si>
  <si>
    <t>DE000A1N49Q4</t>
  </si>
  <si>
    <t>Source Physical Gold P-ETC</t>
  </si>
  <si>
    <t>DE000A1MECS1</t>
  </si>
  <si>
    <t>Coba ETN 3x NKYF Daily Long</t>
  </si>
  <si>
    <t>DE000ETN0594</t>
  </si>
  <si>
    <t>Coba ETN 4x NKYF Daily Long</t>
  </si>
  <si>
    <t>DE000ETN0602</t>
  </si>
  <si>
    <t>Coba ETN -3x NKYF Daily Short</t>
  </si>
  <si>
    <t>DE000ETN0636</t>
  </si>
  <si>
    <t>Coba ETN -4x NKYF Daily Short</t>
  </si>
  <si>
    <t>DE000ETN0644</t>
  </si>
  <si>
    <t>Coba ETN 3x HSIF Daily Long</t>
  </si>
  <si>
    <t>DE000ETN0750</t>
  </si>
  <si>
    <t>Coba ETN 4x HSIF Daily Long</t>
  </si>
  <si>
    <t>DE000ETN0768</t>
  </si>
  <si>
    <t>Coba ETN -3x HSIF Daily Short</t>
  </si>
  <si>
    <t>DE000ETN0792</t>
  </si>
  <si>
    <t>Coba ETN -4x HSIF Daily Short</t>
  </si>
  <si>
    <t>DE000ETN0800</t>
  </si>
  <si>
    <t>Coba ETN 3x HSCEIF Daily Long</t>
  </si>
  <si>
    <t>DE000ETN0834</t>
  </si>
  <si>
    <t>Coba ETN 4x HSCEIF Daily Long</t>
  </si>
  <si>
    <t>DE000ETN0842</t>
  </si>
  <si>
    <t>Coba ETN -3x HSCEIF Daily Short</t>
  </si>
  <si>
    <t>DE000ETN0875</t>
  </si>
  <si>
    <t>Coba ETN -4x HSCEIF Daily Short</t>
  </si>
  <si>
    <t>DE000ETN0883</t>
  </si>
  <si>
    <t>DE000A1JS9A4</t>
  </si>
  <si>
    <t>DE000A1JS9B2</t>
  </si>
  <si>
    <t>DE000A1JS9D8</t>
  </si>
  <si>
    <t>DE000A1JS9C0</t>
  </si>
  <si>
    <t>IE00B5ZR2157</t>
  </si>
  <si>
    <t>FR0011158161</t>
  </si>
  <si>
    <t>FR0011192806</t>
  </si>
  <si>
    <t>FR0011192723</t>
  </si>
  <si>
    <t>LU0621755080</t>
  </si>
  <si>
    <t>LU0621755676</t>
  </si>
  <si>
    <t>LU0730820569</t>
  </si>
  <si>
    <t>FR0011192681</t>
  </si>
  <si>
    <t>FR0011192715</t>
  </si>
  <si>
    <t>FR0011192848</t>
  </si>
  <si>
    <t>FR0011192749</t>
  </si>
  <si>
    <t>FR0011192780</t>
  </si>
  <si>
    <t>FR0011192822</t>
  </si>
  <si>
    <t>IE00B7GBL799</t>
  </si>
  <si>
    <t>DE000ETC0878</t>
  </si>
  <si>
    <t>DE000ETC0670</t>
  </si>
  <si>
    <t>DE000ETC0688</t>
  </si>
  <si>
    <t>DE000ETC0712</t>
  </si>
  <si>
    <t>DE000ETC0720</t>
  </si>
  <si>
    <t>DE000ETC0753</t>
  </si>
  <si>
    <t>DE000ETC0761</t>
  </si>
  <si>
    <t>DE000ETC0795</t>
  </si>
  <si>
    <t>DE000ETC0803</t>
  </si>
  <si>
    <t>DE000ETC0837</t>
  </si>
  <si>
    <t>DE000ETC0845</t>
  </si>
  <si>
    <t>DE000ETC0886</t>
  </si>
  <si>
    <t>Coba ETC 1x Platinum Daily Long</t>
  </si>
  <si>
    <t>Coba ETC 2x Platinum Daily Long</t>
  </si>
  <si>
    <t>Coba ETC -1x Platinum Daily Short</t>
  </si>
  <si>
    <t>Coba ETC -2x Platinum Daily Short</t>
  </si>
  <si>
    <t>Coba ETC 1x Palladium Daily Long</t>
  </si>
  <si>
    <t>Coba ETC 2x Palladium Daily Long</t>
  </si>
  <si>
    <t>Coba ETC -1x Palladium Daily Short</t>
  </si>
  <si>
    <t>Coba ETC -2x Palladium Daily Short</t>
  </si>
  <si>
    <t>Coba ETC 1x Gasoil Daily Long</t>
  </si>
  <si>
    <t>Coba ETC 2x Gasoil Daily Long</t>
  </si>
  <si>
    <t>Coba ETC -1x Gasoil Daily Short</t>
  </si>
  <si>
    <t>Coba ETC -2x Gasoil Daily Short</t>
  </si>
  <si>
    <t>Active Exchange Traded Funds (Deutsche Börse)</t>
  </si>
  <si>
    <t>FR0011133644</t>
  </si>
  <si>
    <t>IE00B6YX5K17</t>
  </si>
  <si>
    <t>IE00B6YX5L24</t>
  </si>
  <si>
    <t>IE00B4694Z11</t>
  </si>
  <si>
    <t>IE00B3W74078</t>
  </si>
  <si>
    <t>IE00B77D4428</t>
  </si>
  <si>
    <t>IE00B78JSG98</t>
  </si>
  <si>
    <t>IE00B7KQ7B66</t>
  </si>
  <si>
    <t>IE00B7K93397</t>
  </si>
  <si>
    <t>IE00B87LHK09</t>
  </si>
  <si>
    <t>IE00B54HQ477</t>
  </si>
  <si>
    <t>DE000A1JXDN6</t>
  </si>
  <si>
    <t>IE00B5TZCY80</t>
  </si>
  <si>
    <t>IE00B3X0KQ36</t>
  </si>
  <si>
    <t>LU0747924560</t>
  </si>
  <si>
    <t>LU0747924131</t>
  </si>
  <si>
    <t>LU0747923752</t>
  </si>
  <si>
    <t>LU0747923240</t>
  </si>
  <si>
    <t>DE000A1J0BA2</t>
  </si>
  <si>
    <t>DE000A1J0BB0</t>
  </si>
  <si>
    <t>DE000A1J0BC8</t>
  </si>
  <si>
    <t>DE000A1J0BD6</t>
  </si>
  <si>
    <t>DE000A1J0BE4</t>
  </si>
  <si>
    <t>DE000A1J0BF1</t>
  </si>
  <si>
    <t>DE000A1J0BG9</t>
  </si>
  <si>
    <t>DE000A1J0BH7</t>
  </si>
  <si>
    <t>DE000A1J0BJ3</t>
  </si>
  <si>
    <t>LU0779800910</t>
  </si>
  <si>
    <t>DE000A1J0ZB9</t>
  </si>
  <si>
    <t>IE00B6SBCY47</t>
  </si>
  <si>
    <t>LU0659578842</t>
  </si>
  <si>
    <t>LU0592215403</t>
  </si>
  <si>
    <t>LU0659579220</t>
  </si>
  <si>
    <t>LU0659579147</t>
  </si>
  <si>
    <t>LU0659580079</t>
  </si>
  <si>
    <t xml:space="preserve">VIRTU FINANCIAL IRELAND LIMITED         </t>
  </si>
  <si>
    <t>LU0613540268</t>
  </si>
  <si>
    <t>LU0613540185</t>
  </si>
  <si>
    <t>LU0613540698</t>
  </si>
  <si>
    <t>IE00B7WK2W23</t>
  </si>
  <si>
    <t>Income
Treatment</t>
  </si>
  <si>
    <t>IE00B802KR88</t>
  </si>
  <si>
    <t>LU0799656698</t>
  </si>
  <si>
    <t>IE00B8GF1M35</t>
  </si>
  <si>
    <t>SPDR BofA Merrill Lynch Emerging Markets Corporate Bond UCITS ETF</t>
  </si>
  <si>
    <t>IE00B7LFXY77</t>
  </si>
  <si>
    <t>DE000A1J7CK4</t>
  </si>
  <si>
    <t>DE000A1J7CM0</t>
  </si>
  <si>
    <t>DE000A1J7CL2</t>
  </si>
  <si>
    <t>ETFS Ex-Agriculture &amp; Livestock DJ-UBSCI</t>
  </si>
  <si>
    <t>DE000A1RX1P2</t>
  </si>
  <si>
    <t>LU0838782315</t>
  </si>
  <si>
    <t>LU0835262626</t>
  </si>
  <si>
    <t>LU0846194776</t>
  </si>
  <si>
    <t>db x-trackers FTSE 100 UCITS ETF (DR)</t>
  </si>
  <si>
    <t>LU0838780707</t>
  </si>
  <si>
    <t>LU0820950128</t>
  </si>
  <si>
    <t>LU0832436512</t>
  </si>
  <si>
    <t>LU0832435464</t>
  </si>
  <si>
    <t>SPDR Barclays 1 – 3 Year Euro Government Bond UCITS ETF</t>
  </si>
  <si>
    <t>SPDR Barclays 1 – 5 Year Gilt UCITS ETF</t>
  </si>
  <si>
    <t>SPDR Barclays 15+ Year Gilt UCITS ETF</t>
  </si>
  <si>
    <t>SPDR Barclays Emerging Markets Local Bond UCITS ETF</t>
  </si>
  <si>
    <t>SPDR Barclays Euro Aggregate Bond UCITS ETF</t>
  </si>
  <si>
    <t>SPDR Barclays Euro Corporate Bond UCITS ETF</t>
  </si>
  <si>
    <t>SPDR Barclays Euro Government Bond UCITS ETF</t>
  </si>
  <si>
    <t>SPDR Barclays Euro High Yield Bond UCITS ETF</t>
  </si>
  <si>
    <t>SPDR Barclays Sterling Aggregate Bond UCITS ETF</t>
  </si>
  <si>
    <t>SPDR Barclays Sterling Corporate Bond UCITS ETF</t>
  </si>
  <si>
    <t>SPDR Barclays UK Gilt UCITS ETF</t>
  </si>
  <si>
    <t>SPDR Barclays US Aggregate Bond UCITS ETF</t>
  </si>
  <si>
    <t>SPDR Barclays US Treasury Bond UCITS ETF</t>
  </si>
  <si>
    <t>SPDR Citi Asia Local Government Bond UCITS ETF</t>
  </si>
  <si>
    <t>SPDR Dow Jones Global Real Estate UCITS ETF</t>
  </si>
  <si>
    <t>SPDR FTSE UK All Share UCITS ETF</t>
  </si>
  <si>
    <t>SPDR MSCI ACWI IMI UCITS ETF</t>
  </si>
  <si>
    <t>SPDR MSCI ACWI UCITS ETF</t>
  </si>
  <si>
    <t>SPDR MSCI EM Asia UCITS ETF</t>
  </si>
  <si>
    <t>SPDR MSCI EM Europe UCITS ETF</t>
  </si>
  <si>
    <t>SPDR MSCI EM Latin America UCITS ETF</t>
  </si>
  <si>
    <t>SPDR MSCI Emerging Markets Small Cap UCITS ETF</t>
  </si>
  <si>
    <t>SPDR MSCI Emerging Markets UCITS ETF</t>
  </si>
  <si>
    <t>SPDR S&amp;P 400 US Mid Cap UCITS ETF</t>
  </si>
  <si>
    <t>SPDR S&amp;P 500 Low Volatility UCITS ETF</t>
  </si>
  <si>
    <t>SPDR S&amp;P 500 UCITS ETF</t>
  </si>
  <si>
    <t>SPDR S&amp;P Emerging Markets Dividend UCITS ETF</t>
  </si>
  <si>
    <t>SPDR S&amp;P Euro Dividend Aristocrats UCITS ETF</t>
  </si>
  <si>
    <t>SPDR S&amp;P UK Dividend Aristocrats UCITS ETF</t>
  </si>
  <si>
    <t>SPDR S&amp;P US Dividend Aristocrats UCITS ETF</t>
  </si>
  <si>
    <t>db x-trackers CSI 300 Banks Index ETF</t>
  </si>
  <si>
    <t>LU0781021877</t>
  </si>
  <si>
    <t>LU0781021950</t>
  </si>
  <si>
    <t>LU0781022172</t>
  </si>
  <si>
    <t>LU0781022339</t>
  </si>
  <si>
    <t>LU0781022099</t>
  </si>
  <si>
    <t>IE00B7JM9X10</t>
  </si>
  <si>
    <t>IE00B5PYL424</t>
  </si>
  <si>
    <t>IE00B7KMNP07</t>
  </si>
  <si>
    <t>SPDR MSCI EMU UCITS ETF</t>
  </si>
  <si>
    <t>IE00B910VR50</t>
  </si>
  <si>
    <t>LU0860821874</t>
  </si>
  <si>
    <t>db x-trackers II iBoxx Germany UCITS ETF</t>
  </si>
  <si>
    <t>db x-trackers II iBoxx Germany 1-3 UCITS ETF</t>
  </si>
  <si>
    <t>db x-trackers II iBoxx EUR Liquid Corporate UCITS ETF</t>
  </si>
  <si>
    <t>db x-trackers MSCI Canada Index UCITS ETF</t>
  </si>
  <si>
    <t>db x-trackers MSCI Europe Value Index UCITS ETF</t>
  </si>
  <si>
    <t>db x-trackers S&amp;P 500 UCITS ETF</t>
  </si>
  <si>
    <t>db x-trackers S&amp;P 500 2x Leveraged Daily UCITS ETF</t>
  </si>
  <si>
    <t>db x-trackers S&amp;P 500 2x Inverse Daily UCITS ETF</t>
  </si>
  <si>
    <t>db x-trackers Portfolio Total Return Index UCITS ETF</t>
  </si>
  <si>
    <t>db x-trackers MSCI Emerging Markets Index UCITS ETF</t>
  </si>
  <si>
    <t>db x-trackers MSCI EM Asia Index UCITS ETF</t>
  </si>
  <si>
    <t>db x-trackers MSCI EM LatAm Index UCITS ETF</t>
  </si>
  <si>
    <t>db x-trackers MSCI EM EMEA Index UCITS ETF</t>
  </si>
  <si>
    <t>db x-trackers II iBoxx Sovereigns Eurozone 7-10 UCITS ETF</t>
  </si>
  <si>
    <t>db x-trackers II iBoxx Sovereigns Eurozone 10-15 UCITS ETF</t>
  </si>
  <si>
    <t>db x-trackers II iBoxx Sovereigns Eurozone 15+ UCITS ETF</t>
  </si>
  <si>
    <t>db x-trackers II iBoxx Sovereigns Eurozone 25+ UCITS ETF</t>
  </si>
  <si>
    <t>db x-trackers II iBoxx Euro Inflation-Linked UCITS ETF</t>
  </si>
  <si>
    <t>db x-trackers II iBoxx Sovereigns Eurozone UCITS ETF</t>
  </si>
  <si>
    <t>db x-trackers II iBoxx Sovereigns Eurozone 1-3 UCITS ETF</t>
  </si>
  <si>
    <t>db x-trackers II iBoxx Sovereigns Eurozone 3-5 UCITS ETF</t>
  </si>
  <si>
    <t>db x-trackers II iBoxx Sovereigns Eurozone 5-7 UCITS ETF</t>
  </si>
  <si>
    <t>db x-trackers II EONIA UCITS ETF</t>
  </si>
  <si>
    <t>db x-trackers MSCI USA Index UCITS ETF</t>
  </si>
  <si>
    <t>db x-trackers MSCI Russia Capped Index UCITS ETF</t>
  </si>
  <si>
    <t>db x-trackers MSCI World Index UCITS ETF</t>
  </si>
  <si>
    <t>db x-trackers II Global Sovereign UCITS ETF</t>
  </si>
  <si>
    <t xml:space="preserve">db x-trackers HSI Short Daily UCITS ETF </t>
  </si>
  <si>
    <t>db x-trackers II EURO Inflation Swap UCITS ETF</t>
  </si>
  <si>
    <t>db x-trackers S&amp;P Global Infrastructure UCITS ETF</t>
  </si>
  <si>
    <t>db x-trackers FTSE 100 Short Daily UCITS ETF</t>
  </si>
  <si>
    <t>db x-trackers S&amp;P Europe 350 Shariah UCITS ETF</t>
  </si>
  <si>
    <t>db x-trackers S&amp;P Japan 500 Shariah UCITS ETF</t>
  </si>
  <si>
    <t>db x-trackers S&amp;P 500 Shariah UCITS ETF</t>
  </si>
  <si>
    <t>db x-trackers DJ Islamic Market Titans 100 UCITS ETF</t>
  </si>
  <si>
    <t>db x-trackers S&amp;P Select Frontier UCITS ETF</t>
  </si>
  <si>
    <t>db x-trackers II Sterling Cash UCITS ETF</t>
  </si>
  <si>
    <t>db x-trackers S&amp;P 500 Inverse Daily UCITS ETF</t>
  </si>
  <si>
    <t>db x-trackers MSCI AC Asia ex Japan Index UCITS ETF</t>
  </si>
  <si>
    <t>db x-trackers FTSE Vietnam UCITS ETF</t>
  </si>
  <si>
    <t>db x-trackers II Short iBoxx € Sovereigns Eurozone Daily UCITS Index</t>
  </si>
  <si>
    <t>db x-trackers II Fed Funds Effective Rate UCITS ETF</t>
  </si>
  <si>
    <t>db x-trackers II iBoxx Germany Covered 1-3 UCITS ETF</t>
  </si>
  <si>
    <t>db x-trackers MSCI Indonesia Index UCITS ETF</t>
  </si>
  <si>
    <t>db x-trackers II iBoxx Sovereigns Eurozone AAA 1-3 UCITS ETF</t>
  </si>
  <si>
    <t>db x-trackers II iBoxx EUR Liquid Corporate Financials UCITS ETF</t>
  </si>
  <si>
    <t>db x-trackers II iBoxx EUR Liquid Corporate Non-Financials UCITS ETF</t>
  </si>
  <si>
    <t>db x-trackers MSCI Pakistan IM Index UCITS ETF</t>
  </si>
  <si>
    <t>db x-trackers MSCI Bangladesh IM Index UCITS ETF</t>
  </si>
  <si>
    <t>db x-trackers II MTS Ex-Bank of Italy BTP UCITS ETF</t>
  </si>
  <si>
    <t>db x-trackers II MTS Ex-Bank of Italy BOT UCITS ETF</t>
  </si>
  <si>
    <t>db x-trackers II MTS Ex-Bank of Italy Aggregate UCITS ETF</t>
  </si>
  <si>
    <t>db x-trackers MSCI India Index UCITS ETF</t>
  </si>
  <si>
    <t>db x-trackers II Eurozone Sovereigns Double Long Daily UCITS ETF</t>
  </si>
  <si>
    <t>db x-trackers II Eurozone Sovereigns Double Short Daily UCITS ETF</t>
  </si>
  <si>
    <t>db x-trackers II iBoxx Germany 7-10 UCITS ETF</t>
  </si>
  <si>
    <t>db x-trackers II iBoxx Germany 3-5 UCITS ETF</t>
  </si>
  <si>
    <t>db x-trackers II iBoxx EUR Liquid Covered UCITS ETF</t>
  </si>
  <si>
    <t>db x-trackers MSCI EM Information Technology Index UCITS ETF</t>
  </si>
  <si>
    <t>db x-trackers MSCI EM Consumer Discretionary Index UCITS ETF</t>
  </si>
  <si>
    <t>db x-trackers MSCI EM Energy Index UCITS ETF</t>
  </si>
  <si>
    <t>db x-trackers MSCI EM Financials Index UCITS ETF</t>
  </si>
  <si>
    <t>db x-trackers MSCI EM Healthcare Index UCITS ETF</t>
  </si>
  <si>
    <t>db x-trackers MSCI EM Industrials Index UCITS ETF</t>
  </si>
  <si>
    <t>db x-trackers MSCI EM Materials Index UCITS ETF</t>
  </si>
  <si>
    <t>db x-trackers MSCI EM Consumer Staples Index UCITS ETF</t>
  </si>
  <si>
    <t>db x-trackers MSCI EM Telecommunication Services Index UCITS ETF</t>
  </si>
  <si>
    <t>db x-trackers MSCI EM Utilities Index UCITS ETF</t>
  </si>
  <si>
    <t>db x-trackers MSCI EM Short Daily Index UCITS ETF</t>
  </si>
  <si>
    <t>db x-trackers Stiftungs-UCITS ETF Stabilität</t>
  </si>
  <si>
    <t>DE000A1KB2A5</t>
  </si>
  <si>
    <t>DE000A1KB2B3</t>
  </si>
  <si>
    <t>DE000A1KB2C1</t>
  </si>
  <si>
    <t>DE000A1KB2D9</t>
  </si>
  <si>
    <t>DE000A1KB2E7</t>
  </si>
  <si>
    <t>db x-trackers Nikkei 225 UCITS ETF (DR)</t>
  </si>
  <si>
    <t>LU0839027447</t>
  </si>
  <si>
    <t>FR0011314277</t>
  </si>
  <si>
    <t>LU0871960976</t>
  </si>
  <si>
    <t>LU0871961511</t>
  </si>
  <si>
    <t>FR0011340413</t>
  </si>
  <si>
    <t>ETFS EUR Daily Hedged Physical Gold</t>
  </si>
  <si>
    <t>DE000A1RX996</t>
  </si>
  <si>
    <t>SPDR Barclays EM Inflation Linked Local Bond UCITS ETF</t>
  </si>
  <si>
    <t>IE00B7MXFZ59</t>
  </si>
  <si>
    <t>db x-trackers II Australian Dollar Cash UCITS ETF</t>
  </si>
  <si>
    <t>LU0482518031</t>
  </si>
  <si>
    <t>SPDR S&amp;P Pan Asia Dividend Aristocrats UCITS ETF</t>
  </si>
  <si>
    <t>IE00B9KNR336</t>
  </si>
  <si>
    <t>SPDR S&amp;P Global Dividend Aristocrats UCITS ETF</t>
  </si>
  <si>
    <t>IE00B9CQXS71</t>
  </si>
  <si>
    <t>IE00B53H0131</t>
  </si>
  <si>
    <t>FR0011376565</t>
  </si>
  <si>
    <t>iShares MSCI Japan EUR Hedged UCITS ETF</t>
  </si>
  <si>
    <t>iShares Euro Corporate Bond Large Cap UCITS ETF</t>
  </si>
  <si>
    <t>iShares MSCI North America UCITS ETF</t>
  </si>
  <si>
    <t>iShares MSCI Turkey UCITS ETF</t>
  </si>
  <si>
    <t>iShares Euro High Yield Corporate Bond UCITS ETF</t>
  </si>
  <si>
    <t>iShares Euro Corporate Bond ex-Financials UCITS ETF</t>
  </si>
  <si>
    <t>iShares Euro Covered Bond UCITS ETF</t>
  </si>
  <si>
    <t>iShares MSCI AC Far East ex-Japan UCITS ETF</t>
  </si>
  <si>
    <t>iShares China Large Cap UCITS ETF</t>
  </si>
  <si>
    <t>iShares J.P. Morgan $ Emerging Markets Bond UCITS ETF</t>
  </si>
  <si>
    <t>iShares Spain Government Bond UCITS ETF</t>
  </si>
  <si>
    <t>iShares STOXX Europe 50 UCITS ETF</t>
  </si>
  <si>
    <t>iShares Emerging Markets Local Government Bond UCITS ETF</t>
  </si>
  <si>
    <t>iShares European Property Yield UCITS ETF</t>
  </si>
  <si>
    <t>iShares Euro Government Bond 1-3yr UCITS ETF</t>
  </si>
  <si>
    <t>iShares Developed Markets Property Yield UCITS ETF</t>
  </si>
  <si>
    <t>iShares MSCI World Minimum Volatility UCITS ETF</t>
  </si>
  <si>
    <t>iShares Euro Inflation Linked Government Bond UCITS ETF</t>
  </si>
  <si>
    <t>iShares Euro Corporate Bond 1-5yr UCITS ETF</t>
  </si>
  <si>
    <t>iShares Euro Corporate Bond ex-Financials 1-5yr UCITS ETF</t>
  </si>
  <si>
    <t>iShares S&amp;P 500 EUR Hedged UCITS ETF</t>
  </si>
  <si>
    <t>iShares $ Treasury Bond 1-3yr UCITS ETF</t>
  </si>
  <si>
    <t>iShares Euro Aggregate Bond UCITS ETF</t>
  </si>
  <si>
    <t>iShares Italy Government Bond UCITS ETF</t>
  </si>
  <si>
    <t>iShares MSCI Emerging Markets Minimum Volatility UCITS ETF</t>
  </si>
  <si>
    <t>iShares MSCI Taiwan UCITS ETF</t>
  </si>
  <si>
    <t>iShares MSCI Emerging Markets UCITS ETF (Acc)</t>
  </si>
  <si>
    <t>iShares MSCI World EUR Hedged UCITS ETF</t>
  </si>
  <si>
    <t>iShares US Property Yield UCITS ETF</t>
  </si>
  <si>
    <t>iShares BRIC 50 UCITS ETF</t>
  </si>
  <si>
    <t>iShares $ Treasury Bond 7-10yr UCITS ETF</t>
  </si>
  <si>
    <t>iShares MSCI Europe ex-UK UCITS ETF</t>
  </si>
  <si>
    <t>iShares MSCI Eastern Europe Capped UCITS ETF</t>
  </si>
  <si>
    <t>iShares Asia Pacific Dividend UCITS ETF</t>
  </si>
  <si>
    <t>iShares Emerging Markets Dividend UCITS ETF</t>
  </si>
  <si>
    <t>iShares MSCI ACWI UCITS ETF</t>
  </si>
  <si>
    <t>iShares MSCI Poland UCITS ETF</t>
  </si>
  <si>
    <t>iShares $ Emerging Markets Corporate Bond UCITS ETF</t>
  </si>
  <si>
    <t>iShares $ Corporate Bond UCITS ETF</t>
  </si>
  <si>
    <t>iShares Nikkei 225 UCITS ETF</t>
  </si>
  <si>
    <t>iShares Global Government Bond UCITS ETF</t>
  </si>
  <si>
    <t>iShares EURO STOXX Mid UCITS ETF</t>
  </si>
  <si>
    <t>iShares Asia Property Yield UCITS ETF</t>
  </si>
  <si>
    <t>iShares Global Inflation Linked Government Bond UCITS ETF</t>
  </si>
  <si>
    <t>iShares MSCI Canada UCITS ETF</t>
  </si>
  <si>
    <t>iShares MSCI Europe UCITS ETF (Acc)</t>
  </si>
  <si>
    <t>Ossiam Europe Minimum Variance NR UCITS ETF 1C-EUR</t>
  </si>
  <si>
    <t>iShares France Government Bond UCITS ETF</t>
  </si>
  <si>
    <t>iShares MSCI South Africa UCITS ETF</t>
  </si>
  <si>
    <t>iShares Emerging Asia Local Government Bond UCITS ETF</t>
  </si>
  <si>
    <t>iShares MSCI EMU UCITS ETF</t>
  </si>
  <si>
    <t>iShares Euro Government Bond 3-5yr UCITS ETF</t>
  </si>
  <si>
    <t>iShares $ High Yield Corporate Bond UCITS ETF</t>
  </si>
  <si>
    <t>iShares Gold Producers UCITS ETF</t>
  </si>
  <si>
    <t>iShares EURO Total Market Growth Large UCITS ETF</t>
  </si>
  <si>
    <t>iShares FTSE MIB UCITS ETF (Acc)</t>
  </si>
  <si>
    <t>iShares Germany Government Bond UCITS ETF</t>
  </si>
  <si>
    <t>iShares Dow Jones Europe Sustainability Screened UCITS ETF</t>
  </si>
  <si>
    <t>iShares MSCI Mexico Capped UCITS ETF</t>
  </si>
  <si>
    <t>iShares EURO Dividend UCITS ETF</t>
  </si>
  <si>
    <t>iShares MSCI Russia ADR/GDR UCITS ETF</t>
  </si>
  <si>
    <t>iShares UK Dividend UCITS ETF</t>
  </si>
  <si>
    <t>Ossiam World Minimum Variance NR UCITS ETF 1C-EUR</t>
  </si>
  <si>
    <t>iShares Euro Government Bond 1-3 UCITS ETF (Acc)</t>
  </si>
  <si>
    <t>iShares MSCI Australia UCITS ETF</t>
  </si>
  <si>
    <t>iShares Global Clean Energy UCITS ETF</t>
  </si>
  <si>
    <t>iShares $ TIPS UCITS ETF</t>
  </si>
  <si>
    <t>iShares Global High Yield Corp Bond UCITS ETF</t>
  </si>
  <si>
    <t>iShares Global Water UCITS ETF</t>
  </si>
  <si>
    <t>iShares Listed Private Equity UCITS ETF</t>
  </si>
  <si>
    <t>iShares MSCI USA Small Cap UCITS ETF</t>
  </si>
  <si>
    <t>Ossiam US Minimum Variance NR UCITS ETF 1C-EUR</t>
  </si>
  <si>
    <t>iShares MSCI GCC ex-Saudi Arabia UCITS ETF</t>
  </si>
  <si>
    <t>iShares Dow Jones Global Sustainability Screened UCITS ETF</t>
  </si>
  <si>
    <t>iShares Euro Government Bond 15-30yr UCITS ETF</t>
  </si>
  <si>
    <t>iShares Euro Corporate Bond Interest Rate Hedged UCITS ETF</t>
  </si>
  <si>
    <t>iShares S&amp;P 500 Minimum Volatility UCITS ETF</t>
  </si>
  <si>
    <t>iShares Global Infrastructure UCITS ETF</t>
  </si>
  <si>
    <t>iShares EURO Total Market Value Large UCITS ETF</t>
  </si>
  <si>
    <t>iShares MSCI Australia - B UCITS ETF</t>
  </si>
  <si>
    <t>iShares FTSEurofirst 100 UCITS ETF</t>
  </si>
  <si>
    <t>iShares Global Timber &amp; Forestry UCITS ETF</t>
  </si>
  <si>
    <t>iShares MSCI USA UCITS ETF</t>
  </si>
  <si>
    <t>iShares Emerging Market Infrastructure UCITS ETF</t>
  </si>
  <si>
    <t>iShares MSCI Brazil UCITS ETF (Acc)</t>
  </si>
  <si>
    <t>iShares MSCI EMU Small Cap UCITS ETF</t>
  </si>
  <si>
    <t>iShares Dow Jones Industrial Average UCITS ETF</t>
  </si>
  <si>
    <t>iShares EURO STOXX Small UCITS ETF</t>
  </si>
  <si>
    <t>iShares MSCI Europe Minimum Volatility UCITS ETF</t>
  </si>
  <si>
    <t>iShares Euro Government Bond 5-7yr UCITS ETF</t>
  </si>
  <si>
    <t>iShares MSCI Chile UCITS ETF</t>
  </si>
  <si>
    <t>iShares Global Corporate Bond UCITS ETF</t>
  </si>
  <si>
    <t>iShares Euro Government Bond 7-10yr UCITS ETF</t>
  </si>
  <si>
    <t>iShares MSCI South Africa - B UCITS ETF</t>
  </si>
  <si>
    <t>iShares MSCI Korea UCITS ETF (Acc)</t>
  </si>
  <si>
    <t>iShares MSCI EM Latin America UCITS ETF (Acc)</t>
  </si>
  <si>
    <t>iShares MSCI UK UCITS ETF</t>
  </si>
  <si>
    <t>iShares Euro Government Bond 10-15yr UCITS ETF</t>
  </si>
  <si>
    <t>iShares Agribusiness UCITS ETF</t>
  </si>
  <si>
    <t>iShares US Aggregate Bond UCITS ETF</t>
  </si>
  <si>
    <t>iShares MSCI UK Large Cap UCITS ETF</t>
  </si>
  <si>
    <t>iShares FTSEurofirst 80 UCITS ETF</t>
  </si>
  <si>
    <t>iShares MSCI EM Asia UCITS ETF</t>
  </si>
  <si>
    <t>Ossiam Emerging Markets Minimum Variance NR UCITS ETF 1C-EUR</t>
  </si>
  <si>
    <t>iShares Global AAA-AA Government Bond UCITS ETF</t>
  </si>
  <si>
    <t>iShares MSCI Emerging Markets Islamic UCITS ETF</t>
  </si>
  <si>
    <t>iShares Euro Government Bond 0-1yr UCITS ETF</t>
  </si>
  <si>
    <t>iShares Euro Government Bond 3-7 UCITS ETF (Acc)</t>
  </si>
  <si>
    <t>iShares MSCI UK Small Cap UCITS ETF</t>
  </si>
  <si>
    <t>iShares Oil &amp; Gas Exploration &amp; Production UCITS ETF</t>
  </si>
  <si>
    <t>iShares Euro Inflation Link Bond UCITS ETF</t>
  </si>
  <si>
    <t>iShares MSCI USA Islamic UCITS ETF</t>
  </si>
  <si>
    <t>iShares Finland Government Bond UCITS ETF</t>
  </si>
  <si>
    <t>iShares Austria Government Bond UCITS ETF</t>
  </si>
  <si>
    <t>iShares MSCI World Islamic UCITS ETF</t>
  </si>
  <si>
    <t>iShares Euro Government Bond 7-10 UCITS ETF (Acc)</t>
  </si>
  <si>
    <t>iShares USD Government Bond 3-7 UCITS ETF (Acc)</t>
  </si>
  <si>
    <t>iShares USD Government Bond 7-10 UCITS ETF (Acc)</t>
  </si>
  <si>
    <t>iShares Netherlands Government Bond UCITS ETF</t>
  </si>
  <si>
    <t>iShares USD Government Bond 1-3 UCITS ETF (Acc)</t>
  </si>
  <si>
    <t>iShares Belgium Government Bond UCITS ETF</t>
  </si>
  <si>
    <t>db Copper Booster ETC</t>
  </si>
  <si>
    <t>DE000A1XVBJ3</t>
  </si>
  <si>
    <t>Deka DAX ex Financials 30 UCITS ETF</t>
  </si>
  <si>
    <t>DE000ETFL433</t>
  </si>
  <si>
    <t>iShares Euro Corporate Bond Financials UCITS ETF</t>
  </si>
  <si>
    <t>DE000A1W0MX4</t>
  </si>
  <si>
    <t>iShares J. P. Morgan $ EM Bond EUR Hedged UCITS ETF</t>
  </si>
  <si>
    <t>DE000A1W0PN8</t>
  </si>
  <si>
    <t xml:space="preserve">iShares Global Corporate Bond EUR Hedged UCITS ETF </t>
  </si>
  <si>
    <t>DE000A1W2KG9</t>
  </si>
  <si>
    <t>Deka ETFs</t>
  </si>
  <si>
    <t>Europe SectorTrend UCITS ETF</t>
  </si>
  <si>
    <t>Commerz Funds Solutions</t>
  </si>
  <si>
    <t>Deka MSCI Japan LC UCITS ETF</t>
  </si>
  <si>
    <t>Deka iBoxx EUR Liquid Ger. Covered Diversified UCITS ETF</t>
  </si>
  <si>
    <t>Deka iBoxx EUR Liquid Non-Financials Diversified UCITS ETF</t>
  </si>
  <si>
    <t>Deka MSCI USA UCITS ETF</t>
  </si>
  <si>
    <t>Deka MSCI Japan UCITS ETF</t>
  </si>
  <si>
    <t>Deka MSCI USA MC UCITS ETF</t>
  </si>
  <si>
    <t>Deka MSCI China UCITS ETF</t>
  </si>
  <si>
    <t>Deka MSCI Japan MC UCITS ETF</t>
  </si>
  <si>
    <t>Deka iBoxx EUR Liquid Sovereign Diversified 1-3 UCITS ETF</t>
  </si>
  <si>
    <t>Deka MSCI Emerging Markets UCITS ETF</t>
  </si>
  <si>
    <t>Deka iBoxx EUR Liquid Sovereign Diversified 5-7 UCITS ETF</t>
  </si>
  <si>
    <t>Deka iBoxx EUR Liquid Corporates Diversified UCITS ETF</t>
  </si>
  <si>
    <t>Deka MSCI USA LC UCITS ETF</t>
  </si>
  <si>
    <t>Deka MSCI Europe LC UCITS ETF</t>
  </si>
  <si>
    <t>Deka MSCI Europe UCITS ETF</t>
  </si>
  <si>
    <t>Deka iBoxx EUR Liquid Sovereign Diversified 1-10 UCITS ETF</t>
  </si>
  <si>
    <t>Deka iBoxx EUR Liquid Sovereign Diversified 10+ UCITS ETF</t>
  </si>
  <si>
    <t>Deka MSCI Europe MC UCITS ETF</t>
  </si>
  <si>
    <t>Deka iBoxx EUR Liquid Sovereign Diversified 7-10 UCITS ETF</t>
  </si>
  <si>
    <t>Deka iBoxx EUR Liquid Sovereign Diversified 3-5 UCITS ETF</t>
  </si>
  <si>
    <t>UBS ETF - SBI Foreign AAA-BBB 1-5 UCITS ETF (CHF)</t>
  </si>
  <si>
    <t>LU0879397742</t>
  </si>
  <si>
    <t>UBS ETF - SBI Foreign AAA-BBB 5-10 UCITS ETF (CHF)</t>
  </si>
  <si>
    <t>LU0879399441</t>
  </si>
  <si>
    <t>SPDR Barclays 0-3 Year Euro Corporate Bond UCITS ETF</t>
  </si>
  <si>
    <t>IE00BC7GZW19</t>
  </si>
  <si>
    <t>SPDR Barclays 0-3 Year US Corporate Bond UCITS ETF</t>
  </si>
  <si>
    <t>IE00BC7GZX26</t>
  </si>
  <si>
    <t>SPDR Barclays 1-3 Year U.S. Treasury Bond UCITS ETF</t>
  </si>
  <si>
    <t>IE00BC7GZJ81</t>
  </si>
  <si>
    <t>LU0861095221</t>
  </si>
  <si>
    <t>db x-trackers II Canadian Dollar Cash UCITS ETF</t>
  </si>
  <si>
    <t>LU0892103994</t>
  </si>
  <si>
    <t>db x-trackers</t>
  </si>
  <si>
    <t>LU0908508731</t>
  </si>
  <si>
    <t>LU0908508814</t>
  </si>
  <si>
    <t>LU0925589839</t>
  </si>
  <si>
    <t>db x-trackers II iBoxx Spain 1-3 UCITS ETF</t>
  </si>
  <si>
    <t>LU0925589672</t>
  </si>
  <si>
    <t>db x-trackers II iBoxx Spain UCITS ETF</t>
  </si>
  <si>
    <t>LU0925589755</t>
  </si>
  <si>
    <t>LU0877808211</t>
  </si>
  <si>
    <t>LU0877808484</t>
  </si>
  <si>
    <t>LU0659579733</t>
  </si>
  <si>
    <t xml:space="preserve">HSBC EURO STOXX 50 UCITS ETF </t>
  </si>
  <si>
    <t xml:space="preserve">HSBC FTSE 100 UCITS ETF </t>
  </si>
  <si>
    <t xml:space="preserve">HSBC MSCI USA UCITS ETF </t>
  </si>
  <si>
    <t xml:space="preserve">HSBC S&amp;P 500 UCITS ETF </t>
  </si>
  <si>
    <t>Ossiam Risk Weighted Enhanced Commodity Ex. Grains TR - UCITS ETF 1 C-EUR</t>
  </si>
  <si>
    <t>LU0876440578</t>
  </si>
  <si>
    <t>SPDR Barclays 0-5 Year US High Yield Bond UCITS ETF</t>
  </si>
  <si>
    <t>IE00B99FL386</t>
  </si>
  <si>
    <t>iShares $ Corporate Bond Interest Rate Hedged UCITS ETF</t>
  </si>
  <si>
    <t>DE000A1W4V85</t>
  </si>
  <si>
    <t>iShares MSCI EMU Large Cap UCITS ETF</t>
  </si>
  <si>
    <t>iShares MSCI EMU Mid Cap UCITS ETF</t>
  </si>
  <si>
    <t>DE000A1W2EK4</t>
  </si>
  <si>
    <t>DE000A1JF7T3</t>
  </si>
  <si>
    <t>HSBC FTSE EPRA/NAREIT Development UCITS ETF</t>
  </si>
  <si>
    <t>DE000A1JXC78</t>
  </si>
  <si>
    <t>HSBC MSCI Canada UCITS ETF</t>
  </si>
  <si>
    <t>DE000A1JF7N6</t>
  </si>
  <si>
    <t>HSBC MSCI China UCITS ETF</t>
  </si>
  <si>
    <t>DE000A1JF7L0</t>
  </si>
  <si>
    <t>HSBC MSCI Emerging Markets UCITS ETF</t>
  </si>
  <si>
    <t>DE000A1JXC94</t>
  </si>
  <si>
    <t>HSBC MSCI Indonesia UCITS ETF</t>
  </si>
  <si>
    <t>DE000A1JF7Q9</t>
  </si>
  <si>
    <t>HSBC MSCI Korea UCITS ETF</t>
  </si>
  <si>
    <t>DE000A1JXC60</t>
  </si>
  <si>
    <t>HSBC MSCI Malaysia UCITS ETF</t>
  </si>
  <si>
    <t>DE000A1JF7S5</t>
  </si>
  <si>
    <t>HSBC MSCI Mexico Capped UCITS ETF</t>
  </si>
  <si>
    <t>DE000A1JF7P1</t>
  </si>
  <si>
    <t>HSBC MSCI Russia Capped UCITS ETF</t>
  </si>
  <si>
    <t>DE000A1JXC86</t>
  </si>
  <si>
    <t>HSBC MSCI South Africa UCITS ETF</t>
  </si>
  <si>
    <t>DE000A1JF7M8</t>
  </si>
  <si>
    <t>HSBC MSCI Taiwan UCITS ETF</t>
  </si>
  <si>
    <t>DE000A1JF7R7</t>
  </si>
  <si>
    <t>HSBC MSCI Turkey UCITS ETF</t>
  </si>
  <si>
    <t>DE000A1H49V6</t>
  </si>
  <si>
    <t>HSBC MSCI World UCITS ETF</t>
  </si>
  <si>
    <t>DE000A1C9KL8</t>
  </si>
  <si>
    <t>HSBC S&amp;P BRIC 40 UCITS ETF</t>
  </si>
  <si>
    <t>DE000A1JF7K2</t>
  </si>
  <si>
    <t>db x-trackers MSCI Nordic Index UCITS ETF (DR)</t>
  </si>
  <si>
    <t>IE00B9MRHC27</t>
  </si>
  <si>
    <t>db x-trackers MSCI Turkey Index UCITS ETF (DR)</t>
  </si>
  <si>
    <t>IE00B9L63S81</t>
  </si>
  <si>
    <t>UBS ETF – Barclays Capital US 1-3 Year Treasury Bond UCITS ETF (USD) A-dis</t>
  </si>
  <si>
    <t>UBS ETF – Barclays Capital US 3-5 Year Treasury Bond UCITS ETF (USD) A-dis</t>
  </si>
  <si>
    <t>UBS ETF – Barclays Capital US 5-7 Year Treasury Bond UCITS ETF (USD) A-dis</t>
  </si>
  <si>
    <t>UBS ETF – Barclays Capital US 7-10 Year Treasury Bond UCITS ETF (USD) A-dis</t>
  </si>
  <si>
    <t>UBS ETF – EURO STOXX 50 UCITS ETF (EUR) A-dis</t>
  </si>
  <si>
    <t>UBS ETF – FTSE 100 UCITS ETF (GBP) A-dis</t>
  </si>
  <si>
    <t>UBS ETF – Markit iBoxx € Germany 1-3 UCITS ETF (EUR) A-dis</t>
  </si>
  <si>
    <t>UBS ETF – Markit iBoxx € Germany 3-5 UCITS ETF (EUR) A-dis</t>
  </si>
  <si>
    <t>UBS ETF – Markit iBoxx € Germany 5-10 UCITS ETF (EUR) A-dis</t>
  </si>
  <si>
    <t>UBS ETF – Markit iBoxx € Germany 7-10 UCITS ETF (EUR) A-dis</t>
  </si>
  <si>
    <t>UBS ETF – Markit iBoxx € Liquid Corporates UCITS ETF (EUR) A-dis</t>
  </si>
  <si>
    <t>UBS ETF – MSCI Canada UCITS ETF (CAD) A-dis</t>
  </si>
  <si>
    <t>UBS ETF – MSCI Emerging Markets UCITS ETF (USD) A-dis</t>
  </si>
  <si>
    <t>UBS ETF – MSCI EMU Small Cap UCITS ETF (EUR) A-dis</t>
  </si>
  <si>
    <t>UBS ETF – MSCI EMU UCITS ETF (EUR) A-dis</t>
  </si>
  <si>
    <t>UBS ETF – MSCI EMU Value UCITS ETF (EUR) A-dis</t>
  </si>
  <si>
    <t>UBS ETF – MSCI Europe &amp; Middle East Socially Responsible UCITS ETF (EUR) A-dis</t>
  </si>
  <si>
    <t>UBS ETF – MSCI Europe UCITS ETF (EUR) A-dis</t>
  </si>
  <si>
    <t>UBS ETF – MSCI Japan UCITS ETF (JPY) A-dis</t>
  </si>
  <si>
    <t>UBS ETF – MSCI North America Socially Responsible UCITS ETF (USD) A-dis</t>
  </si>
  <si>
    <t>UBS ETF – MSCI Pacific (ex Japan) UCITS ETF (USD) A-dis</t>
  </si>
  <si>
    <t>UBS ETF – MSCI Pacific Socially Responsible UCITS ETF (USD) A-dis</t>
  </si>
  <si>
    <t>UBS ETF – MSCI Turkey UCITS ETF (EUR) A-dis</t>
  </si>
  <si>
    <t>UBS ETF – MSCI USA UCITS ETF (USD) A-dis</t>
  </si>
  <si>
    <t>UBS ETF – MSCI World Socially Responsible UCITS ETF (USD) A-dis</t>
  </si>
  <si>
    <t>UBS ETF – MSCI World UCITS ETF (USD) A-dis</t>
  </si>
  <si>
    <t>UBS ETF – STOXX Global Rare Earth UCITS ETF (USD) A-dis</t>
  </si>
  <si>
    <t>OTC Turnover (MEUR)*</t>
  </si>
  <si>
    <t>** based on actual settled transactions conducted via Clearstream OTC Cascade Functionality</t>
  </si>
  <si>
    <t>OTC Turnover (MEUR)**</t>
  </si>
  <si>
    <t>LU0947415054</t>
  </si>
  <si>
    <t>LU0947416961</t>
  </si>
  <si>
    <t>FR0011475078</t>
  </si>
  <si>
    <t>FR0011550185</t>
  </si>
  <si>
    <t>FR0011550193</t>
  </si>
  <si>
    <t>iShares $ Short Duration Corporate Bond UCITS ETF</t>
  </si>
  <si>
    <t>DE000A1W4WC9</t>
  </si>
  <si>
    <t>iShares $ Short Duration High Yield Corporate Bond UCITS ETF</t>
  </si>
  <si>
    <t>DE000A1W4WD7</t>
  </si>
  <si>
    <t>iShares $ Ultrashort Bond UCITS ETF</t>
  </si>
  <si>
    <t>DE000A1W4WE5</t>
  </si>
  <si>
    <t>iShares Euro Ultrashort Bond UCITS ETF</t>
  </si>
  <si>
    <t>DE000A1W4WF2</t>
  </si>
  <si>
    <t>db x-trackers II Australia SSA Bonds UCITS ETF</t>
  </si>
  <si>
    <t>LU0494592974</t>
  </si>
  <si>
    <t>db x-trackers EUR Liquid Corporate 12.5 UCITS ETF</t>
  </si>
  <si>
    <t>IE00B3Z66S39</t>
  </si>
  <si>
    <t>UBS ETF - MSCI United Kingdom 100% hedged to EUR UCITS ETF (EUR) A-acc</t>
  </si>
  <si>
    <t>LU0950671239</t>
  </si>
  <si>
    <t>UBS ETF - MSCI Japan 100% hedged to EUR UCITS ETF (EUR) A-acc</t>
  </si>
  <si>
    <t>LU0950672476</t>
  </si>
  <si>
    <t>UBS ETF - MSCI Canada 100% hedged to EUR UCITS ETF (EUR) A-acc</t>
  </si>
  <si>
    <t>LU0950673284</t>
  </si>
  <si>
    <t>IE00B95FFX04</t>
  </si>
  <si>
    <t>ETFS EUR Daily Hedged Energy DJ-UBS EDSM</t>
  </si>
  <si>
    <t>DE000A1Y7Y36</t>
  </si>
  <si>
    <t>SPDR MSCI EM Beyond BRIC UCITS ETF</t>
  </si>
  <si>
    <t>IE00BCBJFC69</t>
  </si>
  <si>
    <t>UBS (Irl) ETF plc - MSCI Brazil UCITS ETF (USD) A-dis</t>
  </si>
  <si>
    <t>UBS (Irl) ETF plc - MSCI USA UCITS ETF (USD) A-dis</t>
  </si>
  <si>
    <t>UBS (Irl) ETF plc - MSCI World UCITS ETF (USD) A-dis</t>
  </si>
  <si>
    <t>UBS (Irl) ETF plc - S&amp;P 500 UCITS ETF (USD) A-dis</t>
  </si>
  <si>
    <t>UBS (Irl) ETF plc - Solactive Global Copper Mining UCITS ETF (USD) A-dis</t>
  </si>
  <si>
    <t>UBS (Irl) ETF plc - Solactive Global Oil Equities UCITS ETF (USD) A-dis</t>
  </si>
  <si>
    <t>UBS (Irl) ETF plc - Solactive Global Pure Gold Miners UCITS ETF (USD) A-dis</t>
  </si>
  <si>
    <t>UBS (rl) ETF plc - MSCI USA Value UCITS ETF (USD) A-dis</t>
  </si>
  <si>
    <t>Julius Bär</t>
  </si>
  <si>
    <t>SPDR MSCI World Small Cap UCITS ETF</t>
  </si>
  <si>
    <t>IE00BCBJG560</t>
  </si>
  <si>
    <t>LU0952581667</t>
  </si>
  <si>
    <t>LU0952581584</t>
  </si>
  <si>
    <t>LU0975326215</t>
  </si>
  <si>
    <t>LU0962071741</t>
  </si>
  <si>
    <t>LU0962081203</t>
  </si>
  <si>
    <t>LU0962078753</t>
  </si>
  <si>
    <t>LU0975334821</t>
  </si>
  <si>
    <t>ComStage ATX UCITS ETF</t>
  </si>
  <si>
    <t>ComStage</t>
  </si>
  <si>
    <t>ComStage CAC 40 Leverage UCITS ETF</t>
  </si>
  <si>
    <t>ComStage CAC 40 Short GR UCITS ETF</t>
  </si>
  <si>
    <t>ComStage CAC 40 UCITS ETF</t>
  </si>
  <si>
    <t>ComStage Commerzbank Bund-Future Double Short TR UCITS ETF</t>
  </si>
  <si>
    <t>ComStage Commerzbank Bund-Future Leveraged TR UCITS ETF</t>
  </si>
  <si>
    <t>ComStage Commerzbank Bund-Future Short TR UCITS ETF</t>
  </si>
  <si>
    <t>ComStage Commerzbank Bund-Future TR UCITS ETF</t>
  </si>
  <si>
    <t>ComStage Commerzbank Commodity ex-Agriculture EW Index TR UCITS ETF</t>
  </si>
  <si>
    <t>ComStage Commerzbank EONIA Index TR UCITS ETF</t>
  </si>
  <si>
    <t>ComStage Commerzbank FED Funds Effective Rate TR UCITS ETF</t>
  </si>
  <si>
    <t>ComStage DAX TR UCITS ETF</t>
  </si>
  <si>
    <t>ComStage Dow Jones Industrial Average UCITS ETF</t>
  </si>
  <si>
    <t>ComStage EURO STOXX 50 Daily Leverage UCITS ETF</t>
  </si>
  <si>
    <t>ComStage EURO STOXX 50 Daily Short GR UCITS ETF</t>
  </si>
  <si>
    <t>ComStage EURO STOXX 50 NR UCITS ETF</t>
  </si>
  <si>
    <t>ComStage EURO STOXX Select Dividend 30 NR UCITS ETF</t>
  </si>
  <si>
    <t>ComStage F.A.Z. Index UCITS ETF</t>
  </si>
  <si>
    <t>ComStage FR DAX UCITS ETF</t>
  </si>
  <si>
    <t>ComStage FR EURO STOXX 50 UCITS ETF</t>
  </si>
  <si>
    <t>ComStage FTSE 100 TR UCITS ETF</t>
  </si>
  <si>
    <t>ComStage FTSE China A50 UCITS ETF</t>
  </si>
  <si>
    <t>ComStage HSCEI UCITS ETF</t>
  </si>
  <si>
    <t>ComStage HSI UCITS ETF</t>
  </si>
  <si>
    <t>ComStage iBoxx € Germany Covered Capped 3-5 TR UCITS ETF</t>
  </si>
  <si>
    <t>ComStage iBoxx € Germany Covered Capped 5-7 TR UCITS ETF</t>
  </si>
  <si>
    <t>ComStage iBoxx € Germany Covered Capped 7-10 TR UCITS ETF</t>
  </si>
  <si>
    <t>ComStage iBoxx € Germany Covered Capped Overall TR UCITS ETF</t>
  </si>
  <si>
    <t>ComStage iBoxx € Liquid Sovereigns Diversified 10-15 TR UCITS ETF</t>
  </si>
  <si>
    <t>ComStage iBoxx € Liquid Sovereigns Diversified 1-3 TR UCITS ETF</t>
  </si>
  <si>
    <t>ComStage iBoxx € Liquid Sovereigns Diversified 15+ TR UCITS ETF</t>
  </si>
  <si>
    <t>ComStage iBoxx € Liquid Sovereigns Diversified 25+ TR UCITS ETF</t>
  </si>
  <si>
    <t>ComStage iBoxx € Liquid Sovereigns Diversified 3-5 TR UCITS ETF</t>
  </si>
  <si>
    <t>ComStage iBoxx € Liquid Sovereigns Diversified 3m-1 TR UCITS ETF</t>
  </si>
  <si>
    <t>ComStage iBoxx € Liquid Sovereigns Diversified 5-7 TR UCITS ETF</t>
  </si>
  <si>
    <t>ComStage iBoxx € Liquid Sovereigns Diversified 7-10 TR UCITS ETF</t>
  </si>
  <si>
    <t>ComStage iBoxx € Liquid Sovereigns Diversified Overall TR UCITS ETF</t>
  </si>
  <si>
    <t>ComStage iBoxx € Sovereigns Germany Capped 10+ TR UCITS ETF</t>
  </si>
  <si>
    <t>ComStage iBoxx € Sovereigns Germany Capped 1-5 TR UCITS ETF</t>
  </si>
  <si>
    <t>ComStage iBoxx € Sovereigns Germany Capped 3m-2 TR UCITS ETF</t>
  </si>
  <si>
    <t>ComStage iBoxx € Sovereigns Germany Capped 5-10 TR UCITS ETF</t>
  </si>
  <si>
    <t>ComStage iBoxx € Sovereigns Inflation-Linked Euro-Inflation TR UCITS ETF</t>
  </si>
  <si>
    <t>ComStage MSCI EM Eastern Europe TRN UCITS ETF</t>
  </si>
  <si>
    <t>ComStage MSCI Emerging Markets Leveraged 2x Daily TRN UCITS ETF</t>
  </si>
  <si>
    <t>ComStage MSCI Emerging Markets TRN UCITS ETF</t>
  </si>
  <si>
    <t>ComStage MSCI EMU TRN UCITS ETF</t>
  </si>
  <si>
    <t>ComStage MSCI Europe Large Cap TRN UCITS ETF</t>
  </si>
  <si>
    <t>ComStage MSCI Europe Mid Cap TRN UCITS ETF</t>
  </si>
  <si>
    <t>ComStage MSCI Europe Small Cap TRN UCITS ETF</t>
  </si>
  <si>
    <t>ComStage MSCI Europe TRN UCITS ETF</t>
  </si>
  <si>
    <t>ComStage MSCI Japan TRN UCITS ETF</t>
  </si>
  <si>
    <t>ComStage MSCI North America TRN UCITS ETF</t>
  </si>
  <si>
    <t>ComStage MSCI Pacific ex Japan TRN UCITS ETF</t>
  </si>
  <si>
    <t>ComStage MSCI Pacific TRN UCITS ETF</t>
  </si>
  <si>
    <t>ComStage MSCI Russia 30% Capped TRN UCITS ETF</t>
  </si>
  <si>
    <t>ComStage MSCI Taiwan TRN UCITS ETF</t>
  </si>
  <si>
    <t>ComStage MSCI USA Large Cap TRN UCITS ETF</t>
  </si>
  <si>
    <t>ComStage MSCI USA Mid Cap TRN UCITS ETF</t>
  </si>
  <si>
    <t>ComStage MSCI USA Small Cap TRN UCITS ETF</t>
  </si>
  <si>
    <t>ComStage MSCI USA TRN UCITS ETF</t>
  </si>
  <si>
    <t>ComStage MSCI World TRN UCITS ETF</t>
  </si>
  <si>
    <t>ComStage MSCI World with EM Exposure Net UCITS ETF</t>
  </si>
  <si>
    <t>ComStage Nikkei 225 UCITS ETF</t>
  </si>
  <si>
    <t>ComStage NYSE Arca Gold BUGS UCITS ETF</t>
  </si>
  <si>
    <t>ComStage PSI 20 Leverage UCITS ETF</t>
  </si>
  <si>
    <t>ComStage PSI 20 UCITS ETF</t>
  </si>
  <si>
    <t>ComStage S&amp;P 500 UCITS ETF</t>
  </si>
  <si>
    <t>ComStage S&amp;P SMIT 40 Index TRN UCITS ETF</t>
  </si>
  <si>
    <t>ComStage SMI UCITS ETF</t>
  </si>
  <si>
    <t>ComStage SPI TR UCITS ETF</t>
  </si>
  <si>
    <t>ComStage STOXX Europe 600 Automobiles &amp; Parts NR UCITS ETF</t>
  </si>
  <si>
    <t>ComStage STOXX Europe 600 Banks NR UCITS ETF</t>
  </si>
  <si>
    <t>ComStage STOXX Europe 600 Basic Resources NR UCITS ETF</t>
  </si>
  <si>
    <t>ComStage STOXX Europe 600 Chemicals NR UCITS ETF</t>
  </si>
  <si>
    <t>ComStage STOXX Europe 600 Construction &amp; Materials NR UCITS ETF</t>
  </si>
  <si>
    <t>ComStage STOXX Europe 600 Financial Services NR UCITS ETF</t>
  </si>
  <si>
    <t>ComStage STOXX Europe 600 Food &amp; Beverage NR UCITS ETF</t>
  </si>
  <si>
    <t>ComStage STOXX Europe 600 Health Care NR UCITS ETF</t>
  </si>
  <si>
    <t>ComStage STOXX Europe 600 Industrial Goods &amp; Services NR UCITS ETF</t>
  </si>
  <si>
    <t>ComStage STOXX Europe 600 Insurance NR UCITS ETF</t>
  </si>
  <si>
    <t>ComStage STOXX Europe 600 Media NR UCITS ETF</t>
  </si>
  <si>
    <t>ComStage STOXX Europe 600 NR UCITS ETF</t>
  </si>
  <si>
    <t>ComStage STOXX Europe 600 Oil &amp; Gas NR UCITS ETF</t>
  </si>
  <si>
    <t>ComStage STOXX Europe 600 Personal &amp; Household Goods NR UCITS ETF</t>
  </si>
  <si>
    <t>ComStage STOXX Europe 600 Real Estate NR UCITS ETF</t>
  </si>
  <si>
    <t>ComStage STOXX Europe 600 Retail NR UCITS ETF</t>
  </si>
  <si>
    <t>ComStage STOXX Europe 600 Technology NR UCITS ETF</t>
  </si>
  <si>
    <t>ComStage STOXX Europe 600 Telecommunications NR UCITS ETF</t>
  </si>
  <si>
    <t>ComStage STOXX Europe 600 Travel &amp; Leisure NR UCITS ETF</t>
  </si>
  <si>
    <t>ComStage STOXX Europe 600 Utilities NR UCITS ETF</t>
  </si>
  <si>
    <t>ComStage TOPIX UCITS ETF</t>
  </si>
  <si>
    <t>db x-trackers II iBoxx Germany Covered UCITS ETF (1C)</t>
  </si>
  <si>
    <t>db x-trackers II iBoxx Sovereigns Eurozone AAA UCITS ETF (1C)</t>
  </si>
  <si>
    <t>db x-trackers II iBoxx Sovereigns Eurozone Yield Plus UCITS ETF (1C)</t>
  </si>
  <si>
    <t>Active ETFs</t>
  </si>
  <si>
    <t>UBS(Irl) ETF plc - MSCI USA 100% hedged to EUR UCITS ETF (EUR) A-acc</t>
  </si>
  <si>
    <t>IE00BD4TYG73</t>
  </si>
  <si>
    <t>LU0875160326</t>
  </si>
  <si>
    <t>db x-trackers Mittelstand &amp; MidCap Germany UCITS ETF (DR)</t>
  </si>
  <si>
    <t>IE00B9MRJJ36</t>
  </si>
  <si>
    <t>PIMCO Covered Bond Source UCITS ETF</t>
  </si>
  <si>
    <t>IE00BF8HV717</t>
  </si>
  <si>
    <t xml:space="preserve">KCG EUROPE LIMITED                      </t>
  </si>
  <si>
    <t>db x-trackers FTSE 100 UCITS ETF (DR) – Income</t>
  </si>
  <si>
    <t>db x-trackers FTSE 250 UCITS ETF (DR)</t>
  </si>
  <si>
    <t>db x-trackers FTSE MIB UCITS ETF (DR)</t>
  </si>
  <si>
    <t>iShares ATX UCITS ETF (DE)</t>
  </si>
  <si>
    <t>iShares Dow Jones Asia Pacific Select Dividend 30 UCITS ETF (DE)</t>
  </si>
  <si>
    <t>iShares Dow Jones China Offshore 50 UCITS ETF (DE)</t>
  </si>
  <si>
    <t>iShares Dow Jones Eurozone Sustainability Screened UCITS ETF (DE)</t>
  </si>
  <si>
    <t>iShares Dow Jones Global Titans 50 UCITS ETF (DE)</t>
  </si>
  <si>
    <t>iShares Dow Jones Industrial Average UCITS ETF (DE)</t>
  </si>
  <si>
    <t>iShares Dow Jones U.S. Select Dividend UCITS ETF (DE)</t>
  </si>
  <si>
    <t>iShares Euro Government Bond Capped 1.5-10.5yr UCITS ETF (DE)</t>
  </si>
  <si>
    <t>iShares Euro Government Bond Capped 1.5-2.5yr UCITS ETF (DE)</t>
  </si>
  <si>
    <t>iShares Euro Government Bond Capped 10.5+yr UCITS ETF (DE)</t>
  </si>
  <si>
    <t>iShares Euro Government Bond Capped 2.5-5.5yr UCITS ETF (DE)</t>
  </si>
  <si>
    <t>iShares Euro Government Bond Capped 5.5-10.5yr UCITS ETF (DE)</t>
  </si>
  <si>
    <t>iShares EURO STOXX 50 UCITS ETF (DE)</t>
  </si>
  <si>
    <t>iShares EURO STOXX Select Dividend 30 UCITS ETF (DE)</t>
  </si>
  <si>
    <t>iShares EURO STOXX UCITS ETF (DE)</t>
  </si>
  <si>
    <t>iShares FTSE 100 UCITS ETF (DE)</t>
  </si>
  <si>
    <t>iShares Pfandbriefe UCITS ETF (DE)</t>
  </si>
  <si>
    <t>iShares STOXX Asia Pacific 600 Real Estate Cap UCITS ETF (DE)</t>
  </si>
  <si>
    <t>iShares STOXX EU Enlarged 15 UCITS ETF (DE)</t>
  </si>
  <si>
    <t>iShares STOXX Europe 50 UCITS ETF (DE)</t>
  </si>
  <si>
    <t>iShares STOXX Europe 600 Automobiles &amp; Parts UCITS ETF (DE)</t>
  </si>
  <si>
    <t>iShares STOXX Europe 600 Banks UCITS ETF (DE)</t>
  </si>
  <si>
    <t>iShares STOXX Europe 600 Basic Resources UCITS ETF (DE)</t>
  </si>
  <si>
    <t>iShares STOXX Europe 600 Chemicals UCITS ETF (DE)</t>
  </si>
  <si>
    <t>iShares STOXX Europe 600 Construction &amp; Materials UCITS ETF (DE)</t>
  </si>
  <si>
    <t>iShares STOXX Europe 600 Financial Services UCITS ETF (DE)</t>
  </si>
  <si>
    <t>iShares STOXX Europe 600 Food &amp; Beverage UCITS ETF (DE)</t>
  </si>
  <si>
    <t>iShares STOXX Europe 600 Health Care UCITS ETF (DE)</t>
  </si>
  <si>
    <t>iShares STOXX Europe 600 Industrial Goods &amp; Services UCITS ETF (DE)</t>
  </si>
  <si>
    <t>iShares STOXX Europe 600 Insurance UCITS ETF (DE)</t>
  </si>
  <si>
    <t>iShares STOXX Europe 600 Media UCITS ETF (DE)</t>
  </si>
  <si>
    <t>iShares STOXX Europe 600 Oil &amp; Gas UCITS ETF (DE)</t>
  </si>
  <si>
    <t>iShares STOXX Europe 600 Personal &amp; Household Goods UCITS ETF (DE)</t>
  </si>
  <si>
    <t>iShares STOXX Europe 600 Real Estate UCITS ETF (DE)</t>
  </si>
  <si>
    <t>iShares STOXX Europe 600 Retail UCITS ETF (DE)</t>
  </si>
  <si>
    <t>iShares STOXX Europe 600 Technology UCITS ETF (DE)</t>
  </si>
  <si>
    <t>iShares STOXX Europe 600 Telecommunications UCITS ETF (DE)</t>
  </si>
  <si>
    <t>iShares STOXX Europe 600 Travel &amp; Leisure UCITS ETF (DE)</t>
  </si>
  <si>
    <t>iShares STOXX Europe 600 UCITS ETF (DE)</t>
  </si>
  <si>
    <t>iShares STOXX Europe 600 Utilities UCITS ETF (DE)</t>
  </si>
  <si>
    <t>iShares STOXX Europe Large 200 UCITS ETF (DE)</t>
  </si>
  <si>
    <t>iShares STOXX Europe Mid 200 UCITS ETF (DE)</t>
  </si>
  <si>
    <t>iShares STOXX Europe Select Dividend 30 UCITS ETF (DE)</t>
  </si>
  <si>
    <t>iShares STOXX Europe Small 200 UCITS ETF (DE)</t>
  </si>
  <si>
    <t>iShares STOXX Global Select Dividend 100 UCITS ETF (DE)</t>
  </si>
  <si>
    <t>iShares STOXX North America 600 Real Estate Cap UCITS ETF (DE)</t>
  </si>
  <si>
    <t>SPDR Barclays 0-5 Year Sterling Corporate Bond UCITS ETF</t>
  </si>
  <si>
    <t>IE00BCBJF711</t>
  </si>
  <si>
    <t>db x-trackers MSCI North America High Dividend Yield Index UCITs ETF (DR)</t>
  </si>
  <si>
    <t>IE00BH361H73</t>
  </si>
  <si>
    <t>LU0952581402</t>
  </si>
  <si>
    <t>LU0967438234</t>
  </si>
  <si>
    <t>LU0967515593</t>
  </si>
  <si>
    <t>LU0967515676</t>
  </si>
  <si>
    <t>db x-trackers MSCI AC World Index UCITS ETF (DR)</t>
  </si>
  <si>
    <t>IE00BGHQ0G80</t>
  </si>
  <si>
    <t xml:space="preserve">Source MAN GLG Europe Plus UCITS ETF </t>
  </si>
  <si>
    <t>Product Family</t>
  </si>
  <si>
    <t>Deka DAX UCITS ETF</t>
  </si>
  <si>
    <t>db x-trackers DAX UCITS ETF (DR)</t>
  </si>
  <si>
    <t xml:space="preserve">iShares MDAX UCITS ETF (DE) </t>
  </si>
  <si>
    <t>Deka EURO STOXX 50 UCITS ETF</t>
  </si>
  <si>
    <t>Source STOXX Europe 600 Optimised Industrial Goods &amp; Services UCITS ETF</t>
  </si>
  <si>
    <t>db x-trackers ShortDAX Daily UCITS ETF</t>
  </si>
  <si>
    <t>Deka DAX (ausschüttend) UCITS ETF</t>
  </si>
  <si>
    <t>db x-trackers MSCI Europe Index UCITS ETF (DR)</t>
  </si>
  <si>
    <t>iShares eb.rexx Government Germany 2.5-5.5yr UCITS ETF (DE)</t>
  </si>
  <si>
    <t>db x-trackers ShortDAX x2 Daily UCITS ETF</t>
  </si>
  <si>
    <t>iShares Nikkei 225 UCITS ETF (DE)</t>
  </si>
  <si>
    <t>iShares DivDAX UCITS ETF (DE)</t>
  </si>
  <si>
    <t>db x-trackers STOXX Europe 600 UCITS ETF (DR)</t>
  </si>
  <si>
    <t>iShares eb.rexx Government Germany UCITS ETF (DE)</t>
  </si>
  <si>
    <t>db x-trackers LevDAX Daily UCITS ETF</t>
  </si>
  <si>
    <t>iShares TecDAX UCITS ETF (DE)</t>
  </si>
  <si>
    <t>Deka Deutsche Börse EUROGOV Germany 5-10 UCITS ETF</t>
  </si>
  <si>
    <t>iShares eb.rexx Government Germany 1.5-2.5yr UCITS ETF (DE)</t>
  </si>
  <si>
    <t>iShares NASDAQ-100 UCITS ETF (DE)</t>
  </si>
  <si>
    <t>Source STOXX Europe 600 Optimised Oil &amp; Gas UCITS ETF</t>
  </si>
  <si>
    <t>iShares eb.rexx Government Germany 5.5-10.5yr UCITS ETF (DE)</t>
  </si>
  <si>
    <t>Source STOXX Europe 600 Optimised Automobiles &amp; Parts UCITS ETF</t>
  </si>
  <si>
    <t>Source STOXX Europe 600 Optimised Basic Resources UCITS ETF</t>
  </si>
  <si>
    <t xml:space="preserve">iShares eb.rexx Money Market UCITS ETF (DE) </t>
  </si>
  <si>
    <t xml:space="preserve">Source EURO STOXX Optimised Banks UCITS ETF </t>
  </si>
  <si>
    <t>db x-trackers STOXX Europe 600 Banks UCITS ETF</t>
  </si>
  <si>
    <t>Source STOXX Europe 600 Optimised Chemicals UCITS ETF</t>
  </si>
  <si>
    <t>db x-trackers EURO STOXX 50 Short Daily UCITS ETF</t>
  </si>
  <si>
    <t>db x-trackers STOXX Europe 600 Basic Resources UCITS ETF</t>
  </si>
  <si>
    <t>Deka Deutsche Börse EUROGOV Germany 3-5 UCITS ETF</t>
  </si>
  <si>
    <t>Source STOXX Europe 600 Optimised Construction &amp; Materials UCITS ETF</t>
  </si>
  <si>
    <t xml:space="preserve">Source EURO STOXX 50 UCITS ETF </t>
  </si>
  <si>
    <t>Deka DAXplus Maximum Dividend UCITS ETF</t>
  </si>
  <si>
    <t>UBS ETFs plc - MSCI USA Growth SF UCITS ETF (USD) A-acc</t>
  </si>
  <si>
    <t>db x-trackers STOXX Global Select Dividend 100 UCITS ETF</t>
  </si>
  <si>
    <t>Source STOXX Europe 600 UCITS ETF</t>
  </si>
  <si>
    <t>db x-trackers LPX MM Private Equity UCITS ETF</t>
  </si>
  <si>
    <t>iShares NASDAQ-100 UCITS ETF</t>
  </si>
  <si>
    <t>iShares eb.rexx Government Germany 10.5+yr UCITS ETF (DE)</t>
  </si>
  <si>
    <t>db x-trackers ATX UCITS ETF (DR)</t>
  </si>
  <si>
    <t>Source STOXX Europe 600 Optimised Banks UCITS ETF</t>
  </si>
  <si>
    <t>ComStage SDAX TR UCITS ETF</t>
  </si>
  <si>
    <t>db x-trackers EURO STOXX 50 Leveraged Daily UCITS ETF</t>
  </si>
  <si>
    <t>Source STOXX Europe 600 Optimised Food &amp; Beverage UCITS ETF</t>
  </si>
  <si>
    <t xml:space="preserve">Source MSCI USA UCITS ETF </t>
  </si>
  <si>
    <t>Deka Deutsche Börse EUROGOV Germany UCITS ETF</t>
  </si>
  <si>
    <t>Source MSCI World UCITS ETF</t>
  </si>
  <si>
    <t>PowerShares EQQQ Nasdaq-100 UCITS ETF</t>
  </si>
  <si>
    <t>db x-trackers STOXX Europe 600 Telecommunications UCITS ETF</t>
  </si>
  <si>
    <t>ComStage NASDAQ-100 UCITS ETF</t>
  </si>
  <si>
    <t>db x-trackers II iTraxx Crossover UCITS ETF</t>
  </si>
  <si>
    <t>db x-trackers Harvest CSI300 Index UCITS ETF (DR)</t>
  </si>
  <si>
    <t>RBS Market Access TOPIX EUR Hedged Index ETF</t>
  </si>
  <si>
    <t>db x-trackers STOXX Europe 600 Insurance UCITS ETF</t>
  </si>
  <si>
    <t>PIMCO German Government Bond Index Source UCITS ETF</t>
  </si>
  <si>
    <t>db x-trackers STOXX Europe 600 Health Care UCITS ETF</t>
  </si>
  <si>
    <t xml:space="preserve">Source MSCI Europe UCITS ETF </t>
  </si>
  <si>
    <t>UBS ETFs plc - MSCI AC Asia ex Japan SF UCITS ETF (USD) A-acc</t>
  </si>
  <si>
    <t>db x-trackers CAC 40 UCITS ETF (DR)</t>
  </si>
  <si>
    <t>Deka EURO STOXX Select Dividend 30 UCITS ETF</t>
  </si>
  <si>
    <t>db x-trackers SMI UCITS ETF (DR)</t>
  </si>
  <si>
    <t>ComStage DivDAX TR UCITS ETF</t>
  </si>
  <si>
    <t>SPDR MSCI Europe Financials UCITS ETF</t>
  </si>
  <si>
    <t>db x-trackers STOXX Europe 600 Utilities UCITS ETF</t>
  </si>
  <si>
    <t>SPDR MSCI Europe UCITS ETF</t>
  </si>
  <si>
    <t>ComStage ShortDAX TR UCITS ETF</t>
  </si>
  <si>
    <t>db x-trackers FTSE EPRA/NAREIT Developed Europe Real Estate UCITS ETF (DR)</t>
  </si>
  <si>
    <t xml:space="preserve">Source MSCI Japan UCITS ETF </t>
  </si>
  <si>
    <t>PowerShares FTSE RAFI US 1000 UCITS ETF</t>
  </si>
  <si>
    <t>db x-trackers STOXX Europe 600 Food &amp; Beverage UCITS ETF</t>
  </si>
  <si>
    <t xml:space="preserve">Source Russell 2000 UCITS ETF </t>
  </si>
  <si>
    <t>Deka Deutsche Börse EUROGOV Germany 1-3 UCITS ETF</t>
  </si>
  <si>
    <t>PowerShares EuroMTS Cash 3 Months UCITS ETF</t>
  </si>
  <si>
    <t>db x-trackers II iTraxx Europe UCITS ETF</t>
  </si>
  <si>
    <t>Source STOXX Europe Small 200 UCITS ETF</t>
  </si>
  <si>
    <t xml:space="preserve">ETFS BofAML IVSTOXX GO UCITS ETF </t>
  </si>
  <si>
    <t>db x-trackers STOXX Europe 600 Industrial Goods UCITS ETF</t>
  </si>
  <si>
    <t>Source EURO STOXX 50 UCITS ETF</t>
  </si>
  <si>
    <t>Deka Deutsche Börse EUROGOV Germany Money Market UCITS ETF</t>
  </si>
  <si>
    <t xml:space="preserve">Source S&amp;P 500 UCITS ETF </t>
  </si>
  <si>
    <t>db x-trackers EURO STOXX 50 Double Short Daily UCITS ETF</t>
  </si>
  <si>
    <t>SPDR MSCI Europe Small Cap UCITS ETF</t>
  </si>
  <si>
    <t>Source STOXX Europe 600 Optimised Health Care UCITS ETF</t>
  </si>
  <si>
    <t xml:space="preserve">Source MSCI Emerging Markets UCITS ETF </t>
  </si>
  <si>
    <t>db x-trackers EURO STOXX 50 ex Financials UCITS ETF (DR)</t>
  </si>
  <si>
    <t xml:space="preserve">HSBC MSCI Japan UCITS ETF </t>
  </si>
  <si>
    <t>HSBC MSCI AC Far East ex Japan UCITS  ETF</t>
  </si>
  <si>
    <t>db x-trackers SLI UCITS ETF</t>
  </si>
  <si>
    <t>db x-trackers STOXX Europe 600 Banks Short Daily UCITS ETF</t>
  </si>
  <si>
    <t>Source STOXX Europe 600 Optimised Technology UCITS ETF</t>
  </si>
  <si>
    <t xml:space="preserve">HSBC MSCI Brazil UCITS ETF </t>
  </si>
  <si>
    <t>Source STOXX Europe 600 Optimised Utilities UCITS ETF</t>
  </si>
  <si>
    <t>db x-trackers STOXX Europe 600 Technology UCITS ETF</t>
  </si>
  <si>
    <t>PowerShares Global Clean Energy UCITS ETF</t>
  </si>
  <si>
    <t>Source STOXX Europe 600 Optimised Financial Services UCITS ETF</t>
  </si>
  <si>
    <t>db x-trackers STOXX Europe 600 Oil &amp; Gas UCITS ETF</t>
  </si>
  <si>
    <t>SPDR MSCI Europe Industrials UCITS ETF</t>
  </si>
  <si>
    <t>db x-trackers II iTraxx Europe Subordinated Financials UCITS ETF</t>
  </si>
  <si>
    <t xml:space="preserve">HSBC MSCI EM Far East UCITS ETF </t>
  </si>
  <si>
    <t>db x-trackers S&amp;P 500 Equal Weight UCITS ETF</t>
  </si>
  <si>
    <t>db x-trackers STOXX Europe 600 Industrial Goods Short Daily UCITS ETF</t>
  </si>
  <si>
    <t>Deka STOXX Europe 50 UCITS ETF</t>
  </si>
  <si>
    <t>db x-trackers STOXX Europe 600 Basic Resources Short Daily UCITS ETF</t>
  </si>
  <si>
    <t>Source STOXX Europe 600 Optimised Personal &amp; Household Goods UCITS ETF</t>
  </si>
  <si>
    <t>db x-trackers II iTraxx Europe Subordinated Financials Short Daily UCITS ETF</t>
  </si>
  <si>
    <t>PowerShares Global Listed Private Equity UCITS ETF</t>
  </si>
  <si>
    <t>PowerShares FTSE RAFI Emerging Markets UCITS ETF</t>
  </si>
  <si>
    <t>db x-trackers II iTraxx Crossover 2x Short Daily UCITS ETF</t>
  </si>
  <si>
    <t>Ossiam STOXX Europe 600 Equal Weight NR UCITS ETF 1C-EUR</t>
  </si>
  <si>
    <t>PowerShares Dynamic US Market UCITS ETF</t>
  </si>
  <si>
    <t>db x-trackers SMI Short Daily UCITS ETF</t>
  </si>
  <si>
    <t>SPDR MSCI Europe Telecommunication Services UCITS ETF</t>
  </si>
  <si>
    <t>Source Nomura Voltage Mid-Term UCITS ETF</t>
  </si>
  <si>
    <t>SPDR MSCI Europe Health CareSM UCITS ETF</t>
  </si>
  <si>
    <t>db x-trackers II iTraxx Europe 2x Daily UCITS ETF</t>
  </si>
  <si>
    <t>db x-trackers II iTraxx Crossover 2x Daily UCITS ETF</t>
  </si>
  <si>
    <t>PIMCO European Advantage Government Bond Index Source UCITS ETF</t>
  </si>
  <si>
    <t>PowerShares FTSE RAFI Europe Mid-Small UCITS ETF</t>
  </si>
  <si>
    <t>db x-trackers CAC 40 Short Daily UCITS ETF</t>
  </si>
  <si>
    <t>db x-trackers FTSE All-Share UCITS ETF (DR)</t>
  </si>
  <si>
    <t>PowerShares FTSE RAFI Europe UCITS ETF</t>
  </si>
  <si>
    <t>PowerShares FTSE RAFI Developed 1000 UCITS ETF</t>
  </si>
  <si>
    <t>Source STOXX Europe Mid 200 UCITS ETF</t>
  </si>
  <si>
    <t>SPDR MSCI Europe Materials UCITS ETF</t>
  </si>
  <si>
    <t>SPDR MSCI Europe Consumer Discretionary UCITS ETF</t>
  </si>
  <si>
    <t>Source STOXX Europe 600 Optimised Insurance UCITS ETF</t>
  </si>
  <si>
    <t>Deka EURO STOXX 50 Daily Short UCITS ETF</t>
  </si>
  <si>
    <t xml:space="preserve">HSBC MSCI Pacific ex Japan UCITS ETF </t>
  </si>
  <si>
    <t>Deka Deutsche Börse EUROGOV Germany 10+ UCITS ETF</t>
  </si>
  <si>
    <t>Source STOXX Europe 600 Optimised Telecommunications UCITS ETF</t>
  </si>
  <si>
    <t xml:space="preserve">Source MSCI Europe Value UCITS ETF </t>
  </si>
  <si>
    <t>UBS ETFs plc - MSCI USA SF UCITS ETF (USD) A-acc</t>
  </si>
  <si>
    <t>Deka STOXX Europe Strong Value 20 UCITS ETF</t>
  </si>
  <si>
    <t xml:space="preserve">HSBC MSCI Europe UCITS ETF </t>
  </si>
  <si>
    <t>db x-trackers II iTraxx Crossover Short Daily UCITS ETF</t>
  </si>
  <si>
    <t>Source STOXX Europe 600 Optimised Media UCITS ETF</t>
  </si>
  <si>
    <t>Deka STOXX Europe Strong Style Composite 40 UCITS ETF</t>
  </si>
  <si>
    <t>UBS ETFs plc - MSCI EMU SF UCITS ETF (EUR) A-acc</t>
  </si>
  <si>
    <t>UBS ETFs plc - MSCI Japan SF UCITS ETF (JPY) A-acc</t>
  </si>
  <si>
    <t>SPDR MSCI Europe Utilities UCITS ETF</t>
  </si>
  <si>
    <t>SPDR MSCI Europe Consumer Staples UCITS ETF</t>
  </si>
  <si>
    <t>UBS ETFs plc - MSCI EMU Growth SF UCITS ETF (EUR) A-acc</t>
  </si>
  <si>
    <t>UBS ETFs plc - FTSE 100 SF UCITS ETF (GBP) A-acc</t>
  </si>
  <si>
    <t>PowerShares Global Water UCITS ETF</t>
  </si>
  <si>
    <t>Deka STOXX Europe Strong Growth 20 UCITS ETF</t>
  </si>
  <si>
    <t>Deka Deutsche Börse EUROGOV France 3-5 UCITS ETF</t>
  </si>
  <si>
    <t>db x-trackers STOXX Europe 600 Oil &amp; Gas Short Daily UCITS ETF</t>
  </si>
  <si>
    <t>db x-trackers II Markit iBoxx Japan Sovereign UCITS ETF</t>
  </si>
  <si>
    <t>UBS ETFs plc - MSCI Emerging Markets SF UCITS ETF (USD) A-acc</t>
  </si>
  <si>
    <t>db x-trackers STOXX Europe 600 Health Care Short Daily UCITS ETF</t>
  </si>
  <si>
    <t>Source STOXX Europe 600 Optimised Travel &amp; Leisure UCITS ETF</t>
  </si>
  <si>
    <t>db x-trackers MSCI Pan-Euro Index UCITS ETF (DR)</t>
  </si>
  <si>
    <t>UBS ETFs plc - MSCI ACWI Risk Weighted SF UCITS ETF (USD) A-acc</t>
  </si>
  <si>
    <t>UBS ETFs plc - HFRX Global Hedge Fund Index SF UCITS ETF (CHF) A-acc</t>
  </si>
  <si>
    <t>PowerShares FTSE RAFI Asia Pacific Ex-Japan UCITS ETF</t>
  </si>
  <si>
    <t>UBS ETFs plc - CMCI Composite SF UCITS ETF (USD) A-acc</t>
  </si>
  <si>
    <t>UBS ETFs plc - MSCI Canada SF UCITS ETF (CAD) A-acc</t>
  </si>
  <si>
    <t>Deka Deutsche Börse EUROGOV France 1-3 UCITS ETF</t>
  </si>
  <si>
    <t>Deka Deutsche Börse EUROGOV France 5-10 UCITS ETF</t>
  </si>
  <si>
    <t>Deka Deutsche Börse EUROGOV France UCITS ETF</t>
  </si>
  <si>
    <t>SPDR MSCI Europe Energy UCITS ETF</t>
  </si>
  <si>
    <t>UBS ETFs plc - S&amp;P 500 SF UCITS ETF (USD) A-acc</t>
  </si>
  <si>
    <t>UBS ETFs plc - HFRX Global Hedge Fund Index SF UCITS ETF (GBP) A-acc</t>
  </si>
  <si>
    <t>UBS ETFs plc - HFRX Global Hedge Fund Index SF UCITS ETF (USD) A-acc</t>
  </si>
  <si>
    <t>Source STOXX Europe 600 Optimised Retail UCITS ETF</t>
  </si>
  <si>
    <t>db x-trackers II iTraxx Europe Short Daily UCITS ETF</t>
  </si>
  <si>
    <t>db x-trackers II iTraxx Europe Senior Financials UCITS ETF</t>
  </si>
  <si>
    <t>db x-trackers II iTraxx Europe Senior Financials Short Daily UCITS ETF</t>
  </si>
  <si>
    <t>db x-trackers II iTraxx Europe 2x Short Daily UCITS ETF</t>
  </si>
  <si>
    <t>db x-trackers II Markit iBoxx Japan Sovereign Short Daily UCITS ETF</t>
  </si>
  <si>
    <t>PIMCO Euro Short Maturity Source UCITS ETF</t>
  </si>
  <si>
    <t>UBS ETFs plc - MAP Balanced 7 SF UCITS ETF (USD) A-acc</t>
  </si>
  <si>
    <t>iShares EURO STOXX 50 ex Financials UCITS ETF</t>
  </si>
  <si>
    <t>IE00BD5J2G21</t>
  </si>
  <si>
    <t>UBS ETFs plc - HFRX Global Hedge Fund Index SF UCITS ETF (EUR) A-acc</t>
  </si>
  <si>
    <t>IE00BGDWNL65</t>
  </si>
  <si>
    <t>SPDR EURO STOXX Low Volatility UCITS ETF</t>
  </si>
  <si>
    <t>IE00BFTWP510</t>
  </si>
  <si>
    <t>ComStage MDAX® TR UCITS ETF</t>
  </si>
  <si>
    <t>LU1033693638</t>
  </si>
  <si>
    <t>db x-trackers II Barclays Global Aggregate Bond UCITS ETF</t>
  </si>
  <si>
    <t>LU0942970103</t>
  </si>
  <si>
    <t>LU0942970798</t>
  </si>
  <si>
    <t xml:space="preserve">Source Russell Europe SMID 300 UCITS ETF </t>
  </si>
  <si>
    <t>IE00BJVD4K83</t>
  </si>
  <si>
    <t>Amundi ETF CAC 40 UCITS ETF</t>
  </si>
  <si>
    <t>Amundi ETF Cash 3 Months EuroMTS Investment Grade UCITS ETF</t>
  </si>
  <si>
    <t>Amundi ETF Commodities S&amp;P GSCI Metals UCITS ETF</t>
  </si>
  <si>
    <t>Amundi ETF EURO Corporate ex Financials iBoxx UCITS ETF</t>
  </si>
  <si>
    <t>Amundi ETF EURO Corporate Financials iBoxx UCITS ETF</t>
  </si>
  <si>
    <t>Amundi ETF EURO Inflation UCITS ETF</t>
  </si>
  <si>
    <t>Amundi ETF EURO STOXX 50 UCITS ETF</t>
  </si>
  <si>
    <t>Amundi ETF EURO STOXX Small Cap UCITS ETF</t>
  </si>
  <si>
    <t>Amundi ETF FTSE EPRA Europe Real Estate UCITS ETF</t>
  </si>
  <si>
    <t>Amundi ETF Govt Bond EuroMTS Broad Investment Grade 10-15 UCITS ETF</t>
  </si>
  <si>
    <t>Amundi ETF Govt Bond EuroMTS Broad Investment Grade 1-3 UCITS ETF</t>
  </si>
  <si>
    <t>Amundi ETF Govt Bond EuroMTS Broad Investment Grade 3-5 UCITS ETF</t>
  </si>
  <si>
    <t>Amundi ETF Govt Bond EuroMTS Broad Investment Grade 5-7 UCITS ETF</t>
  </si>
  <si>
    <t>Amundi ETF Govt Bond EuroMTS Broad Investment Grade 7-10 UCITS ETF</t>
  </si>
  <si>
    <t>Amundi ETF Govt Bond EuroMTS Broad Investment Grade UCITS ETF</t>
  </si>
  <si>
    <t>Amundi ETF Govt Bond Highest Rated EuroMTS Investment Grade UCITS ETF</t>
  </si>
  <si>
    <t>Amundi ETF Govt Bond Lowest Rated EuroMTS Investment Grade UCITS ETF</t>
  </si>
  <si>
    <t>Amundi ETF Japan Topix EUR Hedged Daily UCITS ETF</t>
  </si>
  <si>
    <t>Amundi ETF Leveraged EURO STOXX 50 Daily UCITS ETF</t>
  </si>
  <si>
    <t>Amundi ETF Leveraged MSCI Europe Daily UCITS ETF</t>
  </si>
  <si>
    <t>Amundi ETF Leveraged MSCI USA Daily UCITS ETF</t>
  </si>
  <si>
    <t>Amundi ETF MSCI Brazil UCITS ETF</t>
  </si>
  <si>
    <t>Amundi ETF MSCI Emergening Markets UCITS ETF</t>
  </si>
  <si>
    <t>Amundi ETF MSCI EMU HighDividend UCITS ETF</t>
  </si>
  <si>
    <t>Amundi ETF MSCI EMU UCITS ETF</t>
  </si>
  <si>
    <t>Amundi ETF MSCI Europe Banks UCITS ETF</t>
  </si>
  <si>
    <t>Amundi ETF MSCI Europe Consumer Discretionary UCITS ETF</t>
  </si>
  <si>
    <t>Amundi ETF MSCI Europe Consumer Staples UCITS ETF</t>
  </si>
  <si>
    <t>Amundi ETF MSCI Europe Energy UCITS ETF</t>
  </si>
  <si>
    <t>Amundi ETF MSCI Europe ex EMU UCITS ETF</t>
  </si>
  <si>
    <t>Amundi ETF MSCI Europe ex Financials UCITS ETF</t>
  </si>
  <si>
    <t>Amundi ETF MSCI Europe Healthcare UCITS ETF</t>
  </si>
  <si>
    <t>Amundi ETF MSCI Europe High Dividend UCITS ETF</t>
  </si>
  <si>
    <t>Amundi ETF MSCI Europe Industrials UCITS ETF</t>
  </si>
  <si>
    <t>Amundi ETF MSCI Europe Materials UCITS ETF</t>
  </si>
  <si>
    <t>Amundi ETF MSCI Europe Minimum Volatility UCITS ETF</t>
  </si>
  <si>
    <t>Amundi ETF MSCI Europe Telecom Services UCITS ETF</t>
  </si>
  <si>
    <t>Amundi ETF MSCI Europe UCITS ETF</t>
  </si>
  <si>
    <t>Amundi ETF MSCI Europe Utilities UCITS ETF</t>
  </si>
  <si>
    <t>Amundi ETF MSCI Germany UCITS ETF</t>
  </si>
  <si>
    <t>Amundi ETF MSCI Nordic UCITS ETF</t>
  </si>
  <si>
    <t>Amundi ETF MSCI Spain UCITS ETF</t>
  </si>
  <si>
    <t>Amundi ETF MSCI UK UCITS ETF</t>
  </si>
  <si>
    <t>Amundi ETF MSCI World ex EMU UCITS ETF</t>
  </si>
  <si>
    <t>Amundi ETF NASDAQ-100 EUR Hedged Daily UCITS ETF</t>
  </si>
  <si>
    <t>Amundi ETF NASDAQ-100 UCITS ETF</t>
  </si>
  <si>
    <t>Amundi ETF S&amp;P 500 EUR HEDGED DAILY UCITS ETF</t>
  </si>
  <si>
    <t>Amundi ETF Short EURO STOXX 50 Daily UCITS ETF</t>
  </si>
  <si>
    <t>Amundi ETF Short Govt Bond EuroMTS Broad Investment Grade 10-15 Daily UCITS ETF</t>
  </si>
  <si>
    <t>Amundi ETF Short Govt Bond EuroMTS Broad Investment Grade Daily UCITS ETF</t>
  </si>
  <si>
    <t>Amundi ETF STOXX Europe 600 UCITS ETF</t>
  </si>
  <si>
    <t>db x-trackers EURO STOXX Select Dividend 30 UCITS ETF (DR)</t>
  </si>
  <si>
    <t>db x-trackers MSCI Europe Mid Cap Index UCITS ETF (DR)</t>
  </si>
  <si>
    <t>db x-trackers MSCI Europe Small Cap Index UCITS ETF (DR)</t>
  </si>
  <si>
    <t>db x-trackers MSCI Mexico Index UCITS ETF (DR)</t>
  </si>
  <si>
    <t>S&amp;P 500 THEAM Easy UCITS ETF</t>
  </si>
  <si>
    <t>STOXX Europe 600 THEAM Easy UCITS ETF</t>
  </si>
  <si>
    <t>Smart Equity UCITS ETF Asia</t>
  </si>
  <si>
    <t>Smart Equity UCITS ETF Emerging Markets</t>
  </si>
  <si>
    <t>Smart Equity UCITS ETF Europe</t>
  </si>
  <si>
    <t>Smart Equity UCITS ETF World</t>
  </si>
  <si>
    <t>db x-trackers II Markit iBoxx ABF Indonesia Government UCITS ETF</t>
  </si>
  <si>
    <t>LU0378818214</t>
  </si>
  <si>
    <t>FR0011636190</t>
  </si>
  <si>
    <t>Amundi ETF Euro High Yield Liquid Bond iBoxx UCITS ETF</t>
  </si>
  <si>
    <t>FR0011494822</t>
  </si>
  <si>
    <t>ETFS 3x Daily Long DAX 30</t>
  </si>
  <si>
    <t>DE000A1YKTG2</t>
  </si>
  <si>
    <t>ETFS 3x Daily Long EURO STOXX 50</t>
  </si>
  <si>
    <t>DE000A1YKTH0</t>
  </si>
  <si>
    <t>ETFS 3x Daily Short DAX 30</t>
  </si>
  <si>
    <t>DE000A1YKTK4</t>
  </si>
  <si>
    <t>ETFS 3x Daily Short EURO STOXX 50</t>
  </si>
  <si>
    <t>DE000A1YKTL2</t>
  </si>
  <si>
    <t>DE000ETFL441</t>
  </si>
  <si>
    <t>DE000A1XEFE1</t>
  </si>
  <si>
    <t>DE000A1XE2Q3</t>
  </si>
  <si>
    <t>DE000A1XES83</t>
  </si>
  <si>
    <t>DE000A1XES75</t>
  </si>
  <si>
    <t>IE00BJ0KDR00</t>
  </si>
  <si>
    <t>Deka MDAX UCITS ETF</t>
  </si>
  <si>
    <t>ETFS-E Fund MSCI China A GO UCITS ETF</t>
  </si>
  <si>
    <t>ETFS US Energy Infrastructure MLP GO UCITS ETF</t>
  </si>
  <si>
    <t>CSOP Source FTSE China A50 UCITS ETF</t>
  </si>
  <si>
    <t>Source Goldman Sachs Equity Factor World UCITS ETF (GS EFI World ETF)</t>
  </si>
  <si>
    <t>db x-trackers MSCI USA Index UCITS ETF (DR)</t>
  </si>
  <si>
    <t>S&amp;P GSCI Capped Component 35/20 THEMA EASY UCITS ETF</t>
  </si>
  <si>
    <t>JB Special Funds</t>
  </si>
  <si>
    <t>DB ETC</t>
  </si>
  <si>
    <t>Deutsche Börse Commodities GmbH</t>
  </si>
  <si>
    <t>iPath ETNs</t>
  </si>
  <si>
    <t>iShares Core MSCI Emerging Markets IMI UCITS ETF</t>
  </si>
  <si>
    <t>IE00BKM4GZ66</t>
  </si>
  <si>
    <t>iShares MSCI Emerging Markets Consumer Growth UCITS ETF</t>
  </si>
  <si>
    <t>DE000A1131M4</t>
  </si>
  <si>
    <t>iShares MSCI USA Dividend IQ UCITS ETF</t>
  </si>
  <si>
    <t>IE00BKM4H312</t>
  </si>
  <si>
    <t>Amundi ETF STOXX Europe 50 UCITS ETF</t>
  </si>
  <si>
    <t>FR0010790980</t>
  </si>
  <si>
    <t>Amundi ETF Short MSCI USA Daily UCITS ETF</t>
  </si>
  <si>
    <t>FR0010791194</t>
  </si>
  <si>
    <t>Amundi ETF MSCI Italy UCITS ETF</t>
  </si>
  <si>
    <t>FR0010655720</t>
  </si>
  <si>
    <t>UBS ETF - Barclays US Liquid Corporates UCITS ETF (USD) A-dis</t>
  </si>
  <si>
    <t>LU1048316647</t>
  </si>
  <si>
    <t>UBS ETF - Barclays Euro Area Liquid Corporates 1-5 Year UCITS ETF (EUR) A-dis</t>
  </si>
  <si>
    <t>LU1048314196</t>
  </si>
  <si>
    <t>UBS ETF - Barclays US Liquid Corporates UCITS ETF (hedged to EUR) A-dis</t>
  </si>
  <si>
    <t>LU1048317025</t>
  </si>
  <si>
    <t>FR0011857234</t>
  </si>
  <si>
    <t>UBS ETF - FTSE 250 UCITS ETF (GBP) A-dis</t>
  </si>
  <si>
    <t>LU1048312737</t>
  </si>
  <si>
    <t>UBS ETF - MSCI Europe ex UK UCITS ETF (EUR) A-dis</t>
  </si>
  <si>
    <t>LU1048312067</t>
  </si>
  <si>
    <t>iShares Core Euro Corporate Bond UCITS ETF</t>
  </si>
  <si>
    <t>iShares Core Euro Government Bond UCITS ETF</t>
  </si>
  <si>
    <t>iShares Diversified Commodity Swap UCITS ETF (DE)</t>
  </si>
  <si>
    <t xml:space="preserve">iShares EURO STOXX Banks 30-15 UCITS ETF (DE) </t>
  </si>
  <si>
    <t xml:space="preserve">iShares EURO STOXX Telecommunications 30-15 UCITS ETF (DE) </t>
  </si>
  <si>
    <t>iShares SLI UCITS ETF (DE)</t>
  </si>
  <si>
    <t>SPDR Russell 2000 U.S. Small Cap UCITS ETF</t>
  </si>
  <si>
    <t>IE00BJ38QD84</t>
  </si>
  <si>
    <t>SPDR Russell 3000 U.S. Total Market UCITS ETF</t>
  </si>
  <si>
    <t>IE00BKY7WX37</t>
  </si>
  <si>
    <t>Source Morgan Stanley Europe Plus UCITS ETF</t>
  </si>
  <si>
    <t>DE000A1XFCF2</t>
  </si>
  <si>
    <t>ETFS Bearish EUR vs G10 Currency Basket Securities</t>
  </si>
  <si>
    <t>DE000A12Z3Q6</t>
  </si>
  <si>
    <t>ETFS Bearish USD vs Commodity Currency Basket Securities</t>
  </si>
  <si>
    <t>DE000A12Z3S2</t>
  </si>
  <si>
    <t>ETFS Bullish EUR vs G10 Currency Basket Securities</t>
  </si>
  <si>
    <t>DE000A12Z3R4</t>
  </si>
  <si>
    <t>ETFS Bullish USD vs Commodity Currency Basket Securities</t>
  </si>
  <si>
    <t>DE000A12Z3T0</t>
  </si>
  <si>
    <t>ETFS G10 vs USD Multi Strategy FX Basket Security</t>
  </si>
  <si>
    <t>DE000A12Z3U8</t>
  </si>
  <si>
    <t xml:space="preserve">Lyxor UCITS ETF MSCI World </t>
  </si>
  <si>
    <t>Lyxor UCITS ETF Commodities Thomson Reuters/Corecommodity CRB RT</t>
  </si>
  <si>
    <t>Lyxor UCITS ETF Commodities Thomson Reuters/Corecommidity CRB Ex-Energy TR</t>
  </si>
  <si>
    <t xml:space="preserve">Lyxor UCITS ETF LevDAX </t>
  </si>
  <si>
    <t xml:space="preserve">Lyxor UCITS ETF Unleveraged S&amp;P 500 VIX Futures Enhanced  Roll </t>
  </si>
  <si>
    <t xml:space="preserve">Lyxor UCITS ETF EURO STOXX 50 </t>
  </si>
  <si>
    <t>Lyxor UCITS ETF Russia (Dow Jones Russia GDR)</t>
  </si>
  <si>
    <t xml:space="preserve">Lyxor UCITS ETF EURO STOXX 50 Daily Leverage </t>
  </si>
  <si>
    <t xml:space="preserve">Lyxor UCITS ETF Turkey (DJ Turkey Titans 20) </t>
  </si>
  <si>
    <t xml:space="preserve">Lyxor UCITS ETF MSCI Emerging Markets </t>
  </si>
  <si>
    <t xml:space="preserve">Lyxor UCITS ETF MSCI Europe </t>
  </si>
  <si>
    <t xml:space="preserve">Lyxor UCITS ETF DAX </t>
  </si>
  <si>
    <t xml:space="preserve">Lyxor UCITS ETF Brazil (IBOVESPA) </t>
  </si>
  <si>
    <t xml:space="preserve">Lyxor UCITS ETF China Enterprise (HSCEI) </t>
  </si>
  <si>
    <t xml:space="preserve">Lyxor UCITS ETF EURO STOXX 50 Daily Double Short </t>
  </si>
  <si>
    <t xml:space="preserve">Lyxor UCITS ETF Japan (Topix®)  </t>
  </si>
  <si>
    <t>Lyxor UCITS ETF FTSE Athex 20</t>
  </si>
  <si>
    <t>Lyxor UCITS ETF EuroMTS 15+Y Investment Grade (DR)</t>
  </si>
  <si>
    <t xml:space="preserve">Lyxor UCITS ETF S&amp;P 500 </t>
  </si>
  <si>
    <t xml:space="preserve">Lyxor UCITS ETF MSCI Korea </t>
  </si>
  <si>
    <t xml:space="preserve">Lyxor UCITS ETF Daily ShortDAX x2 </t>
  </si>
  <si>
    <t xml:space="preserve">Lyxor UCITS ETF STOXX Europe 600 Banks </t>
  </si>
  <si>
    <t>Lyxor UCITS ETF Euro Cash (EONIA)</t>
  </si>
  <si>
    <t>Lyxor UCITS ETF NASDAQ-100</t>
  </si>
  <si>
    <t>Lyxor UCITS ETF iBoxx € Liquid High Yield 30 Ex-Financial</t>
  </si>
  <si>
    <t xml:space="preserve">Lyxor UCITS ETF Euro Corporate Bond </t>
  </si>
  <si>
    <t xml:space="preserve">Lyxor UCITS ETF STOXX Europe 600 Telecommunications </t>
  </si>
  <si>
    <t xml:space="preserve">Lyxor UCITS ETF Hong Kong (HSI) </t>
  </si>
  <si>
    <t xml:space="preserve">Lyxor UCITS ETF STOXX Europe 600 Chemicals </t>
  </si>
  <si>
    <t xml:space="preserve">Lyxor UCITS ETF Eastern Europe (CECE NTR EUR) </t>
  </si>
  <si>
    <t xml:space="preserve">Lyxor UCITS ETF MSCI USA </t>
  </si>
  <si>
    <t xml:space="preserve">Lyxor UCITS ETF EuroMTS Covered Bond Aggregate </t>
  </si>
  <si>
    <t xml:space="preserve">Lyxor UCITS ETF STOXX Europe 600 Media </t>
  </si>
  <si>
    <t xml:space="preserve">Lyxor UCITS ETF STOXX Europe 600 Healthcare  </t>
  </si>
  <si>
    <t>Lyxor UCITS ETF EuroMTS 7-10Y Investment Grade (DR)</t>
  </si>
  <si>
    <t>Lyxor UCITS ETF EuroMTS 5-7Y Investment Grade (DR)</t>
  </si>
  <si>
    <t xml:space="preserve">Lyxor UCITS ETF MSCI World Utilities TR </t>
  </si>
  <si>
    <t xml:space="preserve">Lyxor UCITS ETF STOXX Europe 600 Automobiles &amp; Parts </t>
  </si>
  <si>
    <t xml:space="preserve">Lyxor UCITS ETF STOXX Europe 600 Construction &amp; Materials </t>
  </si>
  <si>
    <t xml:space="preserve">Lyxor UCITS ETF Pan Africa </t>
  </si>
  <si>
    <t xml:space="preserve">Lyxor UCITS ETF MSCI Malaysia </t>
  </si>
  <si>
    <t xml:space="preserve">Lyxor UCITS ETF World Water </t>
  </si>
  <si>
    <t xml:space="preserve">Lyxor UCITS ETF STOXX Europe 600 Technology </t>
  </si>
  <si>
    <t>Lyxor UCITS ETF EuroMTS 1-3Y Investment Grade (DR)</t>
  </si>
  <si>
    <t>Lyxor UCITS ETF South Africa (FTSE JSE TOP 40)</t>
  </si>
  <si>
    <t xml:space="preserve">Lyxor UCITS ETF STOXX Europe 600 Oil &amp; Gas </t>
  </si>
  <si>
    <t>Lyxor UCITS ETF Japan (TOPIX) - Daily Hedged</t>
  </si>
  <si>
    <t xml:space="preserve">Lyxor UCITS ETF MSCI AC Asia-Pacific Ex Japan </t>
  </si>
  <si>
    <t xml:space="preserve">Lyxor UCITS ETF STOXX Europe 600 Basic Resources </t>
  </si>
  <si>
    <t>Lyxor UCITS ETF MSCI AC Asia Ex Japan</t>
  </si>
  <si>
    <t xml:space="preserve">Lyxor UCITS ETF Thailand (SET50 Net TR) </t>
  </si>
  <si>
    <t xml:space="preserve">Lyxor UCITS ETF MSCI Indonesia </t>
  </si>
  <si>
    <t xml:space="preserve">Lyxor UCITS ETF STOXX Europe 600 Travel &amp; Leisure </t>
  </si>
  <si>
    <t xml:space="preserve">Lyxor UCITS ETF STOXX Europe 600 Insurance </t>
  </si>
  <si>
    <t xml:space="preserve">Lyxor UCITS ETF Daily Double Short Bund </t>
  </si>
  <si>
    <t xml:space="preserve">Lyxor UCITS ETF STOXX Europe Select Dividend 30 </t>
  </si>
  <si>
    <t xml:space="preserve">Lyxor UCITS ETF MSCI EMU </t>
  </si>
  <si>
    <t>Lyxor UCITS ETF EuroMTS Global Investment Grade (DR)</t>
  </si>
  <si>
    <t xml:space="preserve">Lyxor UCITS ETF MSCI World Energy TR </t>
  </si>
  <si>
    <t xml:space="preserve">Lyxor UCITS ETF STOXX Europe 600 Industrial Goods and Services </t>
  </si>
  <si>
    <t xml:space="preserve">Lyxor UCITS ETF Dow Jones Industrial Average </t>
  </si>
  <si>
    <t xml:space="preserve">Lyxor UCITS ETF STOXX Europe 600 Personal &amp; Household </t>
  </si>
  <si>
    <t xml:space="preserve">Lyxor UCITS ETF Euro Corporate Bond Ex Financials </t>
  </si>
  <si>
    <t>Lyxor UCITS ETF EuroMTS Highest Rated Macro-Weighted Government Bond (DR)</t>
  </si>
  <si>
    <t>Lyxor UCITS ETF SG Global Quality Income NTR</t>
  </si>
  <si>
    <t xml:space="preserve">Lyxor UCITS ETF MSCI EMU Small Cap </t>
  </si>
  <si>
    <t xml:space="preserve">Lyxor UCITS ETF Daily Leveraged Bund </t>
  </si>
  <si>
    <t xml:space="preserve">Lyxor ETF UCITS Canada (S&amp;P TSX 60) </t>
  </si>
  <si>
    <t xml:space="preserve">Lyxor UCITS ETF STOXX Europe 600 Utilities </t>
  </si>
  <si>
    <t xml:space="preserve">Lyxor UCITS ETF MSCI EMU Value </t>
  </si>
  <si>
    <t xml:space="preserve">Lyxor UCITS ETF MSCI World Health Care TR </t>
  </si>
  <si>
    <t xml:space="preserve">Lyxor UCITS ETF New Energy </t>
  </si>
  <si>
    <t xml:space="preserve">Lyxor UCITS ETF STOXX Europe 600 Financial Services </t>
  </si>
  <si>
    <t xml:space="preserve">Lyxor UCITS ETF Dynamic Long VIX Futures Index </t>
  </si>
  <si>
    <t xml:space="preserve">Lyxor UCITS ETF MSCI EM Latin America </t>
  </si>
  <si>
    <t xml:space="preserve">Lyxor UCITS ETF EuroMTS Inflation-Linked Investment Grade </t>
  </si>
  <si>
    <t xml:space="preserve">Lyxor UCITS ETF FTSE RAFI US 1000 </t>
  </si>
  <si>
    <t xml:space="preserve">Lyxor UCITS ETF MSCI ACWI </t>
  </si>
  <si>
    <t xml:space="preserve">Lyxor UCITS ETF iBoxx $ Liquid Emerging Markets Sovereigns </t>
  </si>
  <si>
    <t xml:space="preserve">Lyxor UCITS ETF STOXX Europe 600 Food &amp; Beverage </t>
  </si>
  <si>
    <t>Lyxor UCITS ETF FTSE EPRA/NAREIT Global Developed</t>
  </si>
  <si>
    <t>Lyxor UCITS ETF S&amp;P 500 VIX Futures Enhanced Roll</t>
  </si>
  <si>
    <t xml:space="preserve">Lyxor UCITS ETF MSCI Taiwan </t>
  </si>
  <si>
    <t xml:space="preserve">Lyxor UCITS ETF MSCI World Consumer Staples TR </t>
  </si>
  <si>
    <t xml:space="preserve">Lyxor UCITS ETF MSCI World Industrials TR </t>
  </si>
  <si>
    <t>Lyxor UCITS ETF EuroMTS 10-15Y Investment Grade (DR)</t>
  </si>
  <si>
    <t xml:space="preserve">Lyxor ETF EURO STOXX 50 Dividends </t>
  </si>
  <si>
    <t xml:space="preserve">Lyxor UCITS ETF MSCI World Consumer Discretionary TR </t>
  </si>
  <si>
    <t xml:space="preserve">Lyxor UCITS ETF FTSE EPRA/NAREIT United States </t>
  </si>
  <si>
    <t>Lyxor UCITS ETF EuroMTS Highest Rated Macro-Weighted Government Bond 3-5Y (DR)</t>
  </si>
  <si>
    <t>Lyxor UCITS ETF EuroMTS 3-5Y Investment Grade (DR)</t>
  </si>
  <si>
    <t>Lyxor UCITS ETF S&amp;P GSCI Industrial Metals 3 Month Forward</t>
  </si>
  <si>
    <t xml:space="preserve">Lyxor UCITS ETF MSCI World Information Technology TR </t>
  </si>
  <si>
    <t xml:space="preserve">Lyxor UCITS ETF MSCI EMU Growth </t>
  </si>
  <si>
    <t>Lyxor UCITS ETF S&amp;P 500 Capped Health Care</t>
  </si>
  <si>
    <t xml:space="preserve">Lyxor UCITS ETF Russell 1000 Value </t>
  </si>
  <si>
    <t xml:space="preserve">Lyxor UCITS ETF Privex </t>
  </si>
  <si>
    <t>Lyxor UCITS ETF S&amp;P 500 Capped Technology</t>
  </si>
  <si>
    <t>Lyxor UCITS ETF FTSE EPRA/NAREIT Asia ex-Japan</t>
  </si>
  <si>
    <t xml:space="preserve">Lyxor UCITS ETF EURO STOXX 50 Daily Short </t>
  </si>
  <si>
    <t>Lyxor UCITS ETF S&amp;P 500 Capped Financials</t>
  </si>
  <si>
    <t>Lyxor UCITS ETF Broad Commodities Optimix TR</t>
  </si>
  <si>
    <t xml:space="preserve">Lyxor UCITS ETF MSCI World Telecommunication Services TR </t>
  </si>
  <si>
    <t>Lyxor UCITS ETF Germany Mid Cap MDAX</t>
  </si>
  <si>
    <t xml:space="preserve">Lyxor UCITS ETF FTSE RAFI Europe </t>
  </si>
  <si>
    <t>Lyxor UCITS ETF S&amp;P 500 Capped Utilities</t>
  </si>
  <si>
    <t>Lyxor UCITS ETF S&amp;P 500 Capped Consumer Staples</t>
  </si>
  <si>
    <t xml:space="preserve">Lyxor UCITS ETF Dynamic Short VIX Futures Index </t>
  </si>
  <si>
    <t>Lyxor UCITS ETF S&amp;P 500 Capped Consumer Discretionary</t>
  </si>
  <si>
    <t>Lyxor UCITS ETF S&amp;P 500 Capped Energy</t>
  </si>
  <si>
    <t xml:space="preserve">Lyxor UCITS ETF MSCI World Materials TR </t>
  </si>
  <si>
    <t>Lyxor UCITS ETF FTSE EPRA/NAREIT Developed Europe</t>
  </si>
  <si>
    <t xml:space="preserve">Lyxor UCITS ETF MSCI World Financials TR </t>
  </si>
  <si>
    <t xml:space="preserve">Lyxor UCITS ETF Australia (S&amp;P ASX 200)  </t>
  </si>
  <si>
    <t>Lyxor UCITS ETF Broad Commodities Momentum TR</t>
  </si>
  <si>
    <t>Lyxor UCITS ETF S&amp;P 500 Capped Materials</t>
  </si>
  <si>
    <t>Lyxor UCITS ETF S&amp;P GSCI Aggregate 3 Month Forward</t>
  </si>
  <si>
    <t xml:space="preserve">Lyxor UCITS ETF STOXX Europe 600 Retail </t>
  </si>
  <si>
    <t xml:space="preserve">Lyxor UCITS ETF Russell 2000 </t>
  </si>
  <si>
    <t>Lyxor UCITS ETF S&amp;P 500 Capped Industrials</t>
  </si>
  <si>
    <t xml:space="preserve">Lyxor UCITS ETF Russell 1000 Growth </t>
  </si>
  <si>
    <t>Lyxor UCITS ETF EuroMTS Highest Rated Macro-Weighted Government Bond  1-3Y (DR)</t>
  </si>
  <si>
    <t>Lyxor UCITS ETF EuroMTS Highest Rated Macro-Weighted Government Bond 5-7Y (DR)</t>
  </si>
  <si>
    <t xml:space="preserve">Lyxor UCITS ETF MSCI India </t>
  </si>
  <si>
    <t>LU1033694107</t>
  </si>
  <si>
    <t>LU1033694362</t>
  </si>
  <si>
    <t>ComStage MSCI Japan 100% Daily Hedged Euro UCITS ETF</t>
  </si>
  <si>
    <t>ComStage S&amp;P 500 Euro Daily Hedged Net TR UCITS ETF</t>
  </si>
  <si>
    <t>DE000A1VFZ36</t>
  </si>
  <si>
    <t>DE000A1VFZ44</t>
  </si>
  <si>
    <t>DE000A1VFZ51</t>
  </si>
  <si>
    <t>DE000A1VFZ69</t>
  </si>
  <si>
    <t>Boost Short DAX 3x Daily ETP</t>
  </si>
  <si>
    <t>Boost LevDAX 3x Daily ETP</t>
  </si>
  <si>
    <t>Boost EURO STOXX 50 3x Short Daily ETP</t>
  </si>
  <si>
    <t>Boost EURO STOXX 50 3x Leverage Daily ETP</t>
  </si>
  <si>
    <t>db x-trackers Portfolio Income UCITS ETF</t>
  </si>
  <si>
    <t>db x-trackers S&amp;P/ASX 200 UCITS ETF (DR)</t>
  </si>
  <si>
    <t>ETFS DAX® Daily 2x Long GO UCITS ETF</t>
  </si>
  <si>
    <t>ETFS DAX® Daily 2x Short GO UCITS ETF</t>
  </si>
  <si>
    <t>ETFS DAXglobal Gold Mining GO UCITS ETF</t>
  </si>
  <si>
    <t>ETFS Russell 2000 US Small Cap GO UCITS ETF</t>
  </si>
  <si>
    <t>ETFS S-Network Global Agri Business GO UCITS ETF</t>
  </si>
  <si>
    <t>HSBC MSCI EM Latin America UCITS ETF</t>
  </si>
  <si>
    <t>iShares Core DAX UCITS ETF (DE)</t>
  </si>
  <si>
    <t>iShares Core EURO STOXX 50 UCITS ETF</t>
  </si>
  <si>
    <t>iShares Core FTSE 100 UCITS ETF</t>
  </si>
  <si>
    <t>iShares Core MSCI Japan IMI UCITS ETF</t>
  </si>
  <si>
    <t>iShares Core MSCI Pacific ex Japan UCITS ETF</t>
  </si>
  <si>
    <t>iShares Core MSCI World UCITS ETF</t>
  </si>
  <si>
    <t>iShares Core S&amp;P 500 UCITS ETF</t>
  </si>
  <si>
    <t>Boost ETP</t>
  </si>
  <si>
    <t>db x-trackers S&amp;P 500 Equal Weight UCITS ETF (DR)</t>
  </si>
  <si>
    <t>IE00BLNMYC90</t>
  </si>
  <si>
    <t>db x-trackers MSCI World Index UCITS ETF (DR)</t>
  </si>
  <si>
    <t>IE00BJ0KDQ92</t>
  </si>
  <si>
    <t>db x-trackers MSCI Brazil Index UCITS ETF (DR)</t>
  </si>
  <si>
    <t>ETFS Longer Dated All Commodities GO UCITS ETF</t>
  </si>
  <si>
    <t>FTSE EPRA Eurozone THEAM Easy UCITS ETF</t>
  </si>
  <si>
    <t>IE00B4L5Y983</t>
  </si>
  <si>
    <t>IE00B4K48X80</t>
  </si>
  <si>
    <t>IE00B2QWDY88</t>
  </si>
  <si>
    <t>Boost Bund 10Y 3x Short Daily ETP</t>
  </si>
  <si>
    <t>DE000A1ZLZB5</t>
  </si>
  <si>
    <t>Boost US Treasuries 10Y 3x Short Daily ETP</t>
  </si>
  <si>
    <t>DE000A1ZLZC3</t>
  </si>
  <si>
    <t>Source Morningstar US Energy Infrastructure MPL UCITS ETF</t>
  </si>
  <si>
    <t>DE000A119M42</t>
  </si>
  <si>
    <t>DE000A119M34</t>
  </si>
  <si>
    <t>PowerShares Global Agriculture UCITS ETF</t>
  </si>
  <si>
    <t>IE00B3BQ0418</t>
  </si>
  <si>
    <t>PowerShares FTSE RAFI All-World 3000 UCITS ETF</t>
  </si>
  <si>
    <t>IE00B23LNQ02</t>
  </si>
  <si>
    <t>Source JPX-Nikkei 400 UCITS ETF</t>
  </si>
  <si>
    <t>DE000A119T29</t>
  </si>
  <si>
    <t>FR0011829084</t>
  </si>
  <si>
    <t>db x-trackers Equity Quality Factor UCITS ETF (DR)</t>
  </si>
  <si>
    <t>IE00BL25JL35</t>
  </si>
  <si>
    <t>db x-trackers Equity Value Factor UCITS ETF (DR)</t>
  </si>
  <si>
    <t>IE00BL25JM42</t>
  </si>
  <si>
    <t>db x-trackers Equity Low Beta Factor UCITS ETF (DR)</t>
  </si>
  <si>
    <t>IE00BL25JN58</t>
  </si>
  <si>
    <t>db x-trackers Equity Momentum Factor UCITS ETF (DR)</t>
  </si>
  <si>
    <t>IE00BL25JP72</t>
  </si>
  <si>
    <t>db x-trackers FTSE Developed Europe Ex UK Property UCITS ETF (DR)</t>
  </si>
  <si>
    <t>IE00BP8FKB21</t>
  </si>
  <si>
    <t>UBS (Irl) ETF plc - MSCI EMU Cyclical UCITS ETF (EUR)</t>
  </si>
  <si>
    <t>IE00BMP3HJ57</t>
  </si>
  <si>
    <t>UBS (Irl) ETF plc - MSCI EMU Defensive UCITS ETF (EUR)</t>
  </si>
  <si>
    <t>IE00BMP3HL79</t>
  </si>
  <si>
    <t>UBS (Irl) ETF plc - DJ Global Select Dividend UCITS ETF (USD)</t>
  </si>
  <si>
    <t>IE00BMP3HG27</t>
  </si>
  <si>
    <t>UBS ETF - MSCI Emerging Markets Socially Responsible UCITS ETF (USD)</t>
  </si>
  <si>
    <t>LU1048313891</t>
  </si>
  <si>
    <t>iShares MSCI France UCITS ETF</t>
  </si>
  <si>
    <t>DE000A12A4K6</t>
  </si>
  <si>
    <t>Source Man GLG Asia Plus UCITS ETF</t>
  </si>
  <si>
    <t>DE000A119M18</t>
  </si>
  <si>
    <t>Source Man GLG Continental Europe Plus UCITS ETF</t>
  </si>
  <si>
    <t>DE000A119PG3</t>
  </si>
  <si>
    <t>ETFS 5x Long AUD Short EUR</t>
  </si>
  <si>
    <t>DE000A12Z3V6</t>
  </si>
  <si>
    <t>ETFS 5x Short AUD Long EUR</t>
  </si>
  <si>
    <t>DE000A12Z3W4</t>
  </si>
  <si>
    <t>ETFS 5x Long CHF Short EUR</t>
  </si>
  <si>
    <t>DE000A12Z3X2</t>
  </si>
  <si>
    <t>ETFS 5x Short CHF Long EUR</t>
  </si>
  <si>
    <t>DE000A12Z3Y0</t>
  </si>
  <si>
    <t>ETFS 5x Long JPY Short EUR</t>
  </si>
  <si>
    <t>DE000A12Z3Z7</t>
  </si>
  <si>
    <t>ETFS 5x Short JPY Long EUR</t>
  </si>
  <si>
    <t>DE000A12Z306</t>
  </si>
  <si>
    <t>ETFS 5x Long USD Short EUR</t>
  </si>
  <si>
    <t>DE000A12Z314</t>
  </si>
  <si>
    <t>ETFS 5x Short USD Long EUR</t>
  </si>
  <si>
    <t>DE000A12Z322</t>
  </si>
  <si>
    <t>db xtrackers S&amp;P 500 UCITS ETF (EUR hedged)</t>
  </si>
  <si>
    <t>db x-trackers Russell Midcap UCITS ETF</t>
  </si>
  <si>
    <t>db x-trackers Russell 2000 UCITS ETF</t>
  </si>
  <si>
    <t>db x-trackers MSCI World Utilities Index UCITS ETF</t>
  </si>
  <si>
    <t>db x-trackers MSCI World Telecom Services Index UCITS ETF</t>
  </si>
  <si>
    <t>db x-trackers MSCI World Materials Index UCITS ETF</t>
  </si>
  <si>
    <t>db x-trackers MSCI World Information Technology Index UCITS ETF</t>
  </si>
  <si>
    <t>db x-trackers MSCI World Industrials Index UCITS ETF</t>
  </si>
  <si>
    <t>db x-trackers MSCI World Index UCITS ETF (EUR hedged)</t>
  </si>
  <si>
    <t>db x-trackers MSCI World Health Care Index UCITS ETF</t>
  </si>
  <si>
    <t>db x-trackers MSCI World Financials Index UCITS ETF</t>
  </si>
  <si>
    <t>db x-trackers MSCI World Energy Index UCITS ETF</t>
  </si>
  <si>
    <t>db x-trackers MSCI World Consumer Staples Index UCITS ETF</t>
  </si>
  <si>
    <t>db x-trackers MSCI World Consumer Discretionary Index UCITS ETF</t>
  </si>
  <si>
    <t>db x-trackers MSCI Singapore IM Index UCITS ETF (DR)</t>
  </si>
  <si>
    <t>db x-trackers MSCI Malaysia Index UCITS ETF (DR)</t>
  </si>
  <si>
    <t>db x-trackers MSCI Korea Index UCITS ETF (DR)</t>
  </si>
  <si>
    <t>db x-trackers MSCI EM Eastern Europe Index UCITS ETF</t>
  </si>
  <si>
    <t>db x-trackers MSCI EFM Africa TOP 50 Capped Index UCITS ETF</t>
  </si>
  <si>
    <t>db x-trackers MSCI Chile Index UCITS ETF</t>
  </si>
  <si>
    <t>db x-trackers MSCI BRIC Index UCITS ETF</t>
  </si>
  <si>
    <t>db x-trackers MSCI AC Far East ex Japan Index UCITS ETF (DR) (EUR hedged)</t>
  </si>
  <si>
    <t>db x-trackers II MTS Italy Aggregate 3-5 Years - ex-Bank of Italy UCITS ETF</t>
  </si>
  <si>
    <t>db x-trackers II MTS Italy Aggregate 1-3 Years - ex Bank of Italy UCITS ETF</t>
  </si>
  <si>
    <t>db x-trackers II iBoxx Sovereigns Eurozone Yield Plus UCITS ETF (Intereste Rate hedged)</t>
  </si>
  <si>
    <t>db x-trackers II iBoxx Sovereigns Eurozone Yield Plus 1-3 UCITS ETF</t>
  </si>
  <si>
    <t>db x-trackers II iBoxx Sovereigns Eurozone UCITS ETF 4%</t>
  </si>
  <si>
    <t>db x-trackers II iBoxx Sovereigns Eurozone AAA UCITS ETF</t>
  </si>
  <si>
    <t>db x-trackers II iBoxx Sovereign Eurozone Yield Plus UCITS ETF</t>
  </si>
  <si>
    <t>db x-trackers II iBoxx Global Inflation-linked UCITS ETF (EUR hedged)</t>
  </si>
  <si>
    <t>db x-trackers II iBoxx Global Inflation-Linked UCITS ETF (EUR hedged)</t>
  </si>
  <si>
    <t>db x-trackers II iBoxx Global Inflation-Linked UCITS ETF</t>
  </si>
  <si>
    <t>db x-trackers II iBoxx Germany UCITS ETF 4%</t>
  </si>
  <si>
    <t>db x-trackers II iBoxx Germany Covered UCITS ETF</t>
  </si>
  <si>
    <t>db x-trackers II iBoxx EUR Liquid Corporate UCITS ETF (Interest Rate hedged)</t>
  </si>
  <si>
    <t>db x-trackers II iBoxx EUR Liquid Corporate Non-Financials UCITS ETF (Interest Rate hedged)</t>
  </si>
  <si>
    <t>db x-trackers II iBoxx EUR Liquid Corporate Financials UCITS ETF (Interest Rate hedged)</t>
  </si>
  <si>
    <t>db x-trackers II Global Sovereign UCITS ETF (EUR hedged)</t>
  </si>
  <si>
    <t>db x-trackers II Emerging Markets Liquid Eurobond UCITS ETF (EUR hedged)</t>
  </si>
  <si>
    <t>db x-trackers II Barclays Global Aggregate Bond UCITS ETF (EUR hedged)</t>
  </si>
  <si>
    <t>db x-trackers EURO STOXX 50 UCITS ETF (DR)</t>
  </si>
  <si>
    <t>db x-trackers DBLCI - OY Balanced UCITS ETF (EUR hedged)</t>
  </si>
  <si>
    <t>db x-trackers db Hedge Fund Index UCITS ETF (EUR hedged)</t>
  </si>
  <si>
    <t>db x-trackers db Equity Strategies Hedge Fund Index UCITS ETF (EUR hedged)</t>
  </si>
  <si>
    <t>db x-trackers db Commodity Booster Light Energy Benchmark UCITS ETF (EUR hedged)</t>
  </si>
  <si>
    <t>db x-trackers db Commodity Booster Bloomberg UCITS ETF (EUR hedged)</t>
  </si>
  <si>
    <t>db x-trackers Currency Returns UCITS ETF</t>
  </si>
  <si>
    <t>db x-trackers CSI 300 UCITS ETF</t>
  </si>
  <si>
    <t>db x-trackers CSI 300 Real Estate UCITS ETF</t>
  </si>
  <si>
    <t>db x-trackers CSI 300 Health Care UCITS ETF</t>
  </si>
  <si>
    <t>db x-trackers CSI 300 Energy UCITS ETF</t>
  </si>
  <si>
    <t>db x-trackers CSI 300 Consumer Discretionary UCITS ETF</t>
  </si>
  <si>
    <t>db x-trackers CNX Nifty UCITS ETF</t>
  </si>
  <si>
    <t xml:space="preserve">J.P.MORGAN SECURITIES PLC               </t>
  </si>
  <si>
    <t>ETFS Agriculture</t>
  </si>
  <si>
    <t>ETFS All Commodities</t>
  </si>
  <si>
    <t xml:space="preserve">ETFS Brent Crude </t>
  </si>
  <si>
    <t>ETFS Daily Leveraged Agriculture</t>
  </si>
  <si>
    <t>ETFS Daily Leveraged All Commodities</t>
  </si>
  <si>
    <t>ETFS Daily Leveraged Aluminium</t>
  </si>
  <si>
    <t>ETFS Daily Leveraged Cocoa</t>
  </si>
  <si>
    <t>ETFS Daily Leveraged Coffee</t>
  </si>
  <si>
    <t>ETFS Daily Leveraged Copper</t>
  </si>
  <si>
    <t>ETFS Daily Leveraged Corn</t>
  </si>
  <si>
    <t>ETFS Daily Leveraged Cotton</t>
  </si>
  <si>
    <t>ETFS Daily Leveraged Gasoline</t>
  </si>
  <si>
    <t>ETFS Daily Leveraged Gold</t>
  </si>
  <si>
    <t>ETFS Daily Leveraged Grains</t>
  </si>
  <si>
    <t>ETFS Daily Leveraged Heating Oil</t>
  </si>
  <si>
    <t>ETFS Daily Leveraged Industrial Metal</t>
  </si>
  <si>
    <t>ETFS Daily Leveraged Lead</t>
  </si>
  <si>
    <t>ETFS Daily Leveraged Lean Hogs</t>
  </si>
  <si>
    <t>ETFS Daily Leveraged Live Cattle</t>
  </si>
  <si>
    <t>ETFS Daily Leveraged Natural Gas</t>
  </si>
  <si>
    <t>ETFS Daily Leveraged Nickel</t>
  </si>
  <si>
    <t>ETFS Daily Leveraged Platinum</t>
  </si>
  <si>
    <t>ETFS Daily Leveraged Precious Metals</t>
  </si>
  <si>
    <t>ETFS Daily Leveraged Silver</t>
  </si>
  <si>
    <t>ETFS Daily Leveraged Softs</t>
  </si>
  <si>
    <t>ETFS Daily Leveraged Soybeans</t>
  </si>
  <si>
    <t>ETFS Daily Leveraged Sugar</t>
  </si>
  <si>
    <t>ETFS Daily Leveraged Tin</t>
  </si>
  <si>
    <t>ETFS Daily Leveraged Wheat</t>
  </si>
  <si>
    <t>ETFS Daily Leveraged WTI Crude Oil</t>
  </si>
  <si>
    <t>ETFS Daily Leveraged Zinc</t>
  </si>
  <si>
    <t>ETFS Daily Short Agriculture</t>
  </si>
  <si>
    <t>ETFS Daily Short All Commodities</t>
  </si>
  <si>
    <t>ETFS Daily Short Cocoa</t>
  </si>
  <si>
    <t>ETFS Daily Short Coffee</t>
  </si>
  <si>
    <t>ETFS Daily Short Copper</t>
  </si>
  <si>
    <t>ETFS Daily Short Corn</t>
  </si>
  <si>
    <t>ETFS Daily Short Cotton</t>
  </si>
  <si>
    <t>ETFS Daily Short Energy</t>
  </si>
  <si>
    <t>ETFS Daily Short Gasoline</t>
  </si>
  <si>
    <t>ETFS Daily Short Gold</t>
  </si>
  <si>
    <t>ETFS Daily Short Grains</t>
  </si>
  <si>
    <t>ETFS Daily Short Industrial Metals</t>
  </si>
  <si>
    <t>ETFS Daily Short Lead</t>
  </si>
  <si>
    <t>ETFS Daily Short Lean Hogs</t>
  </si>
  <si>
    <t>ETFS Daily Short Live Cattle</t>
  </si>
  <si>
    <t>ETFS Daily Short Livestock</t>
  </si>
  <si>
    <t>ETFS Daily Short Natural Gas</t>
  </si>
  <si>
    <t>ETFS Daily Short Nickel</t>
  </si>
  <si>
    <t>ETFS Daily Short Petroleum</t>
  </si>
  <si>
    <t>ETFS Daily Short Platinum</t>
  </si>
  <si>
    <t>ETFS Daily Short Precious Metals</t>
  </si>
  <si>
    <t>ETFS Daily Short Silver</t>
  </si>
  <si>
    <t>ETFS Daily Short Soybean Oil</t>
  </si>
  <si>
    <t>ETFS Daily Short Soybeans</t>
  </si>
  <si>
    <t>ETFS Daily Short Sugar</t>
  </si>
  <si>
    <t>ETFS Daily Short Tin</t>
  </si>
  <si>
    <t>ETFS Daily Short Wheat</t>
  </si>
  <si>
    <t>ETFS Daily Short WTI Crude Oil</t>
  </si>
  <si>
    <t>ETFS Energy</t>
  </si>
  <si>
    <t>ETFS EUR Daily Hedged Agriculture</t>
  </si>
  <si>
    <t>ETFS EUR Daily Hedged All Commodities</t>
  </si>
  <si>
    <t>ETFS EUR Daily Hedged Energy</t>
  </si>
  <si>
    <t>ETFS EUR Daily Hedged Precious Metals</t>
  </si>
  <si>
    <t>ETFS Ex-Agriculture and Livestock</t>
  </si>
  <si>
    <t>ETFS Ex-Energy</t>
  </si>
  <si>
    <t>ETFS Grains</t>
  </si>
  <si>
    <t>ETFS Industrial Metals</t>
  </si>
  <si>
    <t>ETFS Livestock</t>
  </si>
  <si>
    <t>ETFS Longer Dated Agriculture</t>
  </si>
  <si>
    <t>ETFS Longer Dated All Commodities</t>
  </si>
  <si>
    <t xml:space="preserve">ETFS Longer Dated Brent Crude </t>
  </si>
  <si>
    <t>ETFS Longer Dated Energy</t>
  </si>
  <si>
    <t>ETFS Longer Dated Ex-Energy</t>
  </si>
  <si>
    <t>ETFS Longer Dated Grains</t>
  </si>
  <si>
    <t>ETFS Longer Dated Industrial Metals</t>
  </si>
  <si>
    <t>ETFS Longer Dated Livestock</t>
  </si>
  <si>
    <t>ETFS Longer Dated Natural Gas</t>
  </si>
  <si>
    <t>ETFS Longer Dated Petroleum</t>
  </si>
  <si>
    <t>ETFS Longer Dated Softs</t>
  </si>
  <si>
    <t>ETFS Petroleum</t>
  </si>
  <si>
    <t>ETFS Precious Metals</t>
  </si>
  <si>
    <t>ETFS Softs</t>
  </si>
  <si>
    <t>ETFS 3x Daily Long Euro Stoxx 50</t>
  </si>
  <si>
    <t>ETFS 3x Daily Short Euro Stoxx 50</t>
  </si>
  <si>
    <t>k.A.</t>
  </si>
  <si>
    <t>IE0031442068</t>
  </si>
  <si>
    <t>IE00B0M62Q58</t>
  </si>
  <si>
    <t>IE00B0M63177</t>
  </si>
  <si>
    <t>IE00B1FZSC47</t>
  </si>
  <si>
    <t>IE00BCLWRD08</t>
  </si>
  <si>
    <t>IE00BCLWRF22</t>
  </si>
  <si>
    <t>iShares MSCI World Quality Factor UCITS ETF</t>
  </si>
  <si>
    <t>iShares MSCI World Momentum Factor UCITS ETF</t>
  </si>
  <si>
    <t>iShares MSCI World Value Factor UCITS ETF</t>
  </si>
  <si>
    <t>iShares MSCI World Size Factor UCITS ETF</t>
  </si>
  <si>
    <t>SPDR Thomson Reuters Global Convertible Bond UCITS ETF</t>
  </si>
  <si>
    <t>DE000A12BHE5</t>
  </si>
  <si>
    <t>DE000A12BHH8</t>
  </si>
  <si>
    <t>IE00BNH72088</t>
  </si>
  <si>
    <t>DE000A12BHF2</t>
  </si>
  <si>
    <t>DE000A12BHG0</t>
  </si>
  <si>
    <t>iShares EURO STOXX 50 UCITS ETF (Dist)</t>
  </si>
  <si>
    <t>iShares S&amp;P 500 UCITS ETF (Dist)</t>
  </si>
  <si>
    <t>iShares MSCI World UCITS ETF (Dist)</t>
  </si>
  <si>
    <t>iShares MSCI Emerging Markets UCITS ETF (Dist)</t>
  </si>
  <si>
    <t>iShares MSCI Europe UCITS ETF (Dist)</t>
  </si>
  <si>
    <t>iShares MSCI Japan UCITS ETF (Dist)</t>
  </si>
  <si>
    <t>iShares MSCI Brazil UCITS ETF (Dist)</t>
  </si>
  <si>
    <t>db x-trackers FTSE CHINA 50 UCITS ETF (DR)</t>
  </si>
  <si>
    <t>iShares MSCI EM Latin America UCITS ETF (Dist)</t>
  </si>
  <si>
    <t>Amundi ETF MSCI India UCITS ETF - EUR</t>
  </si>
  <si>
    <t>iShares MSCI Emerging Markets Small Cap UCITS ETF</t>
  </si>
  <si>
    <t>iShares S&amp;P Small Cap 600 UCITS ETF</t>
  </si>
  <si>
    <t>iShares MSCI Korea UCITS ETF (Dist)</t>
  </si>
  <si>
    <t>Amundi ETF MSCI China UCITS ETF - EUR</t>
  </si>
  <si>
    <t>Amundi ETF Russell 2000 UCITS ETF- EUR</t>
  </si>
  <si>
    <t>Amundi ETF MSCI USA UCITS ETF - EUR</t>
  </si>
  <si>
    <t>Amundi ETF MSCI World UCITS ETF - EUR</t>
  </si>
  <si>
    <t>Amundi ETF S&amp;P 500 UCITS ETF - EUR</t>
  </si>
  <si>
    <t>Amundi ETF MSCI Japan UCITS ETF - EUR</t>
  </si>
  <si>
    <t>Amundi ETF MSCI Eastern Europe ex Russia UCITS ETF - EUR</t>
  </si>
  <si>
    <t>Amundi ETF MSCI EM Latin America UCITS ETF - EUR</t>
  </si>
  <si>
    <t>Amundi ETF MSCI EM Asia UCITS ETF - EUR</t>
  </si>
  <si>
    <t>iShares MSCI AC Far East ex-Japan Small Cap UCITS ETF</t>
  </si>
  <si>
    <t>iShares MSCI Pacific ex-Japan UCITS ETF (Dist)</t>
  </si>
  <si>
    <t>Amundi ETF MSCI Switzerland UCITS ETF - EUR</t>
  </si>
  <si>
    <t>Amundi ETF MSCI Pacific ex Japan UCITS ETF - EUR</t>
  </si>
  <si>
    <t>Amundi ETF MSCI World Energy UCITS ETF - EUR</t>
  </si>
  <si>
    <t>Amundi ETF MSCI World ex Europe UCITS ETF - EUR</t>
  </si>
  <si>
    <t>iShares MSCI Japan Small Cap UCITS ETF (Dist)</t>
  </si>
  <si>
    <t>iShares MSCI Japan UCITS ETF (Acc)</t>
  </si>
  <si>
    <t>Amundi ETF Euro Corporates UCITS ETF</t>
  </si>
  <si>
    <t>Amundi ETF S&amp;P Global Luxury UCITS ETF - EUR</t>
  </si>
  <si>
    <t>Amundi ETF Global Equity Multi Smart Allocation Scientific Beta UCITS ETF - EUR</t>
  </si>
  <si>
    <t>Amundi ETF MSCI World Financials UCITS ETF - EUR</t>
  </si>
  <si>
    <t>db x-trackers MSCI Japan EUR Hedged Index UCITS ETF (DR)</t>
  </si>
  <si>
    <t>db x-trackers MSCI Japan Index UCITS ETF (DR)</t>
  </si>
  <si>
    <t>db x-trackers MSCI Pacific ex Japan Index UCITS ETF (DR)</t>
  </si>
  <si>
    <t>db x-trackers MSCI Philippines IM Index UCITS ETF (DR)</t>
  </si>
  <si>
    <t>db x-trackers MSCI Thailand Index UCITS ETF (DR)</t>
  </si>
  <si>
    <t>IE00B4PY7Y77</t>
  </si>
  <si>
    <t>IE00B3F81R35</t>
  </si>
  <si>
    <t>IE00B66F4759</t>
  </si>
  <si>
    <t>IE00B0M62X26</t>
  </si>
  <si>
    <t>IE00B5377D42</t>
  </si>
  <si>
    <t>IE00B1YZSC51</t>
  </si>
  <si>
    <t>SPDR BofA Merrill Lynch 0-5 Year EM USD Government Bond UCITS ETF</t>
  </si>
  <si>
    <t>IE00BP46NG52</t>
  </si>
  <si>
    <t>PIMCO Low Duration Euro Corporate Bond Source UCITS ETF</t>
  </si>
  <si>
    <t>IE00BP9F2J32</t>
  </si>
  <si>
    <t>IE00BKWQ0H23</t>
  </si>
  <si>
    <t>IE00BKWQ0Q14</t>
  </si>
  <si>
    <t>IE00BKWQ0M75</t>
  </si>
  <si>
    <t>IE00BKWQ0F09</t>
  </si>
  <si>
    <t>IE00BKWQ0G16</t>
  </si>
  <si>
    <t>IE00BKWQ0J47</t>
  </si>
  <si>
    <t>IE00BKWQ0D84</t>
  </si>
  <si>
    <t>IE00BKWQ0L68</t>
  </si>
  <si>
    <t>IE00BKWQ0C77</t>
  </si>
  <si>
    <t>IE00BKWQ0P07</t>
  </si>
  <si>
    <t>IE00BKWQ0K51</t>
  </si>
  <si>
    <t>IE00BKWQ0N82</t>
  </si>
  <si>
    <t>11/2014</t>
  </si>
  <si>
    <t>PowerShares Global Buyback Achievers UCITS ETF</t>
  </si>
  <si>
    <t>IE00BLSNMW37</t>
  </si>
  <si>
    <t>n.a.</t>
  </si>
  <si>
    <t>SPDR MSCI Europe Technology UCITS ETF</t>
  </si>
  <si>
    <t>db x-trackers MSCI EMU INDEX UCITS ETF (DR)</t>
  </si>
  <si>
    <t>db x-trackers MSCI Taiwan Index UCITS ETF (DR)</t>
  </si>
  <si>
    <t>Boost Silver 3x Short Daily ETP</t>
  </si>
  <si>
    <t>DE000A1ZK3V1</t>
  </si>
  <si>
    <t>Boost Silver 3x Leverage Daily ETP</t>
  </si>
  <si>
    <t>DE000A1ZK3W9</t>
  </si>
  <si>
    <t>Boost Gold 3x Short Daily ETP</t>
  </si>
  <si>
    <t>DE000A1ZLCP4</t>
  </si>
  <si>
    <t>Boost Gold 3x Leverage Daily ETP</t>
  </si>
  <si>
    <t>DE000A1ZLCQ2</t>
  </si>
  <si>
    <t>Boost WTI Oil 3x Leverage Daily ETP</t>
  </si>
  <si>
    <t>DE000A133ZT6</t>
  </si>
  <si>
    <t>Boost WTI Oil 3x Short Daily ETP</t>
  </si>
  <si>
    <t>DE000A133ZV2</t>
  </si>
  <si>
    <t>Boost Natural Gas 3x Leverage Daily ETP</t>
  </si>
  <si>
    <t>DE000A133ZU4</t>
  </si>
  <si>
    <t>Boost Natural Gas 3x Short Daily ETP</t>
  </si>
  <si>
    <t>DE000A133ZW0</t>
  </si>
  <si>
    <t>Boost NASDAQ 100 3x Leverage Daily ETP</t>
  </si>
  <si>
    <t>DE000A133ZY6</t>
  </si>
  <si>
    <t>Boost NASDAQ 100 3x Short Daily ETP</t>
  </si>
  <si>
    <t>DE000A133ZR0</t>
  </si>
  <si>
    <t>Boost US Large Cap 3x Leverage Daily ETP</t>
  </si>
  <si>
    <t>DE000A133ZS8</t>
  </si>
  <si>
    <t>Boost US Large Cap 3x Short Daily ETP</t>
  </si>
  <si>
    <t>DE000A133ZX8</t>
  </si>
  <si>
    <t>Lyxor UCITS ETF iBoxx Germany 1-3Y (DR)</t>
  </si>
  <si>
    <t>FR0012283398</t>
  </si>
  <si>
    <t>SPDR Barclays 3-5 Year Euro Government Bond UCITS ETF</t>
  </si>
  <si>
    <t>IE00BS7K8821</t>
  </si>
  <si>
    <t>UBS ETF - Barclays US Liquid Corporates 1-5 Year UCITS ETF</t>
  </si>
  <si>
    <t>LU1048314949</t>
  </si>
  <si>
    <t>Turnover Report: December 2014</t>
  </si>
  <si>
    <t>12/2014</t>
  </si>
  <si>
    <t>Source S&amp;P 500 UCITS ETF - EUR Hedged</t>
  </si>
  <si>
    <t>IE00BRKWGL70</t>
  </si>
  <si>
    <t>db x-trackers MSCI China Index UCITS ETF (DR)</t>
  </si>
  <si>
    <t>Acc / Distr</t>
  </si>
  <si>
    <t>Designated Sponsor Report: December 2014</t>
  </si>
  <si>
    <t xml:space="preserve">LANG &amp; SCHWARZ TRADECENTER AG &amp; CO. KG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</si>
</sst>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0%"/>
    <numFmt numFmtId="165" formatCode="#,##0.00;\(#,##0.00\)"/>
    <numFmt numFmtId="166" formatCode="0.0000000000"/>
  </numFmts>
  <fonts count="2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81"/>
      <name val="Tahoma"/>
      <family val="2"/>
    </font>
    <font>
      <sz val="10"/>
      <name val="Courier"/>
      <family val="3"/>
    </font>
    <font>
      <sz val="16"/>
      <color indexed="18"/>
      <name val="Arial"/>
      <family val="2"/>
    </font>
    <font>
      <sz val="12"/>
      <color indexed="18"/>
      <name val="Arial"/>
      <family val="2"/>
    </font>
    <font>
      <b/>
      <sz val="8"/>
      <color indexed="9"/>
      <name val="Arial"/>
      <family val="2"/>
    </font>
    <font>
      <sz val="10"/>
      <color indexed="9"/>
      <name val="Arial"/>
      <family val="2"/>
    </font>
    <font>
      <b/>
      <sz val="12"/>
      <name val="Arial"/>
      <family val="2"/>
    </font>
    <font>
      <sz val="8"/>
      <color indexed="18"/>
      <name val="Arial"/>
      <family val="2"/>
    </font>
    <font>
      <sz val="10"/>
      <color indexed="18"/>
      <name val="Arial"/>
      <family val="2"/>
    </font>
    <font>
      <b/>
      <sz val="9.5"/>
      <name val="Arial"/>
      <family val="2"/>
    </font>
    <font>
      <sz val="9.5"/>
      <name val="Arial"/>
      <family val="2"/>
    </font>
    <font>
      <b/>
      <sz val="9.5"/>
      <color indexed="18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hair">
        <color indexed="22"/>
      </bottom>
      <diagonal/>
    </border>
    <border>
      <left/>
      <right/>
      <top style="hair">
        <color indexed="22"/>
      </top>
      <bottom style="hair">
        <color indexed="22"/>
      </bottom>
      <diagonal/>
    </border>
    <border>
      <left/>
      <right/>
      <top style="hair">
        <color indexed="22"/>
      </top>
      <bottom style="medium">
        <color indexed="64"/>
      </bottom>
      <diagonal/>
    </border>
    <border>
      <left/>
      <right style="thin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hair">
        <color indexed="22"/>
      </top>
      <bottom style="hair">
        <color indexed="22"/>
      </bottom>
      <diagonal/>
    </border>
    <border>
      <left style="thin">
        <color indexed="64"/>
      </left>
      <right style="thin">
        <color indexed="64"/>
      </right>
      <top style="hair">
        <color indexed="22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22"/>
      </bottom>
      <diagonal/>
    </border>
    <border>
      <left/>
      <right style="thin">
        <color indexed="64"/>
      </right>
      <top/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22"/>
      </top>
      <bottom style="thin">
        <color indexed="64"/>
      </bottom>
      <diagonal/>
    </border>
    <border>
      <left/>
      <right style="thin">
        <color indexed="64"/>
      </right>
      <top style="thin">
        <color indexed="22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22"/>
      </bottom>
      <diagonal/>
    </border>
    <border>
      <left style="thin">
        <color indexed="64"/>
      </left>
      <right/>
      <top style="thin">
        <color indexed="22"/>
      </top>
      <bottom style="thin">
        <color indexed="22"/>
      </bottom>
      <diagonal/>
    </border>
    <border>
      <left/>
      <right/>
      <top/>
      <bottom style="hair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22"/>
      </top>
      <bottom style="thin">
        <color indexed="64"/>
      </bottom>
      <diagonal/>
    </border>
  </borders>
  <cellStyleXfs count="18">
    <xf numFmtId="0" fontId="0" fillId="0" borderId="0">
      <alignment horizontal="left" wrapText="1"/>
    </xf>
    <xf numFmtId="0" fontId="1" fillId="0" borderId="0">
      <alignment horizontal="left" wrapText="1"/>
    </xf>
    <xf numFmtId="0" fontId="17" fillId="0" borderId="0">
      <alignment horizontal="left" wrapText="1"/>
    </xf>
    <xf numFmtId="0" fontId="17" fillId="0" borderId="0">
      <alignment horizontal="left" wrapText="1"/>
    </xf>
    <xf numFmtId="0" fontId="6" fillId="0" borderId="0">
      <alignment vertical="center"/>
    </xf>
    <xf numFmtId="9" fontId="17" fillId="0" borderId="0" applyFont="0" applyFill="0" applyBorder="0" applyAlignment="0" applyProtection="0"/>
    <xf numFmtId="0" fontId="19" fillId="0" borderId="0">
      <alignment horizontal="left" wrapText="1"/>
    </xf>
    <xf numFmtId="0" fontId="19" fillId="0" borderId="0">
      <alignment vertical="center"/>
    </xf>
    <xf numFmtId="0" fontId="19" fillId="0" borderId="0">
      <alignment horizontal="left" wrapText="1"/>
    </xf>
    <xf numFmtId="0" fontId="1" fillId="0" borderId="0">
      <alignment horizontal="left" wrapText="1"/>
    </xf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>
      <alignment horizontal="left" wrapText="1"/>
    </xf>
    <xf numFmtId="0" fontId="1" fillId="0" borderId="0">
      <alignment horizontal="left" wrapText="1"/>
    </xf>
    <xf numFmtId="9" fontId="1" fillId="0" borderId="0" applyFont="0" applyFill="0" applyBorder="0" applyAlignment="0" applyProtection="0"/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>
      <alignment horizontal="left" wrapText="1"/>
    </xf>
  </cellStyleXfs>
  <cellXfs count="188">
    <xf numFmtId="0" fontId="0" fillId="0" borderId="0" xfId="0" applyAlignment="1"/>
    <xf numFmtId="0" fontId="11" fillId="3" borderId="0" xfId="1" applyFont="1" applyFill="1" applyBorder="1" applyAlignment="1">
      <alignment horizontal="center" vertical="center"/>
    </xf>
    <xf numFmtId="0" fontId="12" fillId="0" borderId="0" xfId="1" applyFont="1" applyFill="1" applyAlignment="1">
      <alignment vertical="center"/>
    </xf>
    <xf numFmtId="0" fontId="13" fillId="0" borderId="0" xfId="1" applyFont="1" applyFill="1" applyAlignment="1">
      <alignment vertical="center"/>
    </xf>
    <xf numFmtId="0" fontId="10" fillId="0" borderId="0" xfId="1" applyFont="1" applyFill="1" applyAlignment="1">
      <alignment vertical="center"/>
    </xf>
    <xf numFmtId="0" fontId="6" fillId="0" borderId="0" xfId="1" applyFont="1" applyAlignment="1">
      <alignment vertical="center"/>
    </xf>
    <xf numFmtId="0" fontId="8" fillId="0" borderId="0" xfId="1" applyFont="1" applyFill="1" applyAlignment="1">
      <alignment vertical="center"/>
    </xf>
    <xf numFmtId="0" fontId="2" fillId="0" borderId="0" xfId="1" applyFont="1" applyAlignment="1">
      <alignment vertical="center"/>
    </xf>
    <xf numFmtId="0" fontId="6" fillId="0" borderId="0" xfId="1" applyFont="1" applyBorder="1" applyAlignment="1">
      <alignment vertical="center"/>
    </xf>
    <xf numFmtId="0" fontId="3" fillId="2" borderId="7" xfId="1" applyFont="1" applyFill="1" applyBorder="1" applyAlignment="1">
      <alignment vertical="center"/>
    </xf>
    <xf numFmtId="0" fontId="2" fillId="0" borderId="0" xfId="1" applyFont="1" applyFill="1" applyAlignment="1">
      <alignment vertical="center"/>
    </xf>
    <xf numFmtId="0" fontId="2" fillId="0" borderId="0" xfId="1" applyFont="1" applyBorder="1" applyAlignment="1">
      <alignment vertical="center"/>
    </xf>
    <xf numFmtId="0" fontId="2" fillId="0" borderId="8" xfId="1" applyFont="1" applyBorder="1" applyAlignment="1">
      <alignment horizontal="left" vertical="center"/>
    </xf>
    <xf numFmtId="0" fontId="2" fillId="0" borderId="9" xfId="1" applyFont="1" applyBorder="1" applyAlignment="1">
      <alignment horizontal="left" vertical="center"/>
    </xf>
    <xf numFmtId="0" fontId="2" fillId="0" borderId="9" xfId="1" applyFont="1" applyFill="1" applyBorder="1" applyAlignment="1">
      <alignment horizontal="left" vertical="center"/>
    </xf>
    <xf numFmtId="0" fontId="2" fillId="0" borderId="10" xfId="1" applyFont="1" applyFill="1" applyBorder="1" applyAlignment="1">
      <alignment horizontal="left" vertical="center"/>
    </xf>
    <xf numFmtId="0" fontId="2" fillId="0" borderId="10" xfId="1" applyFont="1" applyFill="1" applyBorder="1" applyAlignment="1">
      <alignment vertical="center"/>
    </xf>
    <xf numFmtId="0" fontId="2" fillId="0" borderId="0" xfId="1" applyFont="1" applyFill="1" applyBorder="1" applyAlignment="1">
      <alignment vertical="center"/>
    </xf>
    <xf numFmtId="0" fontId="7" fillId="0" borderId="0" xfId="1" applyFont="1" applyFill="1" applyAlignment="1">
      <alignment vertical="center"/>
    </xf>
    <xf numFmtId="0" fontId="1" fillId="0" borderId="0" xfId="4" applyFont="1" applyAlignment="1"/>
    <xf numFmtId="0" fontId="8" fillId="0" borderId="0" xfId="4" applyFont="1" applyFill="1" applyAlignment="1"/>
    <xf numFmtId="0" fontId="1" fillId="0" borderId="0" xfId="4" applyFont="1" applyFill="1" applyAlignment="1"/>
    <xf numFmtId="0" fontId="9" fillId="5" borderId="12" xfId="4" applyFont="1" applyFill="1" applyBorder="1" applyAlignment="1"/>
    <xf numFmtId="0" fontId="9" fillId="5" borderId="12" xfId="4" applyFont="1" applyFill="1" applyBorder="1" applyAlignment="1">
      <alignment horizontal="left"/>
    </xf>
    <xf numFmtId="0" fontId="9" fillId="5" borderId="13" xfId="4" applyFont="1" applyFill="1" applyBorder="1" applyAlignment="1">
      <alignment horizontal="left"/>
    </xf>
    <xf numFmtId="49" fontId="3" fillId="2" borderId="2" xfId="4" applyNumberFormat="1" applyFont="1" applyFill="1" applyBorder="1" applyAlignment="1">
      <alignment vertical="top" wrapText="1"/>
    </xf>
    <xf numFmtId="49" fontId="3" fillId="2" borderId="1" xfId="4" applyNumberFormat="1" applyFont="1" applyFill="1" applyBorder="1" applyAlignment="1">
      <alignment vertical="top" wrapText="1"/>
    </xf>
    <xf numFmtId="0" fontId="2" fillId="0" borderId="17" xfId="4" applyFont="1" applyBorder="1" applyAlignment="1"/>
    <xf numFmtId="0" fontId="2" fillId="0" borderId="18" xfId="4" applyFont="1" applyBorder="1" applyAlignment="1"/>
    <xf numFmtId="0" fontId="2" fillId="0" borderId="0" xfId="4" applyFont="1" applyAlignment="1"/>
    <xf numFmtId="0" fontId="14" fillId="3" borderId="0" xfId="1" applyFont="1" applyFill="1" applyBorder="1" applyAlignment="1">
      <alignment horizontal="center" vertical="center"/>
    </xf>
    <xf numFmtId="0" fontId="15" fillId="2" borderId="19" xfId="1" applyFont="1" applyFill="1" applyBorder="1" applyAlignment="1">
      <alignment vertical="center"/>
    </xf>
    <xf numFmtId="0" fontId="15" fillId="2" borderId="20" xfId="1" applyFont="1" applyFill="1" applyBorder="1" applyAlignment="1">
      <alignment vertical="center"/>
    </xf>
    <xf numFmtId="0" fontId="4" fillId="2" borderId="21" xfId="1" applyFont="1" applyFill="1" applyBorder="1" applyAlignment="1">
      <alignment horizontal="right"/>
    </xf>
    <xf numFmtId="0" fontId="14" fillId="2" borderId="22" xfId="1" applyFont="1" applyFill="1" applyBorder="1" applyAlignment="1">
      <alignment horizontal="right"/>
    </xf>
    <xf numFmtId="0" fontId="2" fillId="0" borderId="8" xfId="1" applyFont="1" applyBorder="1" applyAlignment="1">
      <alignment vertical="center"/>
    </xf>
    <xf numFmtId="0" fontId="2" fillId="0" borderId="9" xfId="1" applyFont="1" applyBorder="1" applyAlignment="1">
      <alignment vertical="center"/>
    </xf>
    <xf numFmtId="0" fontId="2" fillId="0" borderId="0" xfId="4" applyFont="1" applyBorder="1" applyAlignment="1"/>
    <xf numFmtId="4" fontId="18" fillId="0" borderId="0" xfId="0" applyNumberFormat="1" applyFont="1" applyAlignment="1"/>
    <xf numFmtId="0" fontId="14" fillId="2" borderId="19" xfId="2" applyFont="1" applyFill="1" applyBorder="1" applyAlignment="1">
      <alignment vertical="center"/>
    </xf>
    <xf numFmtId="0" fontId="14" fillId="2" borderId="22" xfId="2" applyFont="1" applyFill="1" applyBorder="1" applyAlignment="1">
      <alignment horizontal="right" vertical="center"/>
    </xf>
    <xf numFmtId="0" fontId="14" fillId="2" borderId="20" xfId="2" applyFont="1" applyFill="1" applyBorder="1" applyAlignment="1">
      <alignment horizontal="center" vertical="center"/>
    </xf>
    <xf numFmtId="0" fontId="2" fillId="2" borderId="21" xfId="2" applyFont="1" applyFill="1" applyBorder="1" applyAlignment="1">
      <alignment horizontal="right" vertical="center"/>
    </xf>
    <xf numFmtId="2" fontId="2" fillId="0" borderId="9" xfId="1" applyNumberFormat="1" applyFont="1" applyFill="1" applyBorder="1" applyAlignment="1">
      <alignment horizontal="right" vertical="center"/>
    </xf>
    <xf numFmtId="2" fontId="2" fillId="0" borderId="10" xfId="1" applyNumberFormat="1" applyFont="1" applyFill="1" applyBorder="1" applyAlignment="1">
      <alignment horizontal="right" vertical="center"/>
    </xf>
    <xf numFmtId="49" fontId="2" fillId="0" borderId="0" xfId="1" applyNumberFormat="1" applyFont="1" applyAlignment="1">
      <alignment vertical="top" wrapText="1"/>
    </xf>
    <xf numFmtId="0" fontId="2" fillId="0" borderId="6" xfId="1" applyNumberFormat="1" applyFont="1" applyBorder="1" applyAlignment="1">
      <alignment horizontal="left" vertical="top" wrapText="1"/>
    </xf>
    <xf numFmtId="4" fontId="2" fillId="0" borderId="6" xfId="1" applyNumberFormat="1" applyFont="1" applyFill="1" applyBorder="1" applyAlignment="1">
      <alignment vertical="center"/>
    </xf>
    <xf numFmtId="0" fontId="9" fillId="5" borderId="14" xfId="4" applyFont="1" applyFill="1" applyBorder="1" applyAlignment="1"/>
    <xf numFmtId="0" fontId="9" fillId="5" borderId="14" xfId="4" applyFont="1" applyFill="1" applyBorder="1" applyAlignment="1">
      <alignment horizontal="left"/>
    </xf>
    <xf numFmtId="0" fontId="9" fillId="5" borderId="28" xfId="4" applyFont="1" applyFill="1" applyBorder="1" applyAlignment="1">
      <alignment horizontal="left"/>
    </xf>
    <xf numFmtId="10" fontId="2" fillId="2" borderId="5" xfId="1" applyNumberFormat="1" applyFont="1" applyFill="1" applyBorder="1" applyAlignment="1"/>
    <xf numFmtId="10" fontId="2" fillId="0" borderId="0" xfId="1" applyNumberFormat="1" applyFont="1" applyFill="1" applyBorder="1" applyAlignment="1">
      <alignment vertical="center"/>
    </xf>
    <xf numFmtId="0" fontId="7" fillId="0" borderId="0" xfId="9" applyFont="1" applyFill="1" applyAlignment="1">
      <alignment vertical="center"/>
    </xf>
    <xf numFmtId="0" fontId="2" fillId="0" borderId="0" xfId="9" applyFont="1" applyAlignment="1">
      <alignment vertical="center"/>
    </xf>
    <xf numFmtId="0" fontId="6" fillId="0" borderId="0" xfId="9" applyFont="1" applyAlignment="1">
      <alignment vertical="center"/>
    </xf>
    <xf numFmtId="0" fontId="9" fillId="4" borderId="12" xfId="9" applyFont="1" applyFill="1" applyBorder="1" applyAlignment="1">
      <alignment vertical="center"/>
    </xf>
    <xf numFmtId="49" fontId="3" fillId="2" borderId="2" xfId="9" applyNumberFormat="1" applyFont="1" applyFill="1" applyBorder="1" applyAlignment="1">
      <alignment vertical="top" wrapText="1"/>
    </xf>
    <xf numFmtId="49" fontId="3" fillId="2" borderId="3" xfId="9" applyNumberFormat="1" applyFont="1" applyFill="1" applyBorder="1" applyAlignment="1">
      <alignment horizontal="right" vertical="top" wrapText="1"/>
    </xf>
    <xf numFmtId="0" fontId="2" fillId="0" borderId="6" xfId="9" applyNumberFormat="1" applyFont="1" applyBorder="1" applyAlignment="1">
      <alignment horizontal="left" vertical="top"/>
    </xf>
    <xf numFmtId="164" fontId="2" fillId="0" borderId="11" xfId="11" applyNumberFormat="1" applyFont="1" applyBorder="1"/>
    <xf numFmtId="0" fontId="3" fillId="2" borderId="7" xfId="9" applyFont="1" applyFill="1" applyBorder="1" applyAlignment="1">
      <alignment vertical="center"/>
    </xf>
    <xf numFmtId="0" fontId="2" fillId="2" borderId="7" xfId="9" applyFont="1" applyFill="1" applyBorder="1" applyAlignment="1">
      <alignment vertical="center"/>
    </xf>
    <xf numFmtId="4" fontId="2" fillId="2" borderId="4" xfId="11" applyNumberFormat="1" applyFont="1" applyFill="1" applyBorder="1"/>
    <xf numFmtId="10" fontId="2" fillId="2" borderId="5" xfId="11" applyNumberFormat="1" applyFont="1" applyFill="1" applyBorder="1" applyAlignment="1">
      <alignment vertical="center"/>
    </xf>
    <xf numFmtId="4" fontId="2" fillId="2" borderId="7" xfId="9" applyNumberFormat="1" applyFont="1" applyFill="1" applyBorder="1" applyAlignment="1">
      <alignment vertical="center"/>
    </xf>
    <xf numFmtId="0" fontId="2" fillId="2" borderId="5" xfId="9" applyFont="1" applyFill="1" applyBorder="1" applyAlignment="1">
      <alignment vertical="center"/>
    </xf>
    <xf numFmtId="0" fontId="2" fillId="0" borderId="0" xfId="9" applyFont="1" applyFill="1" applyAlignment="1">
      <alignment vertical="center"/>
    </xf>
    <xf numFmtId="2" fontId="6" fillId="0" borderId="0" xfId="9" applyNumberFormat="1" applyFont="1" applyFill="1" applyAlignment="1">
      <alignment vertical="center"/>
    </xf>
    <xf numFmtId="10" fontId="2" fillId="0" borderId="0" xfId="9" applyNumberFormat="1" applyFont="1" applyFill="1" applyAlignment="1">
      <alignment vertical="center"/>
    </xf>
    <xf numFmtId="0" fontId="2" fillId="0" borderId="0" xfId="9" applyFont="1" applyBorder="1" applyAlignment="1">
      <alignment vertical="center"/>
    </xf>
    <xf numFmtId="0" fontId="2" fillId="2" borderId="7" xfId="1" applyFont="1" applyFill="1" applyBorder="1" applyAlignment="1">
      <alignment vertical="center"/>
    </xf>
    <xf numFmtId="10" fontId="3" fillId="2" borderId="5" xfId="11" applyNumberFormat="1" applyFont="1" applyFill="1" applyBorder="1"/>
    <xf numFmtId="4" fontId="2" fillId="0" borderId="16" xfId="9" applyNumberFormat="1" applyFont="1" applyFill="1" applyBorder="1" applyAlignment="1">
      <alignment vertical="center"/>
    </xf>
    <xf numFmtId="164" fontId="2" fillId="0" borderId="30" xfId="11" applyNumberFormat="1" applyFont="1" applyBorder="1"/>
    <xf numFmtId="0" fontId="2" fillId="0" borderId="0" xfId="9" applyFont="1" applyFill="1" applyBorder="1" applyAlignment="1">
      <alignment vertical="center"/>
    </xf>
    <xf numFmtId="165" fontId="0" fillId="0" borderId="0" xfId="0" applyNumberFormat="1" applyFont="1" applyBorder="1" applyAlignment="1" applyProtection="1">
      <alignment horizontal="right" vertical="top"/>
      <protection locked="0"/>
    </xf>
    <xf numFmtId="49" fontId="3" fillId="2" borderId="6" xfId="9" applyNumberFormat="1" applyFont="1" applyFill="1" applyBorder="1" applyAlignment="1">
      <alignment vertical="top" wrapText="1"/>
    </xf>
    <xf numFmtId="49" fontId="3" fillId="2" borderId="16" xfId="9" quotePrefix="1" applyNumberFormat="1" applyFont="1" applyFill="1" applyBorder="1" applyAlignment="1">
      <alignment horizontal="right" vertical="top" wrapText="1"/>
    </xf>
    <xf numFmtId="49" fontId="3" fillId="2" borderId="30" xfId="9" applyNumberFormat="1" applyFont="1" applyFill="1" applyBorder="1" applyAlignment="1">
      <alignment horizontal="right" vertical="top" wrapText="1"/>
    </xf>
    <xf numFmtId="49" fontId="3" fillId="2" borderId="11" xfId="9" applyNumberFormat="1" applyFont="1" applyFill="1" applyBorder="1" applyAlignment="1">
      <alignment horizontal="right" vertical="top" wrapText="1"/>
    </xf>
    <xf numFmtId="49" fontId="3" fillId="2" borderId="6" xfId="9" applyNumberFormat="1" applyFont="1" applyFill="1" applyBorder="1" applyAlignment="1">
      <alignment horizontal="right" vertical="top" wrapText="1"/>
    </xf>
    <xf numFmtId="4" fontId="2" fillId="2" borderId="15" xfId="11" applyNumberFormat="1" applyFont="1" applyFill="1" applyBorder="1"/>
    <xf numFmtId="10" fontId="2" fillId="2" borderId="5" xfId="11" applyNumberFormat="1" applyFont="1" applyFill="1" applyBorder="1"/>
    <xf numFmtId="4" fontId="2" fillId="2" borderId="7" xfId="11" applyNumberFormat="1" applyFont="1" applyFill="1" applyBorder="1"/>
    <xf numFmtId="4" fontId="2" fillId="0" borderId="0" xfId="9" applyNumberFormat="1" applyFont="1" applyFill="1" applyBorder="1" applyAlignment="1">
      <alignment vertical="center"/>
    </xf>
    <xf numFmtId="164" fontId="2" fillId="0" borderId="0" xfId="11" applyNumberFormat="1" applyFont="1" applyBorder="1"/>
    <xf numFmtId="4" fontId="18" fillId="0" borderId="0" xfId="13" applyNumberFormat="1" applyFont="1" applyAlignment="1"/>
    <xf numFmtId="0" fontId="1" fillId="0" borderId="0" xfId="13" applyAlignment="1"/>
    <xf numFmtId="0" fontId="7" fillId="0" borderId="0" xfId="12" applyFont="1" applyFill="1" applyAlignment="1">
      <alignment vertical="center"/>
    </xf>
    <xf numFmtId="0" fontId="2" fillId="0" borderId="0" xfId="12" applyFont="1" applyAlignment="1">
      <alignment vertical="center"/>
    </xf>
    <xf numFmtId="0" fontId="6" fillId="0" borderId="0" xfId="12" applyFont="1" applyAlignment="1">
      <alignment vertical="center"/>
    </xf>
    <xf numFmtId="0" fontId="6" fillId="0" borderId="0" xfId="12" applyFont="1" applyAlignment="1">
      <alignment horizontal="right" vertical="center"/>
    </xf>
    <xf numFmtId="0" fontId="2" fillId="0" borderId="29" xfId="12" applyNumberFormat="1" applyFont="1" applyBorder="1" applyAlignment="1">
      <alignment horizontal="left" vertical="top" wrapText="1"/>
    </xf>
    <xf numFmtId="10" fontId="2" fillId="0" borderId="11" xfId="14" applyNumberFormat="1" applyFont="1" applyBorder="1"/>
    <xf numFmtId="0" fontId="3" fillId="2" borderId="7" xfId="12" applyFont="1" applyFill="1" applyBorder="1" applyAlignment="1">
      <alignment vertical="center"/>
    </xf>
    <xf numFmtId="10" fontId="2" fillId="2" borderId="5" xfId="14" applyNumberFormat="1" applyFont="1" applyFill="1" applyBorder="1"/>
    <xf numFmtId="4" fontId="2" fillId="2" borderId="7" xfId="12" applyNumberFormat="1" applyFont="1" applyFill="1" applyBorder="1" applyAlignment="1">
      <alignment vertical="center"/>
    </xf>
    <xf numFmtId="0" fontId="2" fillId="0" borderId="0" xfId="12" applyFont="1" applyFill="1" applyAlignment="1">
      <alignment vertical="center"/>
    </xf>
    <xf numFmtId="10" fontId="2" fillId="0" borderId="0" xfId="12" applyNumberFormat="1" applyFont="1" applyFill="1" applyAlignment="1">
      <alignment vertical="center"/>
    </xf>
    <xf numFmtId="0" fontId="2" fillId="0" borderId="0" xfId="12" applyFont="1" applyBorder="1" applyAlignment="1">
      <alignment vertical="center"/>
    </xf>
    <xf numFmtId="3" fontId="2" fillId="0" borderId="0" xfId="12" applyNumberFormat="1" applyFont="1" applyBorder="1" applyAlignment="1"/>
    <xf numFmtId="0" fontId="9" fillId="4" borderId="12" xfId="9" applyFont="1" applyFill="1" applyBorder="1" applyAlignment="1">
      <alignment vertical="center" wrapText="1"/>
    </xf>
    <xf numFmtId="49" fontId="3" fillId="2" borderId="29" xfId="9" applyNumberFormat="1" applyFont="1" applyFill="1" applyBorder="1" applyAlignment="1">
      <alignment vertical="top" wrapText="1"/>
    </xf>
    <xf numFmtId="0" fontId="2" fillId="0" borderId="29" xfId="9" applyNumberFormat="1" applyFont="1" applyBorder="1" applyAlignment="1">
      <alignment horizontal="left" vertical="top"/>
    </xf>
    <xf numFmtId="49" fontId="3" fillId="2" borderId="31" xfId="9" applyNumberFormat="1" applyFont="1" applyFill="1" applyBorder="1" applyAlignment="1">
      <alignment vertical="top" wrapText="1"/>
    </xf>
    <xf numFmtId="49" fontId="3" fillId="2" borderId="27" xfId="9" quotePrefix="1" applyNumberFormat="1" applyFont="1" applyFill="1" applyBorder="1" applyAlignment="1">
      <alignment horizontal="right" vertical="top" wrapText="1"/>
    </xf>
    <xf numFmtId="49" fontId="3" fillId="2" borderId="32" xfId="9" applyNumberFormat="1" applyFont="1" applyFill="1" applyBorder="1" applyAlignment="1">
      <alignment horizontal="right" vertical="top" wrapText="1"/>
    </xf>
    <xf numFmtId="49" fontId="3" fillId="2" borderId="31" xfId="9" applyNumberFormat="1" applyFont="1" applyFill="1" applyBorder="1" applyAlignment="1">
      <alignment horizontal="right" vertical="top" wrapText="1"/>
    </xf>
    <xf numFmtId="4" fontId="2" fillId="0" borderId="0" xfId="9" applyNumberFormat="1" applyFont="1" applyFill="1" applyAlignment="1">
      <alignment vertical="center"/>
    </xf>
    <xf numFmtId="4" fontId="6" fillId="2" borderId="5" xfId="1" applyNumberFormat="1" applyFont="1" applyFill="1" applyBorder="1" applyAlignment="1">
      <alignment vertical="center"/>
    </xf>
    <xf numFmtId="4" fontId="2" fillId="2" borderId="5" xfId="9" applyNumberFormat="1" applyFont="1" applyFill="1" applyBorder="1" applyAlignment="1">
      <alignment vertical="center"/>
    </xf>
    <xf numFmtId="4" fontId="6" fillId="2" borderId="7" xfId="12" applyNumberFormat="1" applyFont="1" applyFill="1" applyBorder="1" applyAlignment="1">
      <alignment horizontal="right" vertical="center"/>
    </xf>
    <xf numFmtId="49" fontId="3" fillId="2" borderId="14" xfId="1" applyNumberFormat="1" applyFont="1" applyFill="1" applyBorder="1" applyAlignment="1">
      <alignment horizontal="right" vertical="top" wrapText="1"/>
    </xf>
    <xf numFmtId="0" fontId="0" fillId="4" borderId="26" xfId="1" applyFont="1" applyFill="1" applyBorder="1" applyAlignment="1"/>
    <xf numFmtId="49" fontId="3" fillId="2" borderId="29" xfId="9" quotePrefix="1" applyNumberFormat="1" applyFont="1" applyFill="1" applyBorder="1" applyAlignment="1">
      <alignment horizontal="right" vertical="top" wrapText="1"/>
    </xf>
    <xf numFmtId="49" fontId="3" fillId="2" borderId="14" xfId="9" quotePrefix="1" applyNumberFormat="1" applyFont="1" applyFill="1" applyBorder="1" applyAlignment="1">
      <alignment horizontal="right" vertical="top" wrapText="1"/>
    </xf>
    <xf numFmtId="49" fontId="3" fillId="2" borderId="26" xfId="1" applyNumberFormat="1" applyFont="1" applyFill="1" applyBorder="1" applyAlignment="1">
      <alignment horizontal="right" vertical="top" wrapText="1"/>
    </xf>
    <xf numFmtId="0" fontId="2" fillId="6" borderId="6" xfId="9" applyNumberFormat="1" applyFont="1" applyFill="1" applyBorder="1" applyAlignment="1">
      <alignment horizontal="left" vertical="top"/>
    </xf>
    <xf numFmtId="4" fontId="2" fillId="6" borderId="16" xfId="9" applyNumberFormat="1" applyFont="1" applyFill="1" applyBorder="1" applyAlignment="1">
      <alignment vertical="center"/>
    </xf>
    <xf numFmtId="164" fontId="2" fillId="6" borderId="11" xfId="11" applyNumberFormat="1" applyFont="1" applyFill="1" applyBorder="1"/>
    <xf numFmtId="4" fontId="2" fillId="6" borderId="6" xfId="9" applyNumberFormat="1" applyFont="1" applyFill="1" applyBorder="1" applyAlignment="1">
      <alignment vertical="center"/>
    </xf>
    <xf numFmtId="0" fontId="6" fillId="6" borderId="0" xfId="9" applyFont="1" applyFill="1" applyAlignment="1">
      <alignment vertical="center"/>
    </xf>
    <xf numFmtId="0" fontId="1" fillId="6" borderId="0" xfId="13" applyFill="1" applyAlignment="1"/>
    <xf numFmtId="4" fontId="2" fillId="6" borderId="29" xfId="12" applyNumberFormat="1" applyFont="1" applyFill="1" applyBorder="1" applyAlignment="1">
      <alignment vertical="center"/>
    </xf>
    <xf numFmtId="0" fontId="11" fillId="6" borderId="0" xfId="1" applyFont="1" applyFill="1" applyBorder="1" applyAlignment="1">
      <alignment horizontal="center" vertical="center"/>
    </xf>
    <xf numFmtId="0" fontId="6" fillId="6" borderId="0" xfId="1" applyFont="1" applyFill="1" applyAlignment="1">
      <alignment vertical="center"/>
    </xf>
    <xf numFmtId="4" fontId="2" fillId="0" borderId="14" xfId="1" applyNumberFormat="1" applyFont="1" applyFill="1" applyBorder="1" applyAlignment="1">
      <alignment vertical="center"/>
    </xf>
    <xf numFmtId="4" fontId="6" fillId="0" borderId="0" xfId="9" applyNumberFormat="1" applyFont="1" applyAlignment="1">
      <alignment vertical="center"/>
    </xf>
    <xf numFmtId="0" fontId="6" fillId="0" borderId="0" xfId="1" applyFont="1" applyFill="1" applyBorder="1" applyAlignment="1">
      <alignment vertical="center"/>
    </xf>
    <xf numFmtId="49" fontId="3" fillId="0" borderId="28" xfId="1" applyNumberFormat="1" applyFont="1" applyFill="1" applyBorder="1" applyAlignment="1">
      <alignment horizontal="right" vertical="top" wrapText="1"/>
    </xf>
    <xf numFmtId="0" fontId="6" fillId="3" borderId="28" xfId="1" applyFont="1" applyFill="1" applyBorder="1" applyAlignment="1">
      <alignment vertical="center"/>
    </xf>
    <xf numFmtId="0" fontId="2" fillId="6" borderId="0" xfId="1" applyFont="1" applyFill="1" applyAlignment="1">
      <alignment vertical="center"/>
    </xf>
    <xf numFmtId="4" fontId="2" fillId="7" borderId="4" xfId="11" applyNumberFormat="1" applyFont="1" applyFill="1" applyBorder="1"/>
    <xf numFmtId="0" fontId="6" fillId="6" borderId="0" xfId="1" applyFont="1" applyFill="1" applyBorder="1" applyAlignment="1">
      <alignment vertical="center"/>
    </xf>
    <xf numFmtId="49" fontId="3" fillId="2" borderId="34" xfId="9" quotePrefix="1" applyNumberFormat="1" applyFont="1" applyFill="1" applyBorder="1" applyAlignment="1">
      <alignment horizontal="right" vertical="top" wrapText="1"/>
    </xf>
    <xf numFmtId="4" fontId="2" fillId="6" borderId="0" xfId="1" applyNumberFormat="1" applyFont="1" applyFill="1" applyBorder="1" applyAlignment="1">
      <alignment vertical="center"/>
    </xf>
    <xf numFmtId="0" fontId="2" fillId="6" borderId="0" xfId="1" applyFont="1" applyFill="1" applyBorder="1" applyAlignment="1">
      <alignment horizontal="left" vertical="center"/>
    </xf>
    <xf numFmtId="2" fontId="2" fillId="6" borderId="0" xfId="1" applyNumberFormat="1" applyFont="1" applyFill="1" applyBorder="1" applyAlignment="1">
      <alignment vertical="center"/>
    </xf>
    <xf numFmtId="0" fontId="2" fillId="6" borderId="0" xfId="1" applyFont="1" applyFill="1" applyBorder="1" applyAlignment="1">
      <alignment vertical="center"/>
    </xf>
    <xf numFmtId="0" fontId="6" fillId="6" borderId="0" xfId="12" applyFont="1" applyFill="1" applyAlignment="1">
      <alignment vertical="center"/>
    </xf>
    <xf numFmtId="0" fontId="12" fillId="6" borderId="0" xfId="1" applyFont="1" applyFill="1" applyAlignment="1">
      <alignment vertical="center"/>
    </xf>
    <xf numFmtId="166" fontId="6" fillId="0" borderId="0" xfId="12" applyNumberFormat="1" applyFont="1" applyAlignment="1">
      <alignment horizontal="right" vertical="center"/>
    </xf>
    <xf numFmtId="0" fontId="6" fillId="6" borderId="0" xfId="12" applyFont="1" applyFill="1" applyAlignment="1">
      <alignment horizontal="right" vertical="center"/>
    </xf>
    <xf numFmtId="0" fontId="7" fillId="6" borderId="0" xfId="1" applyFont="1" applyFill="1" applyAlignment="1">
      <alignment vertical="center"/>
    </xf>
    <xf numFmtId="0" fontId="7" fillId="6" borderId="0" xfId="12" applyFont="1" applyFill="1" applyAlignment="1">
      <alignment vertical="center"/>
    </xf>
    <xf numFmtId="164" fontId="2" fillId="0" borderId="31" xfId="11" applyNumberFormat="1" applyFont="1" applyBorder="1"/>
    <xf numFmtId="49" fontId="3" fillId="2" borderId="33" xfId="1" applyNumberFormat="1" applyFont="1" applyFill="1" applyBorder="1" applyAlignment="1">
      <alignment horizontal="right" vertical="top" wrapText="1"/>
    </xf>
    <xf numFmtId="0" fontId="2" fillId="0" borderId="35" xfId="4" applyFont="1" applyBorder="1" applyAlignment="1"/>
    <xf numFmtId="0" fontId="2" fillId="2" borderId="7" xfId="12" applyFont="1" applyFill="1" applyBorder="1" applyAlignment="1">
      <alignment vertical="center"/>
    </xf>
    <xf numFmtId="4" fontId="2" fillId="0" borderId="36" xfId="9" applyNumberFormat="1" applyFont="1" applyFill="1" applyBorder="1" applyAlignment="1">
      <alignment vertical="center"/>
    </xf>
    <xf numFmtId="0" fontId="9" fillId="4" borderId="33" xfId="1" applyFont="1" applyFill="1" applyBorder="1" applyAlignment="1">
      <alignment horizontal="left" vertical="center"/>
    </xf>
    <xf numFmtId="0" fontId="9" fillId="4" borderId="14" xfId="1" applyFont="1" applyFill="1" applyBorder="1" applyAlignment="1">
      <alignment horizontal="left" vertical="center"/>
    </xf>
    <xf numFmtId="0" fontId="0" fillId="4" borderId="33" xfId="1" applyFont="1" applyFill="1" applyBorder="1" applyAlignment="1">
      <alignment vertical="center"/>
    </xf>
    <xf numFmtId="0" fontId="9" fillId="4" borderId="28" xfId="1" applyFont="1" applyFill="1" applyBorder="1" applyAlignment="1">
      <alignment horizontal="left" vertical="center"/>
    </xf>
    <xf numFmtId="0" fontId="9" fillId="0" borderId="33" xfId="1" applyFont="1" applyFill="1" applyBorder="1" applyAlignment="1">
      <alignment horizontal="left" vertical="center"/>
    </xf>
    <xf numFmtId="0" fontId="0" fillId="4" borderId="3" xfId="1" applyFont="1" applyFill="1" applyBorder="1" applyAlignment="1">
      <alignment vertical="center"/>
    </xf>
    <xf numFmtId="0" fontId="0" fillId="4" borderId="26" xfId="1" applyFont="1" applyFill="1" applyBorder="1" applyAlignment="1">
      <alignment vertical="center"/>
    </xf>
    <xf numFmtId="4" fontId="2" fillId="0" borderId="0" xfId="9" applyNumberFormat="1" applyFont="1" applyAlignment="1">
      <alignment vertical="center"/>
    </xf>
    <xf numFmtId="4" fontId="3" fillId="2" borderId="16" xfId="9" quotePrefix="1" applyNumberFormat="1" applyFont="1" applyFill="1" applyBorder="1" applyAlignment="1">
      <alignment horizontal="right" vertical="top" wrapText="1"/>
    </xf>
    <xf numFmtId="0" fontId="2" fillId="0" borderId="14" xfId="4" applyFont="1" applyBorder="1" applyAlignment="1"/>
    <xf numFmtId="0" fontId="2" fillId="0" borderId="28" xfId="4" applyFont="1" applyBorder="1" applyAlignment="1"/>
    <xf numFmtId="49" fontId="3" fillId="2" borderId="2" xfId="1" applyNumberFormat="1" applyFont="1" applyFill="1" applyBorder="1" applyAlignment="1">
      <alignment horizontal="right" vertical="top" wrapText="1"/>
    </xf>
    <xf numFmtId="4" fontId="2" fillId="6" borderId="29" xfId="12" applyNumberFormat="1" applyFont="1" applyFill="1" applyBorder="1" applyAlignment="1">
      <alignment horizontal="right" vertical="center"/>
    </xf>
    <xf numFmtId="0" fontId="6" fillId="0" borderId="0" xfId="9" applyFont="1" applyFill="1" applyAlignment="1">
      <alignment vertical="center"/>
    </xf>
    <xf numFmtId="49" fontId="2" fillId="0" borderId="0" xfId="9" applyNumberFormat="1" applyFont="1" applyFill="1" applyAlignment="1">
      <alignment vertical="top" wrapText="1"/>
    </xf>
    <xf numFmtId="0" fontId="2" fillId="0" borderId="37" xfId="1" applyFont="1" applyBorder="1" applyAlignment="1">
      <alignment vertical="center"/>
    </xf>
    <xf numFmtId="4" fontId="2" fillId="0" borderId="9" xfId="1" applyNumberFormat="1" applyFont="1" applyFill="1" applyBorder="1" applyAlignment="1">
      <alignment horizontal="right" vertical="center"/>
    </xf>
    <xf numFmtId="4" fontId="2" fillId="0" borderId="38" xfId="9" applyNumberFormat="1" applyFont="1" applyFill="1" applyBorder="1" applyAlignment="1">
      <alignment vertical="center"/>
    </xf>
    <xf numFmtId="4" fontId="6" fillId="0" borderId="0" xfId="1" applyNumberFormat="1" applyFont="1" applyAlignment="1">
      <alignment vertical="center"/>
    </xf>
    <xf numFmtId="4" fontId="2" fillId="6" borderId="6" xfId="9" applyNumberFormat="1" applyFont="1" applyFill="1" applyBorder="1" applyAlignment="1">
      <alignment horizontal="right" vertical="center"/>
    </xf>
    <xf numFmtId="4" fontId="6" fillId="0" borderId="0" xfId="9" applyNumberFormat="1" applyFont="1" applyFill="1" applyAlignment="1">
      <alignment vertical="center"/>
    </xf>
    <xf numFmtId="4" fontId="2" fillId="0" borderId="39" xfId="9" applyNumberFormat="1" applyFont="1" applyFill="1" applyBorder="1" applyAlignment="1">
      <alignment vertical="center"/>
    </xf>
    <xf numFmtId="0" fontId="14" fillId="2" borderId="23" xfId="1" applyFont="1" applyFill="1" applyBorder="1" applyAlignment="1">
      <alignment horizontal="left" vertical="center"/>
    </xf>
    <xf numFmtId="0" fontId="14" fillId="2" borderId="24" xfId="1" applyFont="1" applyFill="1" applyBorder="1" applyAlignment="1">
      <alignment horizontal="left" vertical="center"/>
    </xf>
    <xf numFmtId="0" fontId="14" fillId="2" borderId="23" xfId="1" applyFont="1" applyFill="1" applyBorder="1" applyAlignment="1">
      <alignment horizontal="center" vertical="center"/>
    </xf>
    <xf numFmtId="0" fontId="14" fillId="2" borderId="24" xfId="1" applyFont="1" applyFill="1" applyBorder="1" applyAlignment="1">
      <alignment horizontal="center" vertical="center"/>
    </xf>
    <xf numFmtId="0" fontId="9" fillId="4" borderId="13" xfId="9" applyFont="1" applyFill="1" applyBorder="1" applyAlignment="1">
      <alignment horizontal="center" vertical="center"/>
    </xf>
    <xf numFmtId="0" fontId="9" fillId="4" borderId="25" xfId="9" applyFont="1" applyFill="1" applyBorder="1" applyAlignment="1">
      <alignment horizontal="center" vertical="center"/>
    </xf>
    <xf numFmtId="0" fontId="9" fillId="4" borderId="26" xfId="9" applyFont="1" applyFill="1" applyBorder="1" applyAlignment="1">
      <alignment horizontal="center" vertical="center"/>
    </xf>
    <xf numFmtId="0" fontId="9" fillId="4" borderId="28" xfId="9" applyFont="1" applyFill="1" applyBorder="1" applyAlignment="1">
      <alignment horizontal="center" vertical="center"/>
    </xf>
    <xf numFmtId="0" fontId="9" fillId="4" borderId="0" xfId="9" applyFont="1" applyFill="1" applyBorder="1" applyAlignment="1">
      <alignment horizontal="center" vertical="center"/>
    </xf>
    <xf numFmtId="0" fontId="9" fillId="4" borderId="33" xfId="9" applyFont="1" applyFill="1" applyBorder="1" applyAlignment="1">
      <alignment horizontal="center" vertical="center"/>
    </xf>
    <xf numFmtId="0" fontId="10" fillId="4" borderId="0" xfId="9" applyFont="1" applyFill="1" applyBorder="1" applyAlignment="1">
      <alignment horizontal="center" vertical="center"/>
    </xf>
    <xf numFmtId="0" fontId="10" fillId="4" borderId="33" xfId="9" applyFont="1" applyFill="1" applyBorder="1" applyAlignment="1">
      <alignment horizontal="center" vertical="center"/>
    </xf>
    <xf numFmtId="0" fontId="9" fillId="4" borderId="13" xfId="1" applyFont="1" applyFill="1" applyBorder="1" applyAlignment="1">
      <alignment horizontal="center" vertical="center"/>
    </xf>
    <xf numFmtId="0" fontId="9" fillId="4" borderId="25" xfId="1" applyFont="1" applyFill="1" applyBorder="1" applyAlignment="1">
      <alignment horizontal="center" vertical="center"/>
    </xf>
    <xf numFmtId="0" fontId="9" fillId="4" borderId="26" xfId="1" applyFont="1" applyFill="1" applyBorder="1" applyAlignment="1">
      <alignment horizontal="center" vertical="center"/>
    </xf>
  </cellXfs>
  <cellStyles count="18">
    <cellStyle name="=C:\WINNT35\SYSTEM32\COMMAND.COM" xfId="1"/>
    <cellStyle name="=C:\WINNT35\SYSTEM32\COMMAND.COM 2" xfId="2"/>
    <cellStyle name="=C:\WINNT35\SYSTEM32\COMMAND.COM 2 2" xfId="9"/>
    <cellStyle name="=C:\WINNT35\SYSTEM32\COMMAND.COM 3" xfId="6"/>
    <cellStyle name="=C:\WINNT35\SYSTEM32\COMMAND.COM 3 2" xfId="12"/>
    <cellStyle name="Normal" xfId="0" builtinId="0"/>
    <cellStyle name="Normal 2" xfId="3"/>
    <cellStyle name="Normal 3" xfId="7"/>
    <cellStyle name="Normal 4" xfId="13"/>
    <cellStyle name="Normal 4 2" xfId="15"/>
    <cellStyle name="Normal 5" xfId="16"/>
    <cellStyle name="Normal_2010-11_ETF_Securities_XTF_Exchange_Traded_Funds_Statistics" xfId="4"/>
    <cellStyle name="Percent 2" xfId="5"/>
    <cellStyle name="Percent 2 2" xfId="11"/>
    <cellStyle name="Percent 3" xfId="10"/>
    <cellStyle name="Percent 3 2" xfId="14"/>
    <cellStyle name="Style 1" xfId="8"/>
    <cellStyle name="Style 1 2" xfId="17"/>
  </cellStyles>
  <dxfs count="22"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colors>
    <mruColors>
      <color rgb="FF0033CC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050" b="1" i="0" u="none" strike="noStrike" baseline="0">
                <a:solidFill>
                  <a:srgbClr val="000080"/>
                </a:solidFill>
                <a:latin typeface="Arial"/>
                <a:cs typeface="Arial"/>
              </a:rPr>
              <a:t>XTF Exchange Traded Funds</a:t>
            </a:r>
          </a:p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050" b="1" i="0" u="none" strike="noStrike" baseline="0">
                <a:solidFill>
                  <a:srgbClr val="000080"/>
                </a:solidFill>
                <a:latin typeface="Arial"/>
                <a:cs typeface="Arial"/>
              </a:rPr>
              <a:t>On-Exchange Order Book Turnover</a:t>
            </a:r>
            <a:r>
              <a:rPr lang="en-US" sz="125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</a:t>
            </a:r>
          </a:p>
        </c:rich>
      </c:tx>
      <c:layout>
        <c:manualLayout>
          <c:xMode val="edge"/>
          <c:yMode val="edge"/>
          <c:x val="0.3858845241747379"/>
          <c:y val="1.308900523560209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3409715857011915E-2"/>
          <c:y val="0.1727750899550704"/>
          <c:w val="0.91292392300641612"/>
          <c:h val="0.73036742571916125"/>
        </c:manualLayout>
      </c:layout>
      <c:barChart>
        <c:barDir val="col"/>
        <c:grouping val="clustered"/>
        <c:varyColors val="0"/>
        <c:ser>
          <c:idx val="0"/>
          <c:order val="0"/>
          <c:tx>
            <c:v>Jul 13 Aug 13 Sep 13 Okt 13 Nov 13 Dez 13 Jan 14 Feb 14 Mrz 14 Apr 14 Mai 14 Jun 14 Jul 14 Aug 14</c:v>
          </c:tx>
          <c:spPr>
            <a:solidFill>
              <a:srgbClr val="0033CC"/>
            </a:solidFill>
          </c:spPr>
          <c:invertIfNegative val="0"/>
          <c:cat>
            <c:numLit>
              <c:formatCode>mmm\-yy</c:formatCode>
              <c:ptCount val="13"/>
              <c:pt idx="0">
                <c:v>41609</c:v>
              </c:pt>
              <c:pt idx="1">
                <c:v>41640</c:v>
              </c:pt>
              <c:pt idx="2">
                <c:v>41671</c:v>
              </c:pt>
              <c:pt idx="3">
                <c:v>41699</c:v>
              </c:pt>
              <c:pt idx="4">
                <c:v>41730</c:v>
              </c:pt>
              <c:pt idx="5">
                <c:v>41760</c:v>
              </c:pt>
              <c:pt idx="6">
                <c:v>41791</c:v>
              </c:pt>
              <c:pt idx="7">
                <c:v>41821</c:v>
              </c:pt>
              <c:pt idx="8">
                <c:v>41852</c:v>
              </c:pt>
              <c:pt idx="9">
                <c:v>41883</c:v>
              </c:pt>
              <c:pt idx="10">
                <c:v>41913</c:v>
              </c:pt>
              <c:pt idx="11">
                <c:v>41944</c:v>
              </c:pt>
              <c:pt idx="12">
                <c:v>41974</c:v>
              </c:pt>
            </c:numLit>
          </c:cat>
          <c:val>
            <c:numLit>
              <c:formatCode>#,##0.00</c:formatCode>
              <c:ptCount val="13"/>
              <c:pt idx="0">
                <c:v>9715.2759271527011</c:v>
              </c:pt>
              <c:pt idx="1">
                <c:v>12867.638467996392</c:v>
              </c:pt>
              <c:pt idx="2">
                <c:v>10559.342487300111</c:v>
              </c:pt>
              <c:pt idx="3">
                <c:v>10409.856625371216</c:v>
              </c:pt>
              <c:pt idx="4">
                <c:v>9208.1300333986474</c:v>
              </c:pt>
              <c:pt idx="5">
                <c:v>9199.6302304036981</c:v>
              </c:pt>
              <c:pt idx="6">
                <c:v>8511.6469280971178</c:v>
              </c:pt>
              <c:pt idx="7">
                <c:v>9948.55097040691</c:v>
              </c:pt>
              <c:pt idx="8">
                <c:v>10968.876612848549</c:v>
              </c:pt>
              <c:pt idx="9">
                <c:v>10189.796363623271</c:v>
              </c:pt>
              <c:pt idx="10">
                <c:v>18201.12131161596</c:v>
              </c:pt>
              <c:pt idx="11">
                <c:v>10984.758402362932</c:v>
              </c:pt>
              <c:pt idx="12">
                <c:v>14602.322402893204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5993728"/>
        <c:axId val="86010112"/>
      </c:barChart>
      <c:dateAx>
        <c:axId val="85993728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010112"/>
        <c:crosses val="autoZero"/>
        <c:auto val="1"/>
        <c:lblOffset val="100"/>
        <c:baseTimeUnit val="months"/>
        <c:majorUnit val="1"/>
        <c:minorUnit val="1"/>
      </c:dateAx>
      <c:valAx>
        <c:axId val="86010112"/>
        <c:scaling>
          <c:orientation val="minMax"/>
        </c:scaling>
        <c:delete val="0"/>
        <c:axPos val="l"/>
        <c:majorGridlines>
          <c:spPr>
            <a:ln w="3175">
              <a:pattFill prst="pct75">
                <a:fgClr>
                  <a:srgbClr val="000000"/>
                </a:fgClr>
                <a:bgClr>
                  <a:srgbClr val="FFFFFF"/>
                </a:bgClr>
              </a:patt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Turnover (MEUR)</a:t>
                </a:r>
              </a:p>
            </c:rich>
          </c:tx>
          <c:layout>
            <c:manualLayout>
              <c:xMode val="edge"/>
              <c:yMode val="edge"/>
              <c:x val="1.5582078214249194E-2"/>
              <c:y val="0.3926707067375739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5993728"/>
        <c:crosses val="autoZero"/>
        <c:crossBetween val="between"/>
        <c:majorUnit val="40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9713664"/>
        <c:axId val="89715456"/>
        <c:axId val="0"/>
      </c:bar3DChart>
      <c:catAx>
        <c:axId val="89713664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97154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897154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971366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8462.0094442839909</c:v>
              </c:pt>
              <c:pt idx="1">
                <c:v>8184.61437449399</c:v>
              </c:pt>
              <c:pt idx="2">
                <c:v>10223.412752298</c:v>
              </c:pt>
              <c:pt idx="3">
                <c:v>9958.4605157789902</c:v>
              </c:pt>
              <c:pt idx="4">
                <c:v>10482.800095484001</c:v>
              </c:pt>
              <c:pt idx="5">
                <c:v>10019.817183175001</c:v>
              </c:pt>
              <c:pt idx="6">
                <c:v>11469.3287894859</c:v>
              </c:pt>
              <c:pt idx="7">
                <c:v>12217.8460340729</c:v>
              </c:pt>
              <c:pt idx="8">
                <c:v>11692.300581699799</c:v>
              </c:pt>
              <c:pt idx="9">
                <c:v>14516.424340518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7464960"/>
        <c:axId val="88319104"/>
        <c:axId val="0"/>
      </c:bar3DChart>
      <c:catAx>
        <c:axId val="87464960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83191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883191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746496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8462.0094442839909</c:v>
              </c:pt>
              <c:pt idx="1">
                <c:v>8184.61437449399</c:v>
              </c:pt>
              <c:pt idx="2">
                <c:v>10223.412752298</c:v>
              </c:pt>
              <c:pt idx="3">
                <c:v>9958.4605157789902</c:v>
              </c:pt>
              <c:pt idx="4">
                <c:v>10482.800095484001</c:v>
              </c:pt>
              <c:pt idx="5">
                <c:v>10019.817183175001</c:v>
              </c:pt>
              <c:pt idx="6">
                <c:v>11469.3287894859</c:v>
              </c:pt>
              <c:pt idx="7">
                <c:v>12217.8460340729</c:v>
              </c:pt>
              <c:pt idx="8">
                <c:v>11692.300581699799</c:v>
              </c:pt>
              <c:pt idx="9">
                <c:v>14516.424340518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9581056"/>
        <c:axId val="89582976"/>
        <c:axId val="0"/>
      </c:bar3DChart>
      <c:catAx>
        <c:axId val="89581056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95829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895829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958105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8462.0094442839909</c:v>
              </c:pt>
              <c:pt idx="1">
                <c:v>8184.61437449399</c:v>
              </c:pt>
              <c:pt idx="2">
                <c:v>10223.412752298</c:v>
              </c:pt>
              <c:pt idx="3">
                <c:v>9958.4605157789902</c:v>
              </c:pt>
              <c:pt idx="4">
                <c:v>10482.800095484001</c:v>
              </c:pt>
              <c:pt idx="5">
                <c:v>10019.817183175001</c:v>
              </c:pt>
              <c:pt idx="6">
                <c:v>11469.3287894859</c:v>
              </c:pt>
              <c:pt idx="7">
                <c:v>12217.8460340729</c:v>
              </c:pt>
              <c:pt idx="8">
                <c:v>11692.300581699799</c:v>
              </c:pt>
              <c:pt idx="9">
                <c:v>14516.424340518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4159616"/>
        <c:axId val="94161152"/>
        <c:axId val="0"/>
      </c:bar3DChart>
      <c:catAx>
        <c:axId val="94159616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1611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41611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15961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8462.0094442839909</c:v>
              </c:pt>
              <c:pt idx="1">
                <c:v>8184.61437449399</c:v>
              </c:pt>
              <c:pt idx="2">
                <c:v>10223.412752298</c:v>
              </c:pt>
              <c:pt idx="3">
                <c:v>9958.4605157789902</c:v>
              </c:pt>
              <c:pt idx="4">
                <c:v>10482.800095484001</c:v>
              </c:pt>
              <c:pt idx="5">
                <c:v>10019.817183175001</c:v>
              </c:pt>
              <c:pt idx="6">
                <c:v>11469.3287894859</c:v>
              </c:pt>
              <c:pt idx="7">
                <c:v>12217.8460340729</c:v>
              </c:pt>
              <c:pt idx="8">
                <c:v>11692.300581699799</c:v>
              </c:pt>
              <c:pt idx="9">
                <c:v>14516.424340518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2409984"/>
        <c:axId val="125613184"/>
        <c:axId val="0"/>
      </c:bar3DChart>
      <c:catAx>
        <c:axId val="112409984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56131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56131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240998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8462.0094442839909</c:v>
              </c:pt>
              <c:pt idx="1">
                <c:v>8184.61437449399</c:v>
              </c:pt>
              <c:pt idx="2">
                <c:v>10223.412752298</c:v>
              </c:pt>
              <c:pt idx="3">
                <c:v>9958.4605157789902</c:v>
              </c:pt>
              <c:pt idx="4">
                <c:v>10482.800095484001</c:v>
              </c:pt>
              <c:pt idx="5">
                <c:v>10019.817183175001</c:v>
              </c:pt>
              <c:pt idx="6">
                <c:v>11469.3287894859</c:v>
              </c:pt>
              <c:pt idx="7">
                <c:v>12217.8460340729</c:v>
              </c:pt>
              <c:pt idx="8">
                <c:v>11692.300581699799</c:v>
              </c:pt>
              <c:pt idx="9">
                <c:v>14516.424340518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0370560"/>
        <c:axId val="131537152"/>
        <c:axId val="0"/>
      </c:bar3DChart>
      <c:catAx>
        <c:axId val="130370560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15371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15371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037056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9614592"/>
        <c:axId val="89616384"/>
        <c:axId val="0"/>
      </c:bar3DChart>
      <c:catAx>
        <c:axId val="89614592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96163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896163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961459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9624576"/>
        <c:axId val="89626112"/>
        <c:axId val="0"/>
      </c:bar3DChart>
      <c:catAx>
        <c:axId val="89624576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96261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896261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962457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9704320"/>
        <c:axId val="89705856"/>
        <c:axId val="0"/>
      </c:bar3DChart>
      <c:catAx>
        <c:axId val="89704320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97058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897058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970432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9525</xdr:rowOff>
    </xdr:from>
    <xdr:to>
      <xdr:col>6</xdr:col>
      <xdr:colOff>971550</xdr:colOff>
      <xdr:row>25</xdr:row>
      <xdr:rowOff>123825</xdr:rowOff>
    </xdr:to>
    <xdr:graphicFrame macro="">
      <xdr:nvGraphicFramePr>
        <xdr:cNvPr id="3180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1781175</xdr:colOff>
      <xdr:row>0</xdr:row>
      <xdr:rowOff>38100</xdr:rowOff>
    </xdr:from>
    <xdr:to>
      <xdr:col>7</xdr:col>
      <xdr:colOff>0</xdr:colOff>
      <xdr:row>2</xdr:row>
      <xdr:rowOff>9525</xdr:rowOff>
    </xdr:to>
    <xdr:pic>
      <xdr:nvPicPr>
        <xdr:cNvPr id="3181" name="Picture 6" descr="Xetra_DBG2009_sch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39000" y="38100"/>
          <a:ext cx="30289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9</xdr:col>
      <xdr:colOff>0</xdr:colOff>
      <xdr:row>2</xdr:row>
      <xdr:rowOff>0</xdr:rowOff>
    </xdr:to>
    <xdr:graphicFrame macro="">
      <xdr:nvGraphicFramePr>
        <xdr:cNvPr id="2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10</xdr:col>
      <xdr:colOff>0</xdr:colOff>
      <xdr:row>2</xdr:row>
      <xdr:rowOff>0</xdr:rowOff>
    </xdr:to>
    <xdr:graphicFrame macro="">
      <xdr:nvGraphicFramePr>
        <xdr:cNvPr id="3" name="Chart 5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8</xdr:col>
      <xdr:colOff>0</xdr:colOff>
      <xdr:row>2</xdr:row>
      <xdr:rowOff>0</xdr:rowOff>
    </xdr:to>
    <xdr:graphicFrame macro="">
      <xdr:nvGraphicFramePr>
        <xdr:cNvPr id="2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8</xdr:col>
      <xdr:colOff>0</xdr:colOff>
      <xdr:row>2</xdr:row>
      <xdr:rowOff>0</xdr:rowOff>
    </xdr:to>
    <xdr:graphicFrame macro="">
      <xdr:nvGraphicFramePr>
        <xdr:cNvPr id="3" name="Chart 5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9</xdr:col>
      <xdr:colOff>0</xdr:colOff>
      <xdr:row>2</xdr:row>
      <xdr:rowOff>0</xdr:rowOff>
    </xdr:to>
    <xdr:graphicFrame macro="">
      <xdr:nvGraphicFramePr>
        <xdr:cNvPr id="4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6</xdr:col>
      <xdr:colOff>0</xdr:colOff>
      <xdr:row>2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7</xdr:col>
      <xdr:colOff>0</xdr:colOff>
      <xdr:row>2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6</xdr:col>
      <xdr:colOff>0</xdr:colOff>
      <xdr:row>2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7</xdr:col>
      <xdr:colOff>0</xdr:colOff>
      <xdr:row>2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1266"/>
  <sheetViews>
    <sheetView showGridLines="0" tabSelected="1" zoomScaleNormal="100" workbookViewId="0">
      <selection activeCell="A3" sqref="A3"/>
    </sheetView>
  </sheetViews>
  <sheetFormatPr defaultColWidth="9.140625" defaultRowHeight="12" x14ac:dyDescent="0.2"/>
  <cols>
    <col min="1" max="1" width="60.7109375" style="7" bestFit="1" customWidth="1"/>
    <col min="2" max="2" width="12.7109375" style="7" customWidth="1"/>
    <col min="3" max="3" width="16" style="7" customWidth="1"/>
    <col min="4" max="4" width="6.42578125" style="7" customWidth="1"/>
    <col min="5" max="5" width="46.7109375" style="5" customWidth="1"/>
    <col min="6" max="6" width="11.85546875" style="5" customWidth="1"/>
    <col min="7" max="7" width="13.5703125" style="5" customWidth="1"/>
    <col min="8" max="16384" width="9.140625" style="5"/>
  </cols>
  <sheetData>
    <row r="1" spans="1:7" ht="32.25" customHeight="1" x14ac:dyDescent="0.2">
      <c r="A1" s="144" t="s">
        <v>286</v>
      </c>
      <c r="B1" s="141"/>
      <c r="C1" s="2"/>
      <c r="D1" s="2"/>
      <c r="E1" s="3"/>
      <c r="F1" s="4"/>
      <c r="G1" s="4"/>
    </row>
    <row r="2" spans="1:7" ht="24.75" customHeight="1" x14ac:dyDescent="0.2">
      <c r="A2" s="6" t="s">
        <v>3044</v>
      </c>
      <c r="B2" s="2"/>
      <c r="C2" s="2"/>
      <c r="D2" s="2"/>
      <c r="E2" s="3"/>
      <c r="F2" s="4"/>
      <c r="G2" s="4"/>
    </row>
    <row r="3" spans="1:7" ht="24.75" customHeight="1" x14ac:dyDescent="0.2">
      <c r="A3" s="2"/>
      <c r="B3" s="2"/>
      <c r="C3" s="2"/>
      <c r="D3" s="2"/>
      <c r="E3" s="3"/>
      <c r="F3" s="4"/>
      <c r="G3" s="4"/>
    </row>
    <row r="4" spans="1:7" ht="24.75" customHeight="1" x14ac:dyDescent="0.2">
      <c r="A4" s="132"/>
      <c r="D4" s="5"/>
    </row>
    <row r="5" spans="1:7" ht="24.75" customHeight="1" x14ac:dyDescent="0.2"/>
    <row r="6" spans="1:7" ht="24.75" customHeight="1" x14ac:dyDescent="0.2">
      <c r="F6" s="8">
        <v>40756</v>
      </c>
      <c r="G6" s="8"/>
    </row>
    <row r="7" spans="1:7" x14ac:dyDescent="0.2">
      <c r="F7" s="5" t="e">
        <v>#N/A</v>
      </c>
    </row>
    <row r="8" spans="1:7" x14ac:dyDescent="0.2">
      <c r="F8" s="5" t="e">
        <v>#N/A</v>
      </c>
    </row>
    <row r="9" spans="1:7" x14ac:dyDescent="0.2">
      <c r="F9" s="5" t="e">
        <v>#N/A</v>
      </c>
    </row>
    <row r="10" spans="1:7" x14ac:dyDescent="0.2">
      <c r="F10" s="5" t="e">
        <v>#N/A</v>
      </c>
    </row>
    <row r="11" spans="1:7" x14ac:dyDescent="0.2">
      <c r="F11" s="5" t="e">
        <v>#N/A</v>
      </c>
    </row>
    <row r="12" spans="1:7" x14ac:dyDescent="0.2">
      <c r="F12" s="5" t="e">
        <v>#N/A</v>
      </c>
    </row>
    <row r="13" spans="1:7" x14ac:dyDescent="0.2">
      <c r="F13" s="5" t="e">
        <v>#N/A</v>
      </c>
    </row>
    <row r="14" spans="1:7" x14ac:dyDescent="0.2">
      <c r="F14" s="5" t="e">
        <v>#N/A</v>
      </c>
    </row>
    <row r="15" spans="1:7" x14ac:dyDescent="0.2">
      <c r="F15" s="5" t="e">
        <v>#N/A</v>
      </c>
    </row>
    <row r="16" spans="1:7" x14ac:dyDescent="0.2">
      <c r="F16" s="5" t="e">
        <v>#N/A</v>
      </c>
    </row>
    <row r="17" spans="1:7" x14ac:dyDescent="0.2">
      <c r="F17" s="5" t="e">
        <v>#N/A</v>
      </c>
    </row>
    <row r="18" spans="1:7" x14ac:dyDescent="0.2">
      <c r="F18" s="5" t="e">
        <v>#N/A</v>
      </c>
    </row>
    <row r="19" spans="1:7" x14ac:dyDescent="0.2">
      <c r="F19" s="5" t="e">
        <v>#N/A</v>
      </c>
    </row>
    <row r="20" spans="1:7" x14ac:dyDescent="0.2">
      <c r="F20" s="5" t="e">
        <v>#N/A</v>
      </c>
    </row>
    <row r="21" spans="1:7" x14ac:dyDescent="0.2">
      <c r="F21" s="5" t="e">
        <v>#N/A</v>
      </c>
    </row>
    <row r="22" spans="1:7" x14ac:dyDescent="0.2">
      <c r="F22" s="5" t="e">
        <v>#N/A</v>
      </c>
    </row>
    <row r="23" spans="1:7" x14ac:dyDescent="0.2">
      <c r="F23" s="5" t="e">
        <v>#N/A</v>
      </c>
    </row>
    <row r="24" spans="1:7" x14ac:dyDescent="0.2">
      <c r="F24" s="5" t="e">
        <v>#N/A</v>
      </c>
    </row>
    <row r="25" spans="1:7" x14ac:dyDescent="0.2">
      <c r="F25" s="5" t="e">
        <v>#N/A</v>
      </c>
    </row>
    <row r="26" spans="1:7" x14ac:dyDescent="0.2">
      <c r="A26" s="132"/>
      <c r="B26" s="132"/>
      <c r="C26" s="132"/>
      <c r="D26" s="132"/>
      <c r="E26" s="126"/>
      <c r="F26" s="126" t="e">
        <v>#N/A</v>
      </c>
      <c r="G26" s="126"/>
    </row>
    <row r="27" spans="1:7" ht="12.75" thickBot="1" x14ac:dyDescent="0.25">
      <c r="A27" s="132"/>
      <c r="B27" s="132"/>
      <c r="C27" s="132"/>
      <c r="D27" s="132"/>
      <c r="E27" s="126"/>
      <c r="F27" s="126"/>
      <c r="G27" s="126"/>
    </row>
    <row r="28" spans="1:7" ht="12.75" customHeight="1" x14ac:dyDescent="0.2">
      <c r="A28" s="173" t="s">
        <v>675</v>
      </c>
      <c r="B28" s="31"/>
      <c r="C28" s="34" t="s">
        <v>672</v>
      </c>
      <c r="D28" s="1"/>
      <c r="E28" s="173" t="s">
        <v>678</v>
      </c>
      <c r="F28" s="39"/>
      <c r="G28" s="40" t="s">
        <v>1060</v>
      </c>
    </row>
    <row r="29" spans="1:7" ht="12.75" customHeight="1" thickBot="1" x14ac:dyDescent="0.25">
      <c r="A29" s="174"/>
      <c r="B29" s="32"/>
      <c r="C29" s="33" t="s">
        <v>671</v>
      </c>
      <c r="D29" s="1"/>
      <c r="E29" s="174"/>
      <c r="F29" s="41"/>
      <c r="G29" s="42" t="s">
        <v>1061</v>
      </c>
    </row>
    <row r="30" spans="1:7" ht="17.25" customHeight="1" x14ac:dyDescent="0.2">
      <c r="A30" s="35" t="s">
        <v>2947</v>
      </c>
      <c r="B30" s="12" t="s">
        <v>2930</v>
      </c>
      <c r="C30" s="43">
        <v>4.1774210526315798</v>
      </c>
      <c r="D30"/>
      <c r="E30" s="35" t="s">
        <v>2253</v>
      </c>
      <c r="F30" s="12" t="s">
        <v>351</v>
      </c>
      <c r="G30" s="167">
        <v>1682.9164710320001</v>
      </c>
    </row>
    <row r="31" spans="1:7" ht="17.25" customHeight="1" x14ac:dyDescent="0.2">
      <c r="A31" s="36" t="s">
        <v>2253</v>
      </c>
      <c r="B31" s="13" t="s">
        <v>351</v>
      </c>
      <c r="C31" s="43">
        <v>4.28089473684211</v>
      </c>
      <c r="D31"/>
      <c r="E31" s="36" t="s">
        <v>2207</v>
      </c>
      <c r="F31" s="13" t="s">
        <v>606</v>
      </c>
      <c r="G31" s="43">
        <v>607.96074317999989</v>
      </c>
    </row>
    <row r="32" spans="1:7" ht="17.25" customHeight="1" x14ac:dyDescent="0.2">
      <c r="A32" s="36" t="s">
        <v>2444</v>
      </c>
      <c r="B32" s="13" t="s">
        <v>64</v>
      </c>
      <c r="C32" s="43">
        <v>6.2465789473684197</v>
      </c>
      <c r="D32"/>
      <c r="E32" s="36" t="s">
        <v>2233</v>
      </c>
      <c r="F32" s="13" t="s">
        <v>620</v>
      </c>
      <c r="G32" s="43">
        <v>380.42488197599999</v>
      </c>
    </row>
    <row r="33" spans="1:7" ht="17.25" customHeight="1" x14ac:dyDescent="0.2">
      <c r="A33" s="36" t="s">
        <v>2597</v>
      </c>
      <c r="B33" s="13" t="s">
        <v>246</v>
      </c>
      <c r="C33" s="43">
        <v>6.5352105263157902</v>
      </c>
      <c r="D33"/>
      <c r="E33" s="36" t="s">
        <v>2555</v>
      </c>
      <c r="F33" s="13" t="s">
        <v>607</v>
      </c>
      <c r="G33" s="43">
        <v>283.13569774500002</v>
      </c>
    </row>
    <row r="34" spans="1:7" ht="17.25" customHeight="1" x14ac:dyDescent="0.2">
      <c r="A34" s="36" t="s">
        <v>2258</v>
      </c>
      <c r="B34" s="13" t="s">
        <v>345</v>
      </c>
      <c r="C34" s="43">
        <v>7.1011578947368399</v>
      </c>
      <c r="D34"/>
      <c r="E34" s="36" t="s">
        <v>2947</v>
      </c>
      <c r="F34" s="13" t="s">
        <v>2930</v>
      </c>
      <c r="G34" s="43">
        <v>221.23669333000001</v>
      </c>
    </row>
    <row r="35" spans="1:7" ht="17.25" customHeight="1" x14ac:dyDescent="0.2">
      <c r="A35" s="36" t="s">
        <v>2961</v>
      </c>
      <c r="B35" s="13" t="s">
        <v>75</v>
      </c>
      <c r="C35" s="43">
        <v>7.3566842105263204</v>
      </c>
      <c r="D35"/>
      <c r="E35" s="36" t="s">
        <v>2577</v>
      </c>
      <c r="F35" s="13" t="s">
        <v>160</v>
      </c>
      <c r="G35" s="43">
        <v>161.254200669</v>
      </c>
    </row>
    <row r="36" spans="1:7" ht="17.25" customHeight="1" x14ac:dyDescent="0.2">
      <c r="A36" s="36" t="s">
        <v>2962</v>
      </c>
      <c r="B36" s="13" t="s">
        <v>1250</v>
      </c>
      <c r="C36" s="43">
        <v>8.0121578947368395</v>
      </c>
      <c r="D36"/>
      <c r="E36" s="36" t="s">
        <v>2258</v>
      </c>
      <c r="F36" s="13" t="s">
        <v>345</v>
      </c>
      <c r="G36" s="43">
        <v>148.259160092</v>
      </c>
    </row>
    <row r="37" spans="1:7" ht="17.25" customHeight="1" x14ac:dyDescent="0.2">
      <c r="A37" s="36" t="s">
        <v>2477</v>
      </c>
      <c r="B37" s="13" t="s">
        <v>71</v>
      </c>
      <c r="C37" s="43">
        <v>8.0815263157894695</v>
      </c>
      <c r="D37"/>
      <c r="E37" s="36" t="s">
        <v>1788</v>
      </c>
      <c r="F37" s="13" t="s">
        <v>827</v>
      </c>
      <c r="G37" s="43">
        <v>125.00122993799999</v>
      </c>
    </row>
    <row r="38" spans="1:7" ht="17.25" customHeight="1" x14ac:dyDescent="0.2">
      <c r="A38" s="36" t="s">
        <v>2255</v>
      </c>
      <c r="B38" s="13" t="s">
        <v>956</v>
      </c>
      <c r="C38" s="43">
        <v>8.4832631578947399</v>
      </c>
      <c r="D38"/>
      <c r="E38" s="36" t="s">
        <v>1720</v>
      </c>
      <c r="F38" s="13" t="s">
        <v>338</v>
      </c>
      <c r="G38" s="43">
        <v>119.77380193799999</v>
      </c>
    </row>
    <row r="39" spans="1:7" ht="17.25" customHeight="1" thickBot="1" x14ac:dyDescent="0.25">
      <c r="A39" s="16" t="s">
        <v>2313</v>
      </c>
      <c r="B39" s="15" t="s">
        <v>347</v>
      </c>
      <c r="C39" s="44">
        <v>8.6781578947368399</v>
      </c>
      <c r="D39"/>
      <c r="E39" s="16" t="s">
        <v>1704</v>
      </c>
      <c r="F39" s="15" t="s">
        <v>156</v>
      </c>
      <c r="G39" s="44">
        <v>116.01959720100001</v>
      </c>
    </row>
    <row r="40" spans="1:7" ht="12.75" customHeight="1" x14ac:dyDescent="0.2">
      <c r="A40" s="5"/>
      <c r="B40" s="5"/>
      <c r="C40" s="5"/>
      <c r="D40"/>
    </row>
    <row r="41" spans="1:7" ht="12.75" thickBot="1" x14ac:dyDescent="0.25">
      <c r="A41" s="132"/>
      <c r="B41" s="132"/>
      <c r="C41" s="132"/>
      <c r="E41" s="126"/>
      <c r="F41" s="126"/>
      <c r="G41" s="126"/>
    </row>
    <row r="42" spans="1:7" ht="12.75" x14ac:dyDescent="0.2">
      <c r="A42" s="173" t="s">
        <v>676</v>
      </c>
      <c r="B42" s="31"/>
      <c r="C42" s="34" t="s">
        <v>672</v>
      </c>
      <c r="D42" s="132"/>
      <c r="E42" s="175" t="s">
        <v>677</v>
      </c>
      <c r="F42" s="39"/>
      <c r="G42" s="40" t="s">
        <v>1060</v>
      </c>
    </row>
    <row r="43" spans="1:7" ht="12.75" customHeight="1" thickBot="1" x14ac:dyDescent="0.25">
      <c r="A43" s="174"/>
      <c r="B43" s="32"/>
      <c r="C43" s="33" t="s">
        <v>671</v>
      </c>
      <c r="D43" s="125"/>
      <c r="E43" s="176"/>
      <c r="F43" s="41"/>
      <c r="G43" s="42" t="s">
        <v>1061</v>
      </c>
    </row>
    <row r="44" spans="1:7" ht="17.25" customHeight="1" x14ac:dyDescent="0.2">
      <c r="A44" s="35" t="s">
        <v>1717</v>
      </c>
      <c r="B44" s="12" t="s">
        <v>125</v>
      </c>
      <c r="C44" s="43">
        <v>0.71342105263157896</v>
      </c>
      <c r="D44" s="1"/>
      <c r="E44" s="36" t="s">
        <v>1713</v>
      </c>
      <c r="F44" s="12" t="s">
        <v>139</v>
      </c>
      <c r="G44" s="43">
        <v>69.976297937999988</v>
      </c>
    </row>
    <row r="45" spans="1:7" ht="17.25" customHeight="1" x14ac:dyDescent="0.2">
      <c r="A45" s="36" t="s">
        <v>2331</v>
      </c>
      <c r="B45" s="14" t="s">
        <v>49</v>
      </c>
      <c r="C45" s="43">
        <v>2.83084210526316</v>
      </c>
      <c r="E45" s="36" t="s">
        <v>1717</v>
      </c>
      <c r="F45" s="14" t="s">
        <v>125</v>
      </c>
      <c r="G45" s="43">
        <v>63.827082554999997</v>
      </c>
    </row>
    <row r="46" spans="1:7" ht="17.25" customHeight="1" x14ac:dyDescent="0.2">
      <c r="A46" s="36" t="s">
        <v>2324</v>
      </c>
      <c r="B46" s="14" t="s">
        <v>45</v>
      </c>
      <c r="C46" s="43">
        <v>3.3929999999999998</v>
      </c>
      <c r="E46" s="36" t="s">
        <v>1800</v>
      </c>
      <c r="F46" s="14" t="s">
        <v>1011</v>
      </c>
      <c r="G46" s="43">
        <v>51.716277270000006</v>
      </c>
    </row>
    <row r="47" spans="1:7" ht="17.25" customHeight="1" x14ac:dyDescent="0.2">
      <c r="A47" s="36" t="s">
        <v>2270</v>
      </c>
      <c r="B47" s="14" t="s">
        <v>933</v>
      </c>
      <c r="C47" s="43">
        <v>3.5105789473684199</v>
      </c>
      <c r="E47" s="36" t="s">
        <v>1810</v>
      </c>
      <c r="F47" s="14" t="s">
        <v>18</v>
      </c>
      <c r="G47" s="43">
        <v>48.369692825999998</v>
      </c>
    </row>
    <row r="48" spans="1:7" ht="17.25" customHeight="1" x14ac:dyDescent="0.2">
      <c r="A48" s="36" t="s">
        <v>2018</v>
      </c>
      <c r="B48" s="14" t="s">
        <v>1421</v>
      </c>
      <c r="C48" s="43">
        <v>3.6148421052631599</v>
      </c>
      <c r="E48" s="36" t="s">
        <v>2182</v>
      </c>
      <c r="F48" s="14" t="s">
        <v>257</v>
      </c>
      <c r="G48" s="43">
        <v>48.343250695000002</v>
      </c>
    </row>
    <row r="49" spans="1:7" ht="17.25" customHeight="1" x14ac:dyDescent="0.2">
      <c r="A49" s="36" t="s">
        <v>2261</v>
      </c>
      <c r="B49" s="14" t="s">
        <v>935</v>
      </c>
      <c r="C49" s="43">
        <v>3.71278947368421</v>
      </c>
      <c r="E49" s="36" t="s">
        <v>2261</v>
      </c>
      <c r="F49" s="14" t="s">
        <v>935</v>
      </c>
      <c r="G49" s="43">
        <v>45.861666590000006</v>
      </c>
    </row>
    <row r="50" spans="1:7" ht="17.25" customHeight="1" x14ac:dyDescent="0.2">
      <c r="A50" s="36" t="s">
        <v>2282</v>
      </c>
      <c r="B50" s="14" t="s">
        <v>46</v>
      </c>
      <c r="C50" s="43">
        <v>3.9101578947368401</v>
      </c>
      <c r="E50" s="36" t="s">
        <v>1789</v>
      </c>
      <c r="F50" s="14" t="s">
        <v>360</v>
      </c>
      <c r="G50" s="43">
        <v>42.378711693000007</v>
      </c>
    </row>
    <row r="51" spans="1:7" ht="17.25" customHeight="1" x14ac:dyDescent="0.2">
      <c r="A51" s="36" t="s">
        <v>2276</v>
      </c>
      <c r="B51" s="14" t="s">
        <v>250</v>
      </c>
      <c r="C51" s="43">
        <v>3.9307894736842099</v>
      </c>
      <c r="D51" s="5"/>
      <c r="E51" s="36" t="s">
        <v>2552</v>
      </c>
      <c r="F51" s="14" t="s">
        <v>2986</v>
      </c>
      <c r="G51" s="43">
        <v>40.864574299999994</v>
      </c>
    </row>
    <row r="52" spans="1:7" ht="17.25" customHeight="1" x14ac:dyDescent="0.2">
      <c r="A52" s="36" t="s">
        <v>1696</v>
      </c>
      <c r="B52" s="14" t="s">
        <v>167</v>
      </c>
      <c r="C52" s="43">
        <v>3.9620000000000002</v>
      </c>
      <c r="D52" s="5"/>
      <c r="E52" s="36" t="s">
        <v>1794</v>
      </c>
      <c r="F52" s="14" t="s">
        <v>32</v>
      </c>
      <c r="G52" s="43">
        <v>40.463864702000002</v>
      </c>
    </row>
    <row r="53" spans="1:7" ht="17.25" customHeight="1" thickBot="1" x14ac:dyDescent="0.25">
      <c r="A53" s="16" t="s">
        <v>2448</v>
      </c>
      <c r="B53" s="15" t="s">
        <v>187</v>
      </c>
      <c r="C53" s="44">
        <v>4.0646842105263197</v>
      </c>
      <c r="D53" s="5"/>
      <c r="E53" s="16" t="s">
        <v>2815</v>
      </c>
      <c r="F53" s="15" t="s">
        <v>1958</v>
      </c>
      <c r="G53" s="44">
        <v>39.956670070000001</v>
      </c>
    </row>
    <row r="54" spans="1:7" ht="17.25" customHeight="1" thickBot="1" x14ac:dyDescent="0.25">
      <c r="A54" s="136"/>
      <c r="B54" s="137"/>
      <c r="C54" s="138"/>
      <c r="D54" s="5"/>
      <c r="E54" s="136"/>
      <c r="F54" s="126"/>
      <c r="G54" s="139"/>
    </row>
    <row r="55" spans="1:7" ht="17.25" customHeight="1" x14ac:dyDescent="0.2">
      <c r="A55" s="173" t="s">
        <v>673</v>
      </c>
      <c r="B55" s="31"/>
      <c r="C55" s="34" t="s">
        <v>672</v>
      </c>
      <c r="D55" s="126"/>
      <c r="E55" s="173" t="s">
        <v>674</v>
      </c>
      <c r="F55" s="39"/>
      <c r="G55" s="40" t="s">
        <v>1060</v>
      </c>
    </row>
    <row r="56" spans="1:7" ht="12.75" customHeight="1" thickBot="1" x14ac:dyDescent="0.25">
      <c r="A56" s="174"/>
      <c r="B56" s="32"/>
      <c r="C56" s="33" t="s">
        <v>671</v>
      </c>
      <c r="D56" s="30"/>
      <c r="E56" s="174"/>
      <c r="F56" s="41"/>
      <c r="G56" s="42" t="s">
        <v>1061</v>
      </c>
    </row>
    <row r="57" spans="1:7" ht="18" customHeight="1" x14ac:dyDescent="0.2">
      <c r="A57" s="35" t="s">
        <v>2554</v>
      </c>
      <c r="B57" s="12" t="s">
        <v>931</v>
      </c>
      <c r="C57" s="43">
        <v>20.505631578947401</v>
      </c>
      <c r="D57" s="30"/>
      <c r="E57" s="36" t="s">
        <v>2554</v>
      </c>
      <c r="F57" s="12" t="s">
        <v>931</v>
      </c>
      <c r="G57" s="43">
        <v>23.307650173999999</v>
      </c>
    </row>
    <row r="58" spans="1:7" ht="17.25" customHeight="1" x14ac:dyDescent="0.2">
      <c r="A58" s="36" t="s">
        <v>2575</v>
      </c>
      <c r="B58" s="13" t="s">
        <v>527</v>
      </c>
      <c r="C58" s="43">
        <v>21.361105263157899</v>
      </c>
      <c r="E58" s="166" t="s">
        <v>2831</v>
      </c>
      <c r="F58" s="13" t="s">
        <v>101</v>
      </c>
      <c r="G58" s="43">
        <v>12.801910770999999</v>
      </c>
    </row>
    <row r="59" spans="1:7" ht="17.25" customHeight="1" x14ac:dyDescent="0.2">
      <c r="A59" s="36" t="s">
        <v>2831</v>
      </c>
      <c r="B59" s="13" t="s">
        <v>101</v>
      </c>
      <c r="C59" s="43">
        <v>23.683842105263199</v>
      </c>
      <c r="E59" s="166" t="s">
        <v>2097</v>
      </c>
      <c r="F59" s="13" t="s">
        <v>22</v>
      </c>
      <c r="G59" s="43">
        <v>12.098962609999999</v>
      </c>
    </row>
    <row r="60" spans="1:7" ht="17.25" customHeight="1" x14ac:dyDescent="0.2">
      <c r="A60" s="36" t="s">
        <v>2576</v>
      </c>
      <c r="B60" s="13" t="s">
        <v>528</v>
      </c>
      <c r="C60" s="43">
        <v>25.210999999999999</v>
      </c>
      <c r="E60" s="166" t="s">
        <v>2575</v>
      </c>
      <c r="F60" s="13" t="s">
        <v>527</v>
      </c>
      <c r="G60" s="43">
        <v>7.97220934</v>
      </c>
    </row>
    <row r="61" spans="1:7" ht="17.25" customHeight="1" thickBot="1" x14ac:dyDescent="0.25">
      <c r="A61" s="16" t="s">
        <v>2524</v>
      </c>
      <c r="B61" s="15" t="s">
        <v>350</v>
      </c>
      <c r="C61" s="44">
        <v>31.326263157894701</v>
      </c>
      <c r="E61" s="16" t="s">
        <v>2524</v>
      </c>
      <c r="F61" s="15" t="s">
        <v>350</v>
      </c>
      <c r="G61" s="44">
        <v>5.4352864140000001</v>
      </c>
    </row>
    <row r="62" spans="1:7" ht="17.25" customHeight="1" x14ac:dyDescent="0.2">
      <c r="E62" s="7"/>
      <c r="F62" s="7"/>
      <c r="G62" s="7"/>
    </row>
    <row r="63" spans="1:7" x14ac:dyDescent="0.2">
      <c r="A63" s="7" t="s">
        <v>1318</v>
      </c>
      <c r="C63" s="5"/>
      <c r="D63" s="5"/>
      <c r="E63" s="7"/>
      <c r="F63" s="7"/>
      <c r="G63" s="7"/>
    </row>
    <row r="64" spans="1:7" x14ac:dyDescent="0.2">
      <c r="C64" s="5"/>
      <c r="D64" s="5"/>
      <c r="E64" s="7"/>
      <c r="F64" s="7"/>
      <c r="G64" s="7"/>
    </row>
    <row r="65" spans="1:7" x14ac:dyDescent="0.2">
      <c r="A65" s="11" t="s">
        <v>63</v>
      </c>
      <c r="B65" s="5"/>
      <c r="C65" s="5"/>
      <c r="D65" s="5"/>
      <c r="E65" s="7"/>
      <c r="F65" s="7"/>
      <c r="G65" s="7"/>
    </row>
    <row r="298" spans="1:5" x14ac:dyDescent="0.2">
      <c r="A298" s="7" t="s">
        <v>1036</v>
      </c>
      <c r="B298" s="7" t="s">
        <v>1037</v>
      </c>
      <c r="C298" s="7" t="s">
        <v>903</v>
      </c>
    </row>
    <row r="299" spans="1:5" x14ac:dyDescent="0.2">
      <c r="A299" s="7" t="s">
        <v>1033</v>
      </c>
      <c r="B299" s="7" t="s">
        <v>1034</v>
      </c>
      <c r="C299" s="7" t="s">
        <v>665</v>
      </c>
      <c r="D299" s="7" t="s">
        <v>212</v>
      </c>
    </row>
    <row r="300" spans="1:5" x14ac:dyDescent="0.2">
      <c r="A300" s="7" t="s">
        <v>1050</v>
      </c>
      <c r="B300" s="7" t="s">
        <v>1040</v>
      </c>
      <c r="C300" s="7" t="s">
        <v>984</v>
      </c>
      <c r="D300" s="7" t="s">
        <v>212</v>
      </c>
    </row>
    <row r="301" spans="1:5" x14ac:dyDescent="0.2">
      <c r="A301" s="7" t="s">
        <v>1051</v>
      </c>
      <c r="B301" s="7" t="s">
        <v>1041</v>
      </c>
      <c r="C301" s="7" t="s">
        <v>984</v>
      </c>
      <c r="D301" s="7" t="s">
        <v>213</v>
      </c>
      <c r="E301" s="5" t="s">
        <v>1032</v>
      </c>
    </row>
    <row r="302" spans="1:5" x14ac:dyDescent="0.2">
      <c r="A302" s="7" t="s">
        <v>1052</v>
      </c>
      <c r="B302" s="7" t="s">
        <v>1042</v>
      </c>
      <c r="C302" s="7" t="s">
        <v>984</v>
      </c>
      <c r="D302" s="7" t="s">
        <v>213</v>
      </c>
      <c r="E302" s="5" t="s">
        <v>1032</v>
      </c>
    </row>
    <row r="303" spans="1:5" x14ac:dyDescent="0.2">
      <c r="A303" s="7" t="s">
        <v>1053</v>
      </c>
      <c r="B303" s="7" t="s">
        <v>1043</v>
      </c>
      <c r="C303" s="7" t="s">
        <v>984</v>
      </c>
      <c r="D303" s="7" t="s">
        <v>213</v>
      </c>
      <c r="E303" s="5" t="s">
        <v>214</v>
      </c>
    </row>
    <row r="304" spans="1:5" x14ac:dyDescent="0.2">
      <c r="A304" s="7" t="s">
        <v>1054</v>
      </c>
      <c r="B304" s="7" t="s">
        <v>1044</v>
      </c>
      <c r="C304" s="7" t="s">
        <v>984</v>
      </c>
      <c r="D304" s="7" t="s">
        <v>213</v>
      </c>
      <c r="E304" s="5" t="s">
        <v>214</v>
      </c>
    </row>
    <row r="305" spans="1:5" x14ac:dyDescent="0.2">
      <c r="A305" s="7" t="s">
        <v>1055</v>
      </c>
      <c r="B305" s="7" t="s">
        <v>1045</v>
      </c>
      <c r="C305" s="7" t="s">
        <v>984</v>
      </c>
      <c r="D305" s="7" t="s">
        <v>213</v>
      </c>
      <c r="E305" s="5" t="s">
        <v>214</v>
      </c>
    </row>
    <row r="306" spans="1:5" x14ac:dyDescent="0.2">
      <c r="A306" s="7" t="s">
        <v>1056</v>
      </c>
      <c r="B306" s="7" t="s">
        <v>1046</v>
      </c>
      <c r="C306" s="7" t="s">
        <v>984</v>
      </c>
      <c r="D306" s="7" t="s">
        <v>213</v>
      </c>
      <c r="E306" s="5" t="s">
        <v>214</v>
      </c>
    </row>
    <row r="307" spans="1:5" x14ac:dyDescent="0.2">
      <c r="A307" s="7" t="s">
        <v>1057</v>
      </c>
      <c r="B307" s="7" t="s">
        <v>1047</v>
      </c>
      <c r="C307" s="7" t="s">
        <v>984</v>
      </c>
      <c r="D307" s="7" t="s">
        <v>213</v>
      </c>
      <c r="E307" s="5" t="s">
        <v>214</v>
      </c>
    </row>
    <row r="308" spans="1:5" x14ac:dyDescent="0.2">
      <c r="A308" s="7" t="s">
        <v>1058</v>
      </c>
      <c r="B308" s="7" t="s">
        <v>1048</v>
      </c>
      <c r="C308" s="7" t="s">
        <v>984</v>
      </c>
      <c r="D308" s="7" t="s">
        <v>213</v>
      </c>
      <c r="E308" s="5" t="s">
        <v>214</v>
      </c>
    </row>
    <row r="309" spans="1:5" x14ac:dyDescent="0.2">
      <c r="A309" s="7" t="s">
        <v>1059</v>
      </c>
      <c r="B309" s="7" t="s">
        <v>1049</v>
      </c>
      <c r="C309" s="7" t="s">
        <v>984</v>
      </c>
      <c r="D309" s="7" t="s">
        <v>213</v>
      </c>
      <c r="E309" s="5" t="s">
        <v>214</v>
      </c>
    </row>
    <row r="310" spans="1:5" x14ac:dyDescent="0.2">
      <c r="D310" s="7" t="s">
        <v>213</v>
      </c>
      <c r="E310" s="5" t="s">
        <v>214</v>
      </c>
    </row>
    <row r="311" spans="1:5" x14ac:dyDescent="0.2">
      <c r="E311" s="5" t="s">
        <v>214</v>
      </c>
    </row>
    <row r="312" spans="1:5" x14ac:dyDescent="0.2">
      <c r="E312" s="5" t="s">
        <v>214</v>
      </c>
    </row>
    <row r="352" spans="1:4" x14ac:dyDescent="0.2">
      <c r="A352" s="5"/>
      <c r="B352" s="5"/>
      <c r="C352" s="5"/>
      <c r="D352" s="7" t="s">
        <v>262</v>
      </c>
    </row>
    <row r="430" spans="1:4" x14ac:dyDescent="0.2">
      <c r="A430" s="5"/>
      <c r="B430" s="5"/>
      <c r="C430" s="5"/>
      <c r="D430" s="7" t="s">
        <v>262</v>
      </c>
    </row>
    <row r="566" spans="1:4" x14ac:dyDescent="0.2">
      <c r="A566" s="5"/>
      <c r="B566" s="5"/>
      <c r="C566" s="5"/>
      <c r="D566" s="7" t="s">
        <v>262</v>
      </c>
    </row>
    <row r="618" spans="1:4" x14ac:dyDescent="0.2">
      <c r="A618" s="5"/>
      <c r="B618" s="5"/>
      <c r="C618" s="5"/>
      <c r="D618" s="7" t="s">
        <v>262</v>
      </c>
    </row>
    <row r="1229" spans="1:4" x14ac:dyDescent="0.2">
      <c r="A1229" s="5"/>
      <c r="B1229" s="5"/>
      <c r="C1229" s="5"/>
      <c r="D1229" s="7" t="s">
        <v>262</v>
      </c>
    </row>
    <row r="1240" spans="1:4" x14ac:dyDescent="0.2">
      <c r="A1240" s="5"/>
      <c r="B1240" s="5"/>
      <c r="C1240" s="5"/>
      <c r="D1240" s="7" t="s">
        <v>262</v>
      </c>
    </row>
    <row r="1243" spans="1:4" x14ac:dyDescent="0.2">
      <c r="A1243" s="5"/>
      <c r="B1243" s="5"/>
      <c r="C1243" s="5"/>
      <c r="D1243" s="7" t="s">
        <v>262</v>
      </c>
    </row>
    <row r="1254" spans="1:4" x14ac:dyDescent="0.2">
      <c r="A1254" s="5"/>
      <c r="B1254" s="5"/>
      <c r="C1254" s="5"/>
      <c r="D1254" s="7" t="s">
        <v>262</v>
      </c>
    </row>
    <row r="1266" spans="1:4" x14ac:dyDescent="0.2">
      <c r="A1266" s="5"/>
      <c r="B1266" s="5"/>
      <c r="C1266" s="5"/>
      <c r="D1266" s="7" t="s">
        <v>262</v>
      </c>
    </row>
  </sheetData>
  <mergeCells count="6">
    <mergeCell ref="A28:A29"/>
    <mergeCell ref="E28:E29"/>
    <mergeCell ref="A42:A43"/>
    <mergeCell ref="A55:A56"/>
    <mergeCell ref="E55:E56"/>
    <mergeCell ref="E42:E43"/>
  </mergeCells>
  <phoneticPr fontId="2" type="noConversion"/>
  <pageMargins left="0.75" right="0.75" top="1" bottom="1" header="0.5" footer="0.5"/>
  <pageSetup paperSize="9" scale="51" orientation="portrait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63"/>
  <sheetViews>
    <sheetView showGridLines="0" zoomScale="101" zoomScaleNormal="101" workbookViewId="0">
      <pane ySplit="6" topLeftCell="A7" activePane="bottomLeft" state="frozen"/>
      <selection activeCell="A3" sqref="A3"/>
      <selection pane="bottomLeft" activeCell="A3" sqref="A3"/>
    </sheetView>
  </sheetViews>
  <sheetFormatPr defaultColWidth="9.140625" defaultRowHeight="12" x14ac:dyDescent="0.2"/>
  <cols>
    <col min="1" max="1" width="56.42578125" style="54" customWidth="1"/>
    <col min="2" max="2" width="13.5703125" style="54" customWidth="1"/>
    <col min="3" max="3" width="19" style="54" customWidth="1"/>
    <col min="4" max="4" width="20" style="54" customWidth="1"/>
    <col min="5" max="5" width="20.42578125" style="54" bestFit="1" customWidth="1"/>
    <col min="6" max="9" width="11.42578125" style="54" customWidth="1"/>
    <col min="10" max="10" width="12.42578125" style="55" customWidth="1"/>
    <col min="11" max="11" width="11.42578125" style="55" customWidth="1"/>
    <col min="12" max="12" width="14.85546875" style="164" bestFit="1" customWidth="1"/>
    <col min="13" max="13" width="12.42578125" style="164" bestFit="1" customWidth="1"/>
    <col min="14" max="14" width="11.28515625" style="164" bestFit="1" customWidth="1"/>
    <col min="15" max="15" width="40.140625" style="164" customWidth="1"/>
    <col min="16" max="16384" width="9.140625" style="164"/>
  </cols>
  <sheetData>
    <row r="1" spans="1:14" ht="20.25" x14ac:dyDescent="0.2">
      <c r="A1" s="53" t="s">
        <v>286</v>
      </c>
    </row>
    <row r="2" spans="1:14" ht="15.75" customHeight="1" x14ac:dyDescent="0.2">
      <c r="A2" s="6" t="s">
        <v>3044</v>
      </c>
      <c r="F2" s="38"/>
      <c r="G2" s="38"/>
      <c r="H2" s="38"/>
    </row>
    <row r="4" spans="1:14" x14ac:dyDescent="0.2">
      <c r="A4" s="55"/>
      <c r="B4" s="55"/>
      <c r="C4" s="55"/>
      <c r="D4" s="55"/>
      <c r="E4" s="55"/>
      <c r="F4" s="122"/>
      <c r="G4" s="122"/>
      <c r="H4" s="122"/>
      <c r="I4" s="122"/>
      <c r="J4" s="122"/>
      <c r="K4" s="122"/>
    </row>
    <row r="5" spans="1:14" s="67" customFormat="1" ht="30.75" customHeight="1" x14ac:dyDescent="0.2">
      <c r="A5" s="56" t="s">
        <v>377</v>
      </c>
      <c r="B5" s="56" t="s">
        <v>98</v>
      </c>
      <c r="C5" s="56" t="s">
        <v>2252</v>
      </c>
      <c r="D5" s="56" t="s">
        <v>211</v>
      </c>
      <c r="E5" s="102" t="s">
        <v>1634</v>
      </c>
      <c r="F5" s="56" t="s">
        <v>659</v>
      </c>
      <c r="G5" s="56"/>
      <c r="H5" s="56"/>
      <c r="I5" s="56"/>
      <c r="J5" s="56" t="s">
        <v>283</v>
      </c>
      <c r="K5" s="56" t="s">
        <v>168</v>
      </c>
    </row>
    <row r="6" spans="1:14" ht="22.5" x14ac:dyDescent="0.2">
      <c r="A6" s="77"/>
      <c r="B6" s="77"/>
      <c r="C6" s="77"/>
      <c r="D6" s="77"/>
      <c r="E6" s="103"/>
      <c r="F6" s="78" t="s">
        <v>3045</v>
      </c>
      <c r="G6" s="78" t="s">
        <v>3007</v>
      </c>
      <c r="H6" s="79" t="s">
        <v>95</v>
      </c>
      <c r="I6" s="80" t="s">
        <v>96</v>
      </c>
      <c r="J6" s="81" t="s">
        <v>284</v>
      </c>
      <c r="K6" s="81" t="s">
        <v>918</v>
      </c>
    </row>
    <row r="7" spans="1:14" ht="12.75" x14ac:dyDescent="0.2">
      <c r="A7" s="118" t="s">
        <v>2253</v>
      </c>
      <c r="B7" s="118" t="s">
        <v>351</v>
      </c>
      <c r="C7" s="118" t="s">
        <v>1919</v>
      </c>
      <c r="D7" s="118" t="s">
        <v>213</v>
      </c>
      <c r="E7" s="118" t="s">
        <v>1032</v>
      </c>
      <c r="F7" s="119">
        <v>1682.9164710320001</v>
      </c>
      <c r="G7" s="119">
        <v>1006.544307483</v>
      </c>
      <c r="H7" s="74">
        <f t="shared" ref="H7:H70" si="0">IF(ISERROR(F7/G7-1),"",IF((F7/G7-1)&gt;10000%,"",F7/G7-1))</f>
        <v>0.6719745554374652</v>
      </c>
      <c r="I7" s="120">
        <f t="shared" ref="I7:I70" si="1">F7/$F$1038</f>
        <v>0.11555808034353122</v>
      </c>
      <c r="J7" s="121">
        <v>941.42714189999992</v>
      </c>
      <c r="K7" s="121">
        <v>4.28089473684211</v>
      </c>
      <c r="M7"/>
      <c r="N7" s="171"/>
    </row>
    <row r="8" spans="1:14" ht="12.75" x14ac:dyDescent="0.2">
      <c r="A8" s="118" t="s">
        <v>2718</v>
      </c>
      <c r="B8" s="118" t="s">
        <v>599</v>
      </c>
      <c r="C8" s="118" t="s">
        <v>902</v>
      </c>
      <c r="D8" s="118" t="s">
        <v>213</v>
      </c>
      <c r="E8" s="118" t="s">
        <v>1032</v>
      </c>
      <c r="F8" s="119">
        <v>1254.0884467550002</v>
      </c>
      <c r="G8" s="119">
        <v>1041.221715525</v>
      </c>
      <c r="H8" s="74">
        <f t="shared" si="0"/>
        <v>0.2044393888987126</v>
      </c>
      <c r="I8" s="120">
        <f t="shared" si="1"/>
        <v>8.6112445853679567E-2</v>
      </c>
      <c r="J8" s="121">
        <v>8636.1135470099998</v>
      </c>
      <c r="K8" s="121">
        <v>4.7608947368421104</v>
      </c>
      <c r="M8"/>
      <c r="N8" s="171"/>
    </row>
    <row r="9" spans="1:14" ht="12.75" x14ac:dyDescent="0.2">
      <c r="A9" s="118" t="s">
        <v>2207</v>
      </c>
      <c r="B9" s="118" t="s">
        <v>606</v>
      </c>
      <c r="C9" s="118" t="s">
        <v>902</v>
      </c>
      <c r="D9" s="118" t="s">
        <v>213</v>
      </c>
      <c r="E9" s="118" t="s">
        <v>214</v>
      </c>
      <c r="F9" s="119">
        <v>607.96074317999989</v>
      </c>
      <c r="G9" s="119">
        <v>526.51474221700005</v>
      </c>
      <c r="H9" s="74">
        <f t="shared" si="0"/>
        <v>0.15468892783524812</v>
      </c>
      <c r="I9" s="120">
        <f t="shared" si="1"/>
        <v>4.1745848718817077E-2</v>
      </c>
      <c r="J9" s="121">
        <v>5199.5266165900002</v>
      </c>
      <c r="K9" s="121">
        <v>8.0449473684210506</v>
      </c>
      <c r="M9"/>
      <c r="N9" s="171"/>
    </row>
    <row r="10" spans="1:14" ht="12.75" x14ac:dyDescent="0.2">
      <c r="A10" s="118" t="s">
        <v>2254</v>
      </c>
      <c r="B10" s="118" t="s">
        <v>100</v>
      </c>
      <c r="C10" s="118" t="s">
        <v>665</v>
      </c>
      <c r="D10" s="118" t="s">
        <v>213</v>
      </c>
      <c r="E10" s="118" t="s">
        <v>1032</v>
      </c>
      <c r="F10" s="119">
        <v>448.39713231600001</v>
      </c>
      <c r="G10" s="119">
        <v>273.59427754900003</v>
      </c>
      <c r="H10" s="74">
        <f t="shared" si="0"/>
        <v>0.63891268608749785</v>
      </c>
      <c r="I10" s="120">
        <f t="shared" si="1"/>
        <v>3.0789354512768371E-2</v>
      </c>
      <c r="J10" s="121">
        <v>2972.9024991104002</v>
      </c>
      <c r="K10" s="121">
        <v>4.6606842105263198</v>
      </c>
      <c r="M10"/>
      <c r="N10" s="171"/>
    </row>
    <row r="11" spans="1:14" ht="12.75" x14ac:dyDescent="0.2">
      <c r="A11" s="118" t="s">
        <v>2233</v>
      </c>
      <c r="B11" s="59" t="s">
        <v>620</v>
      </c>
      <c r="C11" s="59" t="s">
        <v>902</v>
      </c>
      <c r="D11" s="118" t="s">
        <v>213</v>
      </c>
      <c r="E11" s="118" t="s">
        <v>214</v>
      </c>
      <c r="F11" s="119">
        <v>380.42488197599999</v>
      </c>
      <c r="G11" s="119">
        <v>257.14804060099999</v>
      </c>
      <c r="H11" s="74">
        <f t="shared" si="0"/>
        <v>0.47940027498121496</v>
      </c>
      <c r="I11" s="60">
        <f t="shared" si="1"/>
        <v>2.612201486690725E-2</v>
      </c>
      <c r="J11" s="121">
        <v>3684.6852111599987</v>
      </c>
      <c r="K11" s="121">
        <v>11.03</v>
      </c>
      <c r="M11"/>
      <c r="N11" s="171"/>
    </row>
    <row r="12" spans="1:14" ht="12.75" x14ac:dyDescent="0.2">
      <c r="A12" s="118" t="s">
        <v>2256</v>
      </c>
      <c r="B12" s="118" t="s">
        <v>352</v>
      </c>
      <c r="C12" s="118" t="s">
        <v>1919</v>
      </c>
      <c r="D12" s="118" t="s">
        <v>213</v>
      </c>
      <c r="E12" s="118" t="s">
        <v>214</v>
      </c>
      <c r="F12" s="119">
        <v>321.54400852999999</v>
      </c>
      <c r="G12" s="119">
        <v>147.21800986599999</v>
      </c>
      <c r="H12" s="74">
        <f t="shared" si="0"/>
        <v>1.1841350037449501</v>
      </c>
      <c r="I12" s="120">
        <f t="shared" si="1"/>
        <v>2.2078937969455707E-2</v>
      </c>
      <c r="J12" s="121">
        <v>1124.0929051099999</v>
      </c>
      <c r="K12" s="121">
        <v>7.5161578947368399</v>
      </c>
      <c r="M12"/>
      <c r="N12" s="171"/>
    </row>
    <row r="13" spans="1:14" ht="12.75" x14ac:dyDescent="0.2">
      <c r="A13" s="118" t="s">
        <v>2555</v>
      </c>
      <c r="B13" s="59" t="s">
        <v>607</v>
      </c>
      <c r="C13" s="59" t="s">
        <v>902</v>
      </c>
      <c r="D13" s="118" t="s">
        <v>213</v>
      </c>
      <c r="E13" s="118" t="s">
        <v>214</v>
      </c>
      <c r="F13" s="119">
        <v>283.13569774500002</v>
      </c>
      <c r="G13" s="119">
        <v>315.57054414800001</v>
      </c>
      <c r="H13" s="74">
        <f t="shared" si="0"/>
        <v>-0.10278160305034145</v>
      </c>
      <c r="I13" s="60">
        <f t="shared" si="1"/>
        <v>1.9441617139842202E-2</v>
      </c>
      <c r="J13" s="121">
        <v>1168.29247538</v>
      </c>
      <c r="K13" s="121">
        <v>15.1315789473684</v>
      </c>
      <c r="M13"/>
      <c r="N13" s="171"/>
    </row>
    <row r="14" spans="1:14" ht="12.75" x14ac:dyDescent="0.2">
      <c r="A14" s="118" t="s">
        <v>2259</v>
      </c>
      <c r="B14" s="118" t="s">
        <v>365</v>
      </c>
      <c r="C14" s="118" t="s">
        <v>1919</v>
      </c>
      <c r="D14" s="118" t="s">
        <v>213</v>
      </c>
      <c r="E14" s="118" t="s">
        <v>214</v>
      </c>
      <c r="F14" s="119">
        <v>248.359542086</v>
      </c>
      <c r="G14" s="119">
        <v>98.575649929000008</v>
      </c>
      <c r="H14" s="74">
        <f t="shared" si="0"/>
        <v>1.5194816596683176</v>
      </c>
      <c r="I14" s="120">
        <f t="shared" si="1"/>
        <v>1.7053699581927078E-2</v>
      </c>
      <c r="J14" s="121">
        <v>342.49388905000001</v>
      </c>
      <c r="K14" s="121">
        <v>6.0983157894736904</v>
      </c>
      <c r="M14"/>
      <c r="N14" s="171"/>
    </row>
    <row r="15" spans="1:14" ht="12.75" x14ac:dyDescent="0.2">
      <c r="A15" s="118" t="s">
        <v>2946</v>
      </c>
      <c r="B15" s="118" t="s">
        <v>605</v>
      </c>
      <c r="C15" s="118" t="s">
        <v>902</v>
      </c>
      <c r="D15" s="118" t="s">
        <v>213</v>
      </c>
      <c r="E15" s="118" t="s">
        <v>214</v>
      </c>
      <c r="F15" s="119">
        <v>238.58644341499999</v>
      </c>
      <c r="G15" s="119">
        <v>210.7806937</v>
      </c>
      <c r="H15" s="74">
        <f t="shared" si="0"/>
        <v>0.13191791537879349</v>
      </c>
      <c r="I15" s="120">
        <f t="shared" si="1"/>
        <v>1.6382626156199578E-2</v>
      </c>
      <c r="J15" s="121">
        <v>5168.36834731</v>
      </c>
      <c r="K15" s="121">
        <v>6.8676315789473703</v>
      </c>
      <c r="M15"/>
      <c r="N15" s="171"/>
    </row>
    <row r="16" spans="1:14" ht="12.75" x14ac:dyDescent="0.2">
      <c r="A16" s="118" t="s">
        <v>2947</v>
      </c>
      <c r="B16" s="118" t="s">
        <v>2930</v>
      </c>
      <c r="C16" s="118" t="s">
        <v>902</v>
      </c>
      <c r="D16" s="118" t="s">
        <v>213</v>
      </c>
      <c r="E16" s="118" t="s">
        <v>214</v>
      </c>
      <c r="F16" s="119">
        <v>221.23669333000001</v>
      </c>
      <c r="G16" s="119">
        <v>202.68707446599998</v>
      </c>
      <c r="H16" s="74">
        <f t="shared" si="0"/>
        <v>9.1518509075484422E-2</v>
      </c>
      <c r="I16" s="120">
        <f t="shared" si="1"/>
        <v>1.5191299165957951E-2</v>
      </c>
      <c r="J16" s="121">
        <v>11489.835964219999</v>
      </c>
      <c r="K16" s="121">
        <v>4.1774210526315798</v>
      </c>
      <c r="M16"/>
      <c r="N16" s="171"/>
    </row>
    <row r="17" spans="1:14" ht="12.75" x14ac:dyDescent="0.2">
      <c r="A17" s="118" t="s">
        <v>2100</v>
      </c>
      <c r="B17" s="118" t="s">
        <v>424</v>
      </c>
      <c r="C17" s="118" t="s">
        <v>898</v>
      </c>
      <c r="D17" s="118" t="s">
        <v>212</v>
      </c>
      <c r="E17" s="118" t="s">
        <v>1032</v>
      </c>
      <c r="F17" s="119">
        <v>209.69043153299998</v>
      </c>
      <c r="G17" s="119">
        <v>105.047210538</v>
      </c>
      <c r="H17" s="74">
        <f t="shared" si="0"/>
        <v>0.99615420970313262</v>
      </c>
      <c r="I17" s="120">
        <f t="shared" si="1"/>
        <v>1.4398470840029822E-2</v>
      </c>
      <c r="J17" s="121">
        <v>482.00465401999998</v>
      </c>
      <c r="K17" s="121">
        <v>7.0587894736842101</v>
      </c>
      <c r="M17"/>
      <c r="N17" s="171"/>
    </row>
    <row r="18" spans="1:14" ht="12.75" x14ac:dyDescent="0.2">
      <c r="A18" s="118" t="s">
        <v>2830</v>
      </c>
      <c r="B18" s="118" t="s">
        <v>403</v>
      </c>
      <c r="C18" s="118" t="s">
        <v>665</v>
      </c>
      <c r="D18" s="118" t="s">
        <v>213</v>
      </c>
      <c r="E18" s="118" t="s">
        <v>1032</v>
      </c>
      <c r="F18" s="119">
        <v>167.730667657</v>
      </c>
      <c r="G18" s="119">
        <v>52.857477551000002</v>
      </c>
      <c r="H18" s="74">
        <f t="shared" si="0"/>
        <v>2.1732628083730177</v>
      </c>
      <c r="I18" s="120">
        <f t="shared" si="1"/>
        <v>1.1517288173723737E-2</v>
      </c>
      <c r="J18" s="121">
        <v>1276.9252460687999</v>
      </c>
      <c r="K18" s="121">
        <v>6.9724210526315797</v>
      </c>
      <c r="M18"/>
      <c r="N18" s="171"/>
    </row>
    <row r="19" spans="1:14" ht="12.75" x14ac:dyDescent="0.2">
      <c r="A19" s="118" t="s">
        <v>2577</v>
      </c>
      <c r="B19" s="118" t="s">
        <v>160</v>
      </c>
      <c r="C19" s="118" t="s">
        <v>903</v>
      </c>
      <c r="D19" s="118" t="s">
        <v>212</v>
      </c>
      <c r="E19" s="118" t="s">
        <v>1032</v>
      </c>
      <c r="F19" s="119">
        <v>161.254200669</v>
      </c>
      <c r="G19" s="119">
        <v>107.34293630799999</v>
      </c>
      <c r="H19" s="74">
        <f t="shared" si="0"/>
        <v>0.5022339262856752</v>
      </c>
      <c r="I19" s="120">
        <f t="shared" si="1"/>
        <v>1.1072579178700002E-2</v>
      </c>
      <c r="J19" s="121">
        <v>209.8041542</v>
      </c>
      <c r="K19" s="121">
        <v>11.3313684210526</v>
      </c>
      <c r="M19"/>
      <c r="N19" s="171"/>
    </row>
    <row r="20" spans="1:14" ht="12.75" x14ac:dyDescent="0.2">
      <c r="A20" s="118" t="s">
        <v>2258</v>
      </c>
      <c r="B20" s="118" t="s">
        <v>345</v>
      </c>
      <c r="C20" s="118" t="s">
        <v>665</v>
      </c>
      <c r="D20" s="118" t="s">
        <v>212</v>
      </c>
      <c r="E20" s="118" t="s">
        <v>1032</v>
      </c>
      <c r="F20" s="119">
        <v>148.259160092</v>
      </c>
      <c r="G20" s="119">
        <v>132.85511461900001</v>
      </c>
      <c r="H20" s="74">
        <f t="shared" si="0"/>
        <v>0.11594619836184328</v>
      </c>
      <c r="I20" s="120">
        <f t="shared" si="1"/>
        <v>1.0180269923360935E-2</v>
      </c>
      <c r="J20" s="121">
        <v>315.80825314200001</v>
      </c>
      <c r="K20" s="121">
        <v>7.1011578947368399</v>
      </c>
      <c r="M20"/>
      <c r="N20" s="171"/>
    </row>
    <row r="21" spans="1:14" ht="12.75" x14ac:dyDescent="0.2">
      <c r="A21" s="118" t="s">
        <v>2830</v>
      </c>
      <c r="B21" s="118" t="s">
        <v>102</v>
      </c>
      <c r="C21" s="118" t="s">
        <v>665</v>
      </c>
      <c r="D21" s="118" t="s">
        <v>213</v>
      </c>
      <c r="E21" s="118" t="s">
        <v>214</v>
      </c>
      <c r="F21" s="119">
        <v>144.14122267300002</v>
      </c>
      <c r="G21" s="119">
        <v>94.720093057</v>
      </c>
      <c r="H21" s="74">
        <f t="shared" si="0"/>
        <v>0.52175972405622217</v>
      </c>
      <c r="I21" s="120">
        <f t="shared" si="1"/>
        <v>9.8975102312993165E-3</v>
      </c>
      <c r="J21" s="121">
        <v>1602.5899951600002</v>
      </c>
      <c r="K21" s="121">
        <v>6.5831052631578997</v>
      </c>
      <c r="M21"/>
      <c r="N21" s="171"/>
    </row>
    <row r="22" spans="1:14" ht="12.75" x14ac:dyDescent="0.2">
      <c r="A22" s="118" t="s">
        <v>2724</v>
      </c>
      <c r="B22" s="59" t="s">
        <v>910</v>
      </c>
      <c r="C22" s="59" t="s">
        <v>902</v>
      </c>
      <c r="D22" s="118" t="s">
        <v>213</v>
      </c>
      <c r="E22" s="118" t="s">
        <v>1032</v>
      </c>
      <c r="F22" s="119">
        <v>129.19095606400001</v>
      </c>
      <c r="G22" s="119">
        <v>84.312087380999998</v>
      </c>
      <c r="H22" s="74">
        <f t="shared" si="0"/>
        <v>0.53229459828453507</v>
      </c>
      <c r="I22" s="60">
        <f t="shared" si="1"/>
        <v>8.8709446591526374E-3</v>
      </c>
      <c r="J22" s="121">
        <v>8508.7886623899994</v>
      </c>
      <c r="K22" s="121">
        <v>5.5977368421052596</v>
      </c>
      <c r="M22"/>
      <c r="N22" s="171"/>
    </row>
    <row r="23" spans="1:14" ht="12.75" x14ac:dyDescent="0.2">
      <c r="A23" s="118" t="s">
        <v>1788</v>
      </c>
      <c r="B23" s="59" t="s">
        <v>827</v>
      </c>
      <c r="C23" s="59" t="s">
        <v>902</v>
      </c>
      <c r="D23" s="118" t="s">
        <v>837</v>
      </c>
      <c r="E23" s="118" t="s">
        <v>1032</v>
      </c>
      <c r="F23" s="119">
        <v>125.00122993799999</v>
      </c>
      <c r="G23" s="119">
        <v>149.616150186</v>
      </c>
      <c r="H23" s="74">
        <f t="shared" si="0"/>
        <v>-0.16452047601411479</v>
      </c>
      <c r="I23" s="60">
        <f t="shared" si="1"/>
        <v>8.5832555690406338E-3</v>
      </c>
      <c r="J23" s="121">
        <v>3406.6605710485851</v>
      </c>
      <c r="K23" s="121">
        <v>17.459894736842099</v>
      </c>
      <c r="M23"/>
      <c r="N23" s="171"/>
    </row>
    <row r="24" spans="1:14" ht="12.75" x14ac:dyDescent="0.2">
      <c r="A24" s="118" t="s">
        <v>1720</v>
      </c>
      <c r="B24" s="118" t="s">
        <v>338</v>
      </c>
      <c r="C24" s="118" t="s">
        <v>665</v>
      </c>
      <c r="D24" s="118" t="s">
        <v>212</v>
      </c>
      <c r="E24" s="118" t="s">
        <v>1032</v>
      </c>
      <c r="F24" s="119">
        <v>119.77380193799999</v>
      </c>
      <c r="G24" s="119">
        <v>153.90623886199998</v>
      </c>
      <c r="H24" s="74">
        <f t="shared" si="0"/>
        <v>-0.22177422550495074</v>
      </c>
      <c r="I24" s="120">
        <f t="shared" si="1"/>
        <v>8.2243122969223228E-3</v>
      </c>
      <c r="J24" s="121">
        <v>1864.4734585436815</v>
      </c>
      <c r="K24" s="121">
        <v>10.190157894736799</v>
      </c>
      <c r="M24"/>
      <c r="N24" s="171"/>
    </row>
    <row r="25" spans="1:14" ht="12.75" x14ac:dyDescent="0.2">
      <c r="A25" s="118" t="s">
        <v>1704</v>
      </c>
      <c r="B25" s="59" t="s">
        <v>156</v>
      </c>
      <c r="C25" s="59" t="s">
        <v>665</v>
      </c>
      <c r="D25" s="118" t="s">
        <v>212</v>
      </c>
      <c r="E25" s="118" t="s">
        <v>1032</v>
      </c>
      <c r="F25" s="119">
        <v>116.01959720100001</v>
      </c>
      <c r="G25" s="119">
        <v>76.785733168000107</v>
      </c>
      <c r="H25" s="74">
        <f t="shared" si="0"/>
        <v>0.51095252222388532</v>
      </c>
      <c r="I25" s="60">
        <f t="shared" si="1"/>
        <v>7.9665284436581888E-3</v>
      </c>
      <c r="J25" s="121">
        <v>2081.8295524055566</v>
      </c>
      <c r="K25" s="121">
        <v>13.206157894736799</v>
      </c>
      <c r="M25"/>
      <c r="N25" s="171"/>
    </row>
    <row r="26" spans="1:14" ht="12.75" x14ac:dyDescent="0.2">
      <c r="A26" s="118" t="s">
        <v>2260</v>
      </c>
      <c r="B26" s="118" t="s">
        <v>305</v>
      </c>
      <c r="C26" s="118" t="s">
        <v>665</v>
      </c>
      <c r="D26" s="118" t="s">
        <v>213</v>
      </c>
      <c r="E26" s="118" t="s">
        <v>1032</v>
      </c>
      <c r="F26" s="119">
        <v>115.111826377</v>
      </c>
      <c r="G26" s="119">
        <v>65.822586401999999</v>
      </c>
      <c r="H26" s="74">
        <f t="shared" si="0"/>
        <v>0.74881955676998979</v>
      </c>
      <c r="I26" s="120">
        <f t="shared" si="1"/>
        <v>7.9041960251341834E-3</v>
      </c>
      <c r="J26" s="121">
        <v>1918.2831702221322</v>
      </c>
      <c r="K26" s="121">
        <v>11.269631578947401</v>
      </c>
      <c r="M26"/>
      <c r="N26" s="171"/>
    </row>
    <row r="27" spans="1:14" ht="12.75" x14ac:dyDescent="0.2">
      <c r="A27" s="118" t="s">
        <v>2255</v>
      </c>
      <c r="B27" s="59" t="s">
        <v>956</v>
      </c>
      <c r="C27" s="59" t="s">
        <v>902</v>
      </c>
      <c r="D27" s="118" t="s">
        <v>213</v>
      </c>
      <c r="E27" s="118" t="s">
        <v>1032</v>
      </c>
      <c r="F27" s="119">
        <v>115.095676446</v>
      </c>
      <c r="G27" s="119">
        <v>200.53510125600002</v>
      </c>
      <c r="H27" s="74">
        <f t="shared" si="0"/>
        <v>-0.42605720532152302</v>
      </c>
      <c r="I27" s="60">
        <f t="shared" si="1"/>
        <v>7.9030870841640503E-3</v>
      </c>
      <c r="J27" s="121">
        <v>1164.954785559999</v>
      </c>
      <c r="K27" s="121">
        <v>8.4832631578947399</v>
      </c>
      <c r="M27"/>
      <c r="N27" s="171"/>
    </row>
    <row r="28" spans="1:14" ht="12.75" x14ac:dyDescent="0.2">
      <c r="A28" s="118" t="s">
        <v>2209</v>
      </c>
      <c r="B28" s="59" t="s">
        <v>604</v>
      </c>
      <c r="C28" s="59" t="s">
        <v>902</v>
      </c>
      <c r="D28" s="118" t="s">
        <v>213</v>
      </c>
      <c r="E28" s="118" t="s">
        <v>214</v>
      </c>
      <c r="F28" s="119">
        <v>112.334686846</v>
      </c>
      <c r="G28" s="119">
        <v>56.648018443000005</v>
      </c>
      <c r="H28" s="74">
        <f t="shared" si="0"/>
        <v>0.98302941450692871</v>
      </c>
      <c r="I28" s="60">
        <f t="shared" si="1"/>
        <v>7.7135027146981051E-3</v>
      </c>
      <c r="J28" s="121">
        <v>854.30127742999991</v>
      </c>
      <c r="K28" s="121">
        <v>18.7951052631579</v>
      </c>
      <c r="M28"/>
      <c r="N28" s="171"/>
    </row>
    <row r="29" spans="1:14" ht="12.75" x14ac:dyDescent="0.2">
      <c r="A29" s="118" t="s">
        <v>2949</v>
      </c>
      <c r="B29" s="118" t="s">
        <v>2932</v>
      </c>
      <c r="C29" s="59" t="s">
        <v>902</v>
      </c>
      <c r="D29" s="118" t="s">
        <v>837</v>
      </c>
      <c r="E29" s="118" t="s">
        <v>214</v>
      </c>
      <c r="F29" s="119">
        <v>93.830030040000011</v>
      </c>
      <c r="G29" s="119">
        <v>53.599513610000002</v>
      </c>
      <c r="H29" s="74">
        <f t="shared" si="0"/>
        <v>0.75057614743903667</v>
      </c>
      <c r="I29" s="60">
        <f t="shared" si="1"/>
        <v>6.4428736283918021E-3</v>
      </c>
      <c r="J29" s="121">
        <v>4188.6060801499998</v>
      </c>
      <c r="K29" s="121">
        <v>11.9222105263158</v>
      </c>
      <c r="M29"/>
      <c r="N29" s="171"/>
    </row>
    <row r="30" spans="1:14" ht="12.75" x14ac:dyDescent="0.2">
      <c r="A30" s="118" t="s">
        <v>2267</v>
      </c>
      <c r="B30" s="59" t="s">
        <v>963</v>
      </c>
      <c r="C30" s="59" t="s">
        <v>665</v>
      </c>
      <c r="D30" s="118" t="s">
        <v>212</v>
      </c>
      <c r="E30" s="118" t="s">
        <v>1032</v>
      </c>
      <c r="F30" s="119">
        <v>93.583505824</v>
      </c>
      <c r="G30" s="119">
        <v>42.044145168</v>
      </c>
      <c r="H30" s="74">
        <f t="shared" si="0"/>
        <v>1.2258391852197024</v>
      </c>
      <c r="I30" s="60">
        <f t="shared" si="1"/>
        <v>6.4259459521526568E-3</v>
      </c>
      <c r="J30" s="121">
        <v>48.642240000000001</v>
      </c>
      <c r="K30" s="121">
        <v>11.596736842105299</v>
      </c>
      <c r="M30"/>
      <c r="N30" s="171"/>
    </row>
    <row r="31" spans="1:14" ht="12.75" x14ac:dyDescent="0.2">
      <c r="A31" s="118" t="s">
        <v>2723</v>
      </c>
      <c r="B31" s="118" t="s">
        <v>2733</v>
      </c>
      <c r="C31" s="59" t="s">
        <v>902</v>
      </c>
      <c r="D31" s="118" t="s">
        <v>837</v>
      </c>
      <c r="E31" s="118" t="s">
        <v>1032</v>
      </c>
      <c r="F31" s="119">
        <v>91.181236730000009</v>
      </c>
      <c r="G31" s="119">
        <v>63.456082049999999</v>
      </c>
      <c r="H31" s="74">
        <f t="shared" si="0"/>
        <v>0.43691879145885615</v>
      </c>
      <c r="I31" s="60">
        <f t="shared" si="1"/>
        <v>6.2609932585700676E-3</v>
      </c>
      <c r="J31" s="121">
        <v>2101.8086236700001</v>
      </c>
      <c r="K31" s="121">
        <v>11.1734210526316</v>
      </c>
      <c r="M31"/>
      <c r="N31" s="171"/>
    </row>
    <row r="32" spans="1:14" ht="12.75" x14ac:dyDescent="0.2">
      <c r="A32" s="118" t="s">
        <v>2265</v>
      </c>
      <c r="B32" s="59" t="s">
        <v>544</v>
      </c>
      <c r="C32" s="59" t="s">
        <v>665</v>
      </c>
      <c r="D32" s="118" t="s">
        <v>837</v>
      </c>
      <c r="E32" s="118" t="s">
        <v>1032</v>
      </c>
      <c r="F32" s="119">
        <v>87.748667431999991</v>
      </c>
      <c r="G32" s="119">
        <v>53.744751231999999</v>
      </c>
      <c r="H32" s="74">
        <f t="shared" si="0"/>
        <v>0.63269278246754301</v>
      </c>
      <c r="I32" s="60">
        <f t="shared" si="1"/>
        <v>6.0252946213823393E-3</v>
      </c>
      <c r="J32" s="121">
        <v>992.74156895940007</v>
      </c>
      <c r="K32" s="121">
        <v>13.9095789473684</v>
      </c>
      <c r="M32"/>
      <c r="N32" s="171"/>
    </row>
    <row r="33" spans="1:14" ht="12.75" x14ac:dyDescent="0.2">
      <c r="A33" s="118" t="s">
        <v>2226</v>
      </c>
      <c r="B33" s="59" t="s">
        <v>416</v>
      </c>
      <c r="C33" s="59" t="s">
        <v>902</v>
      </c>
      <c r="D33" s="118" t="s">
        <v>213</v>
      </c>
      <c r="E33" s="118" t="s">
        <v>214</v>
      </c>
      <c r="F33" s="119">
        <v>86.59863106200001</v>
      </c>
      <c r="G33" s="119">
        <v>20.517860640999999</v>
      </c>
      <c r="H33" s="74">
        <f t="shared" si="0"/>
        <v>3.2206462251212251</v>
      </c>
      <c r="I33" s="60">
        <f t="shared" si="1"/>
        <v>5.9463269497658467E-3</v>
      </c>
      <c r="J33" s="121">
        <v>292.71275750000001</v>
      </c>
      <c r="K33" s="121">
        <v>30.260947368421</v>
      </c>
      <c r="M33"/>
      <c r="N33" s="171"/>
    </row>
    <row r="34" spans="1:14" ht="12.75" x14ac:dyDescent="0.2">
      <c r="A34" s="118" t="s">
        <v>2712</v>
      </c>
      <c r="B34" s="59" t="s">
        <v>558</v>
      </c>
      <c r="C34" s="59" t="s">
        <v>901</v>
      </c>
      <c r="D34" s="118" t="s">
        <v>212</v>
      </c>
      <c r="E34" s="118" t="s">
        <v>1032</v>
      </c>
      <c r="F34" s="119">
        <v>76.027520158999991</v>
      </c>
      <c r="G34" s="119">
        <v>47.387984788000004</v>
      </c>
      <c r="H34" s="74">
        <f t="shared" si="0"/>
        <v>0.60436280418179633</v>
      </c>
      <c r="I34" s="60">
        <f t="shared" si="1"/>
        <v>5.2204577197260708E-3</v>
      </c>
      <c r="J34" s="121">
        <v>32.722517181770002</v>
      </c>
      <c r="K34" s="121">
        <v>15.2925789473684</v>
      </c>
      <c r="M34"/>
      <c r="N34" s="171"/>
    </row>
    <row r="35" spans="1:14" ht="12.75" x14ac:dyDescent="0.2">
      <c r="A35" s="118" t="s">
        <v>2026</v>
      </c>
      <c r="B35" s="59" t="s">
        <v>91</v>
      </c>
      <c r="C35" s="59" t="s">
        <v>984</v>
      </c>
      <c r="D35" s="118" t="s">
        <v>213</v>
      </c>
      <c r="E35" s="118" t="s">
        <v>214</v>
      </c>
      <c r="F35" s="119">
        <v>74.230289900000002</v>
      </c>
      <c r="G35" s="119">
        <v>14.551617109999999</v>
      </c>
      <c r="H35" s="74">
        <f t="shared" si="0"/>
        <v>4.1011711852278117</v>
      </c>
      <c r="I35" s="60">
        <f t="shared" si="1"/>
        <v>5.0970502409591716E-3</v>
      </c>
      <c r="J35" s="121">
        <v>1198.63523074</v>
      </c>
      <c r="K35" s="121">
        <v>12.300263157894699</v>
      </c>
      <c r="M35"/>
      <c r="N35" s="171"/>
    </row>
    <row r="36" spans="1:14" ht="12.75" x14ac:dyDescent="0.2">
      <c r="A36" s="118" t="s">
        <v>2579</v>
      </c>
      <c r="B36" s="118" t="s">
        <v>560</v>
      </c>
      <c r="C36" s="118" t="s">
        <v>903</v>
      </c>
      <c r="D36" s="118" t="s">
        <v>212</v>
      </c>
      <c r="E36" s="118" t="s">
        <v>214</v>
      </c>
      <c r="F36" s="119">
        <v>73.760050930000006</v>
      </c>
      <c r="G36" s="119">
        <v>36.823693662000004</v>
      </c>
      <c r="H36" s="74">
        <f t="shared" si="0"/>
        <v>1.0030595411485366</v>
      </c>
      <c r="I36" s="120">
        <f t="shared" si="1"/>
        <v>5.0647611086039592E-3</v>
      </c>
      <c r="J36" s="121">
        <v>5949.5973409999997</v>
      </c>
      <c r="K36" s="121">
        <v>6.5458421052631603</v>
      </c>
      <c r="M36"/>
      <c r="N36" s="171"/>
    </row>
    <row r="37" spans="1:14" ht="12.75" x14ac:dyDescent="0.2">
      <c r="A37" s="118" t="s">
        <v>2200</v>
      </c>
      <c r="B37" s="118" t="s">
        <v>617</v>
      </c>
      <c r="C37" s="118" t="s">
        <v>902</v>
      </c>
      <c r="D37" s="118" t="s">
        <v>213</v>
      </c>
      <c r="E37" s="118" t="s">
        <v>214</v>
      </c>
      <c r="F37" s="119">
        <v>72.06104164300001</v>
      </c>
      <c r="G37" s="119">
        <v>12.801581325999999</v>
      </c>
      <c r="H37" s="74">
        <f t="shared" si="0"/>
        <v>4.6290734564677649</v>
      </c>
      <c r="I37" s="120">
        <f t="shared" si="1"/>
        <v>4.9480980091150375E-3</v>
      </c>
      <c r="J37" s="121">
        <v>259.87321502999998</v>
      </c>
      <c r="K37" s="121">
        <v>19.680052631578899</v>
      </c>
      <c r="M37"/>
      <c r="N37" s="171"/>
    </row>
    <row r="38" spans="1:14" ht="12.75" x14ac:dyDescent="0.2">
      <c r="A38" s="118" t="s">
        <v>1713</v>
      </c>
      <c r="B38" s="59" t="s">
        <v>139</v>
      </c>
      <c r="C38" s="59" t="s">
        <v>665</v>
      </c>
      <c r="D38" s="118" t="s">
        <v>212</v>
      </c>
      <c r="E38" s="118" t="s">
        <v>1032</v>
      </c>
      <c r="F38" s="119">
        <v>69.976297937999988</v>
      </c>
      <c r="G38" s="119">
        <v>69.900709941000002</v>
      </c>
      <c r="H38" s="74">
        <f t="shared" si="0"/>
        <v>1.081362364756977E-3</v>
      </c>
      <c r="I38" s="60">
        <f t="shared" si="1"/>
        <v>4.8049483135093295E-3</v>
      </c>
      <c r="J38" s="121">
        <v>1329.4695519639999</v>
      </c>
      <c r="K38" s="121">
        <v>9.8780526315789494</v>
      </c>
      <c r="M38"/>
      <c r="N38" s="171"/>
    </row>
    <row r="39" spans="1:14" ht="12.75" x14ac:dyDescent="0.2">
      <c r="A39" s="118" t="s">
        <v>2948</v>
      </c>
      <c r="B39" s="118" t="s">
        <v>2931</v>
      </c>
      <c r="C39" s="59" t="s">
        <v>902</v>
      </c>
      <c r="D39" s="118" t="s">
        <v>837</v>
      </c>
      <c r="E39" s="118" t="s">
        <v>214</v>
      </c>
      <c r="F39" s="119">
        <v>69.27231089</v>
      </c>
      <c r="G39" s="119">
        <v>84.717098719999996</v>
      </c>
      <c r="H39" s="74">
        <f t="shared" si="0"/>
        <v>-0.18231016008995826</v>
      </c>
      <c r="I39" s="60">
        <f t="shared" si="1"/>
        <v>4.756608783144105E-3</v>
      </c>
      <c r="J39" s="121">
        <v>6535.1144146199995</v>
      </c>
      <c r="K39" s="121">
        <v>9.327</v>
      </c>
      <c r="M39"/>
      <c r="N39" s="171"/>
    </row>
    <row r="40" spans="1:14" ht="12.75" x14ac:dyDescent="0.2">
      <c r="A40" s="118" t="s">
        <v>2262</v>
      </c>
      <c r="B40" s="59" t="s">
        <v>962</v>
      </c>
      <c r="C40" s="59" t="s">
        <v>665</v>
      </c>
      <c r="D40" s="118" t="s">
        <v>212</v>
      </c>
      <c r="E40" s="118" t="s">
        <v>1032</v>
      </c>
      <c r="F40" s="119">
        <v>65.287291949000007</v>
      </c>
      <c r="G40" s="119">
        <v>58.753408840999995</v>
      </c>
      <c r="H40" s="74">
        <f t="shared" si="0"/>
        <v>0.11120857898955583</v>
      </c>
      <c r="I40" s="60">
        <f t="shared" si="1"/>
        <v>4.4829759874105285E-3</v>
      </c>
      <c r="J40" s="121">
        <v>73.419687999999994</v>
      </c>
      <c r="K40" s="121">
        <v>15.8680526315789</v>
      </c>
      <c r="M40"/>
      <c r="N40" s="171"/>
    </row>
    <row r="41" spans="1:14" ht="12.75" x14ac:dyDescent="0.2">
      <c r="A41" s="118" t="s">
        <v>1717</v>
      </c>
      <c r="B41" s="118" t="s">
        <v>125</v>
      </c>
      <c r="C41" s="118" t="s">
        <v>665</v>
      </c>
      <c r="D41" s="118" t="s">
        <v>212</v>
      </c>
      <c r="E41" s="118" t="s">
        <v>1032</v>
      </c>
      <c r="F41" s="119">
        <v>63.827082554999997</v>
      </c>
      <c r="G41" s="119">
        <v>52.131310341999999</v>
      </c>
      <c r="H41" s="74">
        <f t="shared" si="0"/>
        <v>0.22435216257315527</v>
      </c>
      <c r="I41" s="120">
        <f t="shared" si="1"/>
        <v>4.382710170672305E-3</v>
      </c>
      <c r="J41" s="121">
        <v>356.82564540369998</v>
      </c>
      <c r="K41" s="121">
        <v>0.71342105263157896</v>
      </c>
      <c r="M41"/>
      <c r="N41" s="171"/>
    </row>
    <row r="42" spans="1:14" ht="12.75" x14ac:dyDescent="0.2">
      <c r="A42" s="118" t="s">
        <v>2837</v>
      </c>
      <c r="B42" s="59" t="s">
        <v>1621</v>
      </c>
      <c r="C42" s="59" t="s">
        <v>665</v>
      </c>
      <c r="D42" s="118" t="s">
        <v>212</v>
      </c>
      <c r="E42" s="118" t="s">
        <v>1032</v>
      </c>
      <c r="F42" s="119">
        <v>63.373427286000002</v>
      </c>
      <c r="G42" s="119">
        <v>71.361435920000005</v>
      </c>
      <c r="H42" s="74">
        <f t="shared" si="0"/>
        <v>-0.11193733045051091</v>
      </c>
      <c r="I42" s="60">
        <f t="shared" si="1"/>
        <v>4.3515597642643025E-3</v>
      </c>
      <c r="J42" s="121">
        <v>525.33224930823997</v>
      </c>
      <c r="K42" s="121">
        <v>56.899789473684201</v>
      </c>
      <c r="M42"/>
      <c r="N42" s="171"/>
    </row>
    <row r="43" spans="1:14" ht="12.75" x14ac:dyDescent="0.2">
      <c r="A43" s="118" t="s">
        <v>2950</v>
      </c>
      <c r="B43" s="118" t="s">
        <v>2990</v>
      </c>
      <c r="C43" s="59" t="s">
        <v>902</v>
      </c>
      <c r="D43" s="118" t="s">
        <v>837</v>
      </c>
      <c r="E43" s="118" t="s">
        <v>214</v>
      </c>
      <c r="F43" s="119">
        <v>61.662463549999998</v>
      </c>
      <c r="G43" s="119">
        <v>50.713652320000001</v>
      </c>
      <c r="H43" s="74">
        <f t="shared" si="0"/>
        <v>0.21589474883239879</v>
      </c>
      <c r="I43" s="60">
        <f t="shared" si="1"/>
        <v>4.2340758081245702E-3</v>
      </c>
      <c r="J43" s="121">
        <v>3908.8778077800002</v>
      </c>
      <c r="K43" s="121">
        <v>17.324999999999999</v>
      </c>
      <c r="M43"/>
      <c r="N43" s="171"/>
    </row>
    <row r="44" spans="1:14" ht="12.75" x14ac:dyDescent="0.2">
      <c r="A44" s="118" t="s">
        <v>1799</v>
      </c>
      <c r="B44" s="59" t="s">
        <v>618</v>
      </c>
      <c r="C44" s="59" t="s">
        <v>902</v>
      </c>
      <c r="D44" s="118" t="s">
        <v>213</v>
      </c>
      <c r="E44" s="118" t="s">
        <v>214</v>
      </c>
      <c r="F44" s="119">
        <v>57.002946098999999</v>
      </c>
      <c r="G44" s="119">
        <v>11.101873749999999</v>
      </c>
      <c r="H44" s="74">
        <f t="shared" si="0"/>
        <v>4.1345338077727645</v>
      </c>
      <c r="I44" s="60">
        <f t="shared" si="1"/>
        <v>3.9141283233664241E-3</v>
      </c>
      <c r="J44" s="121">
        <v>717.89614033000009</v>
      </c>
      <c r="K44" s="121">
        <v>17.6769473684211</v>
      </c>
      <c r="M44"/>
      <c r="N44" s="171"/>
    </row>
    <row r="45" spans="1:14" ht="12.75" x14ac:dyDescent="0.2">
      <c r="A45" s="118" t="s">
        <v>1848</v>
      </c>
      <c r="B45" s="59" t="s">
        <v>316</v>
      </c>
      <c r="C45" s="59" t="s">
        <v>902</v>
      </c>
      <c r="D45" s="118" t="s">
        <v>213</v>
      </c>
      <c r="E45" s="118" t="s">
        <v>1032</v>
      </c>
      <c r="F45" s="119">
        <v>56.610368264000002</v>
      </c>
      <c r="G45" s="119">
        <v>25.131456107999998</v>
      </c>
      <c r="H45" s="74">
        <f t="shared" si="0"/>
        <v>1.2525701662777688</v>
      </c>
      <c r="I45" s="60">
        <f t="shared" si="1"/>
        <v>3.8871718214966672E-3</v>
      </c>
      <c r="J45" s="121">
        <v>221.82402447000001</v>
      </c>
      <c r="K45" s="121">
        <v>86.813473684210507</v>
      </c>
      <c r="M45"/>
      <c r="N45" s="171"/>
    </row>
    <row r="46" spans="1:14" ht="12.75" x14ac:dyDescent="0.2">
      <c r="A46" s="118" t="s">
        <v>2254</v>
      </c>
      <c r="B46" s="118" t="s">
        <v>1645</v>
      </c>
      <c r="C46" s="118" t="s">
        <v>665</v>
      </c>
      <c r="D46" s="118" t="s">
        <v>213</v>
      </c>
      <c r="E46" s="118" t="s">
        <v>214</v>
      </c>
      <c r="F46" s="119">
        <v>54.843834031999997</v>
      </c>
      <c r="G46" s="119">
        <v>26.378062159000002</v>
      </c>
      <c r="H46" s="74">
        <f t="shared" si="0"/>
        <v>1.0791456817948122</v>
      </c>
      <c r="I46" s="120">
        <f t="shared" si="1"/>
        <v>3.7658720967480744E-3</v>
      </c>
      <c r="J46" s="121">
        <v>220.41528</v>
      </c>
      <c r="K46" s="121">
        <v>7.6143157894736797</v>
      </c>
      <c r="M46"/>
      <c r="N46" s="171"/>
    </row>
    <row r="47" spans="1:14" ht="12.75" x14ac:dyDescent="0.2">
      <c r="A47" s="118" t="s">
        <v>1925</v>
      </c>
      <c r="B47" s="59" t="s">
        <v>41</v>
      </c>
      <c r="C47" s="59" t="s">
        <v>1919</v>
      </c>
      <c r="D47" s="118" t="s">
        <v>213</v>
      </c>
      <c r="E47" s="118" t="s">
        <v>214</v>
      </c>
      <c r="F47" s="119">
        <v>54.096454380000004</v>
      </c>
      <c r="G47" s="119">
        <v>13.125587156</v>
      </c>
      <c r="H47" s="74">
        <f t="shared" si="0"/>
        <v>3.1214502434865405</v>
      </c>
      <c r="I47" s="60">
        <f t="shared" si="1"/>
        <v>3.7145529972208266E-3</v>
      </c>
      <c r="J47" s="121">
        <v>304.77492016112461</v>
      </c>
      <c r="K47" s="121">
        <v>13.2233684210526</v>
      </c>
      <c r="M47"/>
      <c r="N47" s="171"/>
    </row>
    <row r="48" spans="1:14" ht="12.75" x14ac:dyDescent="0.2">
      <c r="A48" s="118" t="s">
        <v>2214</v>
      </c>
      <c r="B48" s="59" t="s">
        <v>619</v>
      </c>
      <c r="C48" s="59" t="s">
        <v>902</v>
      </c>
      <c r="D48" s="118" t="s">
        <v>213</v>
      </c>
      <c r="E48" s="118" t="s">
        <v>214</v>
      </c>
      <c r="F48" s="119">
        <v>53.817950287000002</v>
      </c>
      <c r="G48" s="119">
        <v>33.211803083</v>
      </c>
      <c r="H48" s="74">
        <f t="shared" si="0"/>
        <v>0.62044650669832468</v>
      </c>
      <c r="I48" s="60">
        <f t="shared" si="1"/>
        <v>3.6954294109294876E-3</v>
      </c>
      <c r="J48" s="121">
        <v>515.36459527000011</v>
      </c>
      <c r="K48" s="121">
        <v>19.452368421052601</v>
      </c>
      <c r="M48"/>
      <c r="N48" s="171"/>
    </row>
    <row r="49" spans="1:14" ht="12.75" x14ac:dyDescent="0.2">
      <c r="A49" s="118" t="s">
        <v>1800</v>
      </c>
      <c r="B49" s="59" t="s">
        <v>1011</v>
      </c>
      <c r="C49" s="59" t="s">
        <v>902</v>
      </c>
      <c r="D49" s="118" t="s">
        <v>213</v>
      </c>
      <c r="E49" s="118" t="s">
        <v>214</v>
      </c>
      <c r="F49" s="119">
        <v>51.716277270000006</v>
      </c>
      <c r="G49" s="119">
        <v>17.22457593</v>
      </c>
      <c r="H49" s="74">
        <f t="shared" si="0"/>
        <v>2.0024702773625851</v>
      </c>
      <c r="I49" s="60">
        <f t="shared" si="1"/>
        <v>3.5511172578697537E-3</v>
      </c>
      <c r="J49" s="121">
        <v>1562.4932317400001</v>
      </c>
      <c r="K49" s="121">
        <v>59.887210526315798</v>
      </c>
      <c r="M49"/>
      <c r="N49" s="171"/>
    </row>
    <row r="50" spans="1:14" ht="12.75" x14ac:dyDescent="0.2">
      <c r="A50" s="118" t="s">
        <v>1718</v>
      </c>
      <c r="B50" s="118" t="s">
        <v>337</v>
      </c>
      <c r="C50" s="118" t="s">
        <v>665</v>
      </c>
      <c r="D50" s="118" t="s">
        <v>212</v>
      </c>
      <c r="E50" s="118" t="s">
        <v>1032</v>
      </c>
      <c r="F50" s="119">
        <v>50.351648195000003</v>
      </c>
      <c r="G50" s="119">
        <v>30.926766230999998</v>
      </c>
      <c r="H50" s="74">
        <f t="shared" si="0"/>
        <v>0.62809288947025843</v>
      </c>
      <c r="I50" s="120">
        <f t="shared" si="1"/>
        <v>3.4574144989970757E-3</v>
      </c>
      <c r="J50" s="121">
        <v>1307.5526910491753</v>
      </c>
      <c r="K50" s="121">
        <v>9.3726315789473702</v>
      </c>
      <c r="M50"/>
      <c r="N50" s="171"/>
    </row>
    <row r="51" spans="1:14" ht="12.75" x14ac:dyDescent="0.2">
      <c r="A51" s="118" t="s">
        <v>1810</v>
      </c>
      <c r="B51" s="59" t="s">
        <v>18</v>
      </c>
      <c r="C51" s="59" t="s">
        <v>902</v>
      </c>
      <c r="D51" s="118" t="s">
        <v>213</v>
      </c>
      <c r="E51" s="118" t="s">
        <v>214</v>
      </c>
      <c r="F51" s="119">
        <v>48.369692825999998</v>
      </c>
      <c r="G51" s="119">
        <v>17.059358524</v>
      </c>
      <c r="H51" s="74">
        <f t="shared" si="0"/>
        <v>1.8353758295161553</v>
      </c>
      <c r="I51" s="60">
        <f t="shared" si="1"/>
        <v>3.3213228024033944E-3</v>
      </c>
      <c r="J51" s="121">
        <v>1639.78374704</v>
      </c>
      <c r="K51" s="121">
        <v>6.18342105263158</v>
      </c>
      <c r="M51"/>
      <c r="N51" s="171"/>
    </row>
    <row r="52" spans="1:14" ht="12.75" x14ac:dyDescent="0.2">
      <c r="A52" s="118" t="s">
        <v>2182</v>
      </c>
      <c r="B52" s="59" t="s">
        <v>257</v>
      </c>
      <c r="C52" s="59" t="s">
        <v>665</v>
      </c>
      <c r="D52" s="118" t="s">
        <v>212</v>
      </c>
      <c r="E52" s="118" t="s">
        <v>1032</v>
      </c>
      <c r="F52" s="119">
        <v>48.343250695000002</v>
      </c>
      <c r="G52" s="119">
        <v>77.030370774000005</v>
      </c>
      <c r="H52" s="74">
        <f t="shared" si="0"/>
        <v>-0.3724131117473829</v>
      </c>
      <c r="I52" s="60">
        <f t="shared" si="1"/>
        <v>3.3195071437232713E-3</v>
      </c>
      <c r="J52" s="121">
        <v>1703.1773151195</v>
      </c>
      <c r="K52" s="121">
        <v>8.0777894736842093</v>
      </c>
      <c r="M52"/>
      <c r="N52" s="171"/>
    </row>
    <row r="53" spans="1:14" ht="12.75" x14ac:dyDescent="0.2">
      <c r="A53" s="118" t="s">
        <v>1700</v>
      </c>
      <c r="B53" s="118" t="s">
        <v>916</v>
      </c>
      <c r="C53" s="118" t="s">
        <v>665</v>
      </c>
      <c r="D53" s="118" t="s">
        <v>212</v>
      </c>
      <c r="E53" s="118" t="s">
        <v>1032</v>
      </c>
      <c r="F53" s="119">
        <v>47.879006404999998</v>
      </c>
      <c r="G53" s="119">
        <v>50.742379548000002</v>
      </c>
      <c r="H53" s="74">
        <f t="shared" si="0"/>
        <v>-5.6429618959658367E-2</v>
      </c>
      <c r="I53" s="120">
        <f t="shared" si="1"/>
        <v>3.2876296382818109E-3</v>
      </c>
      <c r="J53" s="121">
        <v>1402.21415941341</v>
      </c>
      <c r="K53" s="121">
        <v>7.5775789473684201</v>
      </c>
      <c r="M53"/>
      <c r="N53" s="171"/>
    </row>
    <row r="54" spans="1:14" ht="12.75" x14ac:dyDescent="0.2">
      <c r="A54" s="118" t="s">
        <v>2152</v>
      </c>
      <c r="B54" s="59" t="s">
        <v>908</v>
      </c>
      <c r="C54" s="59" t="s">
        <v>898</v>
      </c>
      <c r="D54" s="118" t="s">
        <v>212</v>
      </c>
      <c r="E54" s="118" t="s">
        <v>1032</v>
      </c>
      <c r="F54" s="119">
        <v>46.918655899999997</v>
      </c>
      <c r="G54" s="119">
        <v>37.296148156000001</v>
      </c>
      <c r="H54" s="74">
        <f t="shared" si="0"/>
        <v>0.25800272199025942</v>
      </c>
      <c r="I54" s="60">
        <f t="shared" si="1"/>
        <v>3.2216868165642911E-3</v>
      </c>
      <c r="J54" s="121">
        <v>127.35123029</v>
      </c>
      <c r="K54" s="121">
        <v>46.654789473684197</v>
      </c>
      <c r="M54"/>
      <c r="N54" s="171"/>
    </row>
    <row r="55" spans="1:14" ht="12.75" x14ac:dyDescent="0.2">
      <c r="A55" s="118" t="s">
        <v>2239</v>
      </c>
      <c r="B55" s="59" t="s">
        <v>16</v>
      </c>
      <c r="C55" s="59" t="s">
        <v>902</v>
      </c>
      <c r="D55" s="118" t="s">
        <v>213</v>
      </c>
      <c r="E55" s="118" t="s">
        <v>214</v>
      </c>
      <c r="F55" s="119">
        <v>46.554488130000003</v>
      </c>
      <c r="G55" s="119">
        <v>56.527714490000001</v>
      </c>
      <c r="H55" s="74">
        <f t="shared" si="0"/>
        <v>-0.17643073755908356</v>
      </c>
      <c r="I55" s="60">
        <f t="shared" si="1"/>
        <v>3.1966811022887762E-3</v>
      </c>
      <c r="J55" s="121">
        <v>799.88569553000002</v>
      </c>
      <c r="K55" s="121">
        <v>26.531894736842101</v>
      </c>
      <c r="M55"/>
      <c r="N55" s="171"/>
    </row>
    <row r="56" spans="1:14" ht="12.75" x14ac:dyDescent="0.2">
      <c r="A56" s="118" t="s">
        <v>2713</v>
      </c>
      <c r="B56" s="59" t="s">
        <v>559</v>
      </c>
      <c r="C56" s="59" t="s">
        <v>901</v>
      </c>
      <c r="D56" s="118" t="s">
        <v>212</v>
      </c>
      <c r="E56" s="118" t="s">
        <v>1032</v>
      </c>
      <c r="F56" s="119">
        <v>46.427665320999999</v>
      </c>
      <c r="G56" s="119">
        <v>37.043999559</v>
      </c>
      <c r="H56" s="74">
        <f t="shared" si="0"/>
        <v>0.25331135605524002</v>
      </c>
      <c r="I56" s="60">
        <f t="shared" si="1"/>
        <v>3.1879727673214276E-3</v>
      </c>
      <c r="J56" s="121">
        <v>66.789508745583603</v>
      </c>
      <c r="K56" s="121">
        <v>19.0866842105263</v>
      </c>
      <c r="M56"/>
      <c r="N56" s="171"/>
    </row>
    <row r="57" spans="1:14" ht="12.75" x14ac:dyDescent="0.2">
      <c r="A57" s="118" t="s">
        <v>2261</v>
      </c>
      <c r="B57" s="118" t="s">
        <v>935</v>
      </c>
      <c r="C57" s="118" t="s">
        <v>902</v>
      </c>
      <c r="D57" s="118" t="s">
        <v>213</v>
      </c>
      <c r="E57" s="118" t="s">
        <v>214</v>
      </c>
      <c r="F57" s="119">
        <v>45.861666590000006</v>
      </c>
      <c r="G57" s="119">
        <v>31.533952920000001</v>
      </c>
      <c r="H57" s="74">
        <f t="shared" si="0"/>
        <v>0.45435831360402767</v>
      </c>
      <c r="I57" s="120">
        <f t="shared" si="1"/>
        <v>3.1491082556495405E-3</v>
      </c>
      <c r="J57" s="121">
        <v>280.06933330999999</v>
      </c>
      <c r="K57" s="121">
        <v>3.71278947368421</v>
      </c>
      <c r="M57"/>
      <c r="N57" s="171"/>
    </row>
    <row r="58" spans="1:14" ht="12.75" x14ac:dyDescent="0.2">
      <c r="A58" s="118" t="s">
        <v>1733</v>
      </c>
      <c r="B58" s="59" t="s">
        <v>546</v>
      </c>
      <c r="C58" s="59" t="s">
        <v>665</v>
      </c>
      <c r="D58" s="118" t="s">
        <v>212</v>
      </c>
      <c r="E58" s="118" t="s">
        <v>1032</v>
      </c>
      <c r="F58" s="119">
        <v>44.903704005000002</v>
      </c>
      <c r="G58" s="119">
        <v>33.989808250000003</v>
      </c>
      <c r="H58" s="74">
        <f t="shared" si="0"/>
        <v>0.32109318401347542</v>
      </c>
      <c r="I58" s="60">
        <f t="shared" si="1"/>
        <v>3.0833294013397701E-3</v>
      </c>
      <c r="J58" s="121">
        <v>746.01081015216914</v>
      </c>
      <c r="K58" s="121">
        <v>27.913894736842099</v>
      </c>
      <c r="M58"/>
      <c r="N58" s="171"/>
    </row>
    <row r="59" spans="1:14" ht="12.75" x14ac:dyDescent="0.2">
      <c r="A59" s="118" t="s">
        <v>2271</v>
      </c>
      <c r="B59" s="59" t="s">
        <v>513</v>
      </c>
      <c r="C59" s="59" t="s">
        <v>902</v>
      </c>
      <c r="D59" s="118" t="s">
        <v>213</v>
      </c>
      <c r="E59" s="118" t="s">
        <v>214</v>
      </c>
      <c r="F59" s="119">
        <v>43.464011315999997</v>
      </c>
      <c r="G59" s="119">
        <v>38.265116956</v>
      </c>
      <c r="H59" s="74">
        <f t="shared" si="0"/>
        <v>0.13586511093061771</v>
      </c>
      <c r="I59" s="60">
        <f t="shared" si="1"/>
        <v>2.9844723717193772E-3</v>
      </c>
      <c r="J59" s="121">
        <v>856.86752463000005</v>
      </c>
      <c r="K59" s="121">
        <v>15.439631578947401</v>
      </c>
      <c r="M59"/>
      <c r="N59" s="171"/>
    </row>
    <row r="60" spans="1:14" ht="12.75" x14ac:dyDescent="0.2">
      <c r="A60" s="118" t="s">
        <v>1789</v>
      </c>
      <c r="B60" s="59" t="s">
        <v>360</v>
      </c>
      <c r="C60" s="59" t="s">
        <v>902</v>
      </c>
      <c r="D60" s="118" t="s">
        <v>837</v>
      </c>
      <c r="E60" s="118" t="s">
        <v>214</v>
      </c>
      <c r="F60" s="119">
        <v>42.378711693000007</v>
      </c>
      <c r="G60" s="119">
        <v>53.903959898000004</v>
      </c>
      <c r="H60" s="74">
        <f t="shared" si="0"/>
        <v>-0.21381078916667151</v>
      </c>
      <c r="I60" s="60">
        <f t="shared" si="1"/>
        <v>2.9099498727182655E-3</v>
      </c>
      <c r="J60" s="121">
        <v>4743.6726088000005</v>
      </c>
      <c r="K60" s="121">
        <v>7.8449999999999998</v>
      </c>
      <c r="M60"/>
      <c r="N60" s="171"/>
    </row>
    <row r="61" spans="1:14" ht="12.75" x14ac:dyDescent="0.2">
      <c r="A61" s="118" t="s">
        <v>1808</v>
      </c>
      <c r="B61" s="118" t="s">
        <v>826</v>
      </c>
      <c r="C61" s="118" t="s">
        <v>902</v>
      </c>
      <c r="D61" s="118" t="s">
        <v>837</v>
      </c>
      <c r="E61" s="118" t="s">
        <v>1032</v>
      </c>
      <c r="F61" s="119">
        <v>41.684845828</v>
      </c>
      <c r="G61" s="119">
        <v>50.595354524999998</v>
      </c>
      <c r="H61" s="74">
        <f t="shared" si="0"/>
        <v>-0.17611317838670681</v>
      </c>
      <c r="I61" s="120">
        <f t="shared" si="1"/>
        <v>2.8623053171176328E-3</v>
      </c>
      <c r="J61" s="121">
        <v>925.48320000000001</v>
      </c>
      <c r="K61" s="121">
        <v>8.6014210526315793</v>
      </c>
      <c r="M61"/>
      <c r="N61" s="171"/>
    </row>
    <row r="62" spans="1:14" ht="12.75" x14ac:dyDescent="0.2">
      <c r="A62" s="118" t="s">
        <v>2580</v>
      </c>
      <c r="B62" s="59" t="s">
        <v>50</v>
      </c>
      <c r="C62" s="59" t="s">
        <v>903</v>
      </c>
      <c r="D62" s="118" t="s">
        <v>212</v>
      </c>
      <c r="E62" s="118" t="s">
        <v>1032</v>
      </c>
      <c r="F62" s="119">
        <v>41.544289520999996</v>
      </c>
      <c r="G62" s="119">
        <v>25.795723034000002</v>
      </c>
      <c r="H62" s="74">
        <f t="shared" si="0"/>
        <v>0.6105107604947777</v>
      </c>
      <c r="I62" s="60">
        <f t="shared" si="1"/>
        <v>2.8526539664435638E-3</v>
      </c>
      <c r="J62" s="121">
        <v>262.36096219999996</v>
      </c>
      <c r="K62" s="121">
        <v>56.451105263157899</v>
      </c>
      <c r="M62"/>
      <c r="N62" s="171"/>
    </row>
    <row r="63" spans="1:14" ht="12.75" x14ac:dyDescent="0.2">
      <c r="A63" s="118" t="s">
        <v>2585</v>
      </c>
      <c r="B63" s="118" t="s">
        <v>529</v>
      </c>
      <c r="C63" s="118" t="s">
        <v>903</v>
      </c>
      <c r="D63" s="118" t="s">
        <v>213</v>
      </c>
      <c r="E63" s="118" t="s">
        <v>1032</v>
      </c>
      <c r="F63" s="119">
        <v>41.503580211999996</v>
      </c>
      <c r="G63" s="119">
        <v>55.509043472999998</v>
      </c>
      <c r="H63" s="74">
        <f t="shared" si="0"/>
        <v>-0.2523095766874881</v>
      </c>
      <c r="I63" s="120">
        <f t="shared" si="1"/>
        <v>2.8498586467226349E-3</v>
      </c>
      <c r="J63" s="121">
        <v>839.3596771</v>
      </c>
      <c r="K63" s="121">
        <v>5.68878947368421</v>
      </c>
      <c r="M63"/>
      <c r="N63" s="171"/>
    </row>
    <row r="64" spans="1:14" ht="12.75" x14ac:dyDescent="0.2">
      <c r="A64" s="118" t="s">
        <v>2104</v>
      </c>
      <c r="B64" s="118" t="s">
        <v>425</v>
      </c>
      <c r="C64" s="118" t="s">
        <v>898</v>
      </c>
      <c r="D64" s="118" t="s">
        <v>212</v>
      </c>
      <c r="E64" s="118" t="s">
        <v>1032</v>
      </c>
      <c r="F64" s="119">
        <v>41.398318016999994</v>
      </c>
      <c r="G64" s="119">
        <v>36.683108548</v>
      </c>
      <c r="H64" s="74">
        <f t="shared" si="0"/>
        <v>0.12853898308073108</v>
      </c>
      <c r="I64" s="120">
        <f t="shared" si="1"/>
        <v>2.84263077926972E-3</v>
      </c>
      <c r="J64" s="121">
        <v>212.26748381000002</v>
      </c>
      <c r="K64" s="121">
        <v>6.8376315789473701</v>
      </c>
      <c r="M64"/>
      <c r="N64" s="171"/>
    </row>
    <row r="65" spans="1:14" ht="12.75" x14ac:dyDescent="0.2">
      <c r="A65" s="118" t="s">
        <v>2552</v>
      </c>
      <c r="B65" s="118" t="s">
        <v>2986</v>
      </c>
      <c r="C65" s="59" t="s">
        <v>902</v>
      </c>
      <c r="D65" s="118" t="s">
        <v>837</v>
      </c>
      <c r="E65" s="118" t="s">
        <v>214</v>
      </c>
      <c r="F65" s="119">
        <v>40.864574299999994</v>
      </c>
      <c r="G65" s="119">
        <v>29.605639647</v>
      </c>
      <c r="H65" s="74">
        <f t="shared" si="0"/>
        <v>0.38029695650034312</v>
      </c>
      <c r="I65" s="60">
        <f t="shared" si="1"/>
        <v>2.8059810700336351E-3</v>
      </c>
      <c r="J65" s="121">
        <v>4895.2235645500004</v>
      </c>
      <c r="K65" s="121">
        <v>8.2611052631578907</v>
      </c>
      <c r="M65"/>
      <c r="N65" s="171"/>
    </row>
    <row r="66" spans="1:14" ht="12.75" x14ac:dyDescent="0.2">
      <c r="A66" s="118" t="s">
        <v>1794</v>
      </c>
      <c r="B66" s="59" t="s">
        <v>32</v>
      </c>
      <c r="C66" s="59" t="s">
        <v>902</v>
      </c>
      <c r="D66" s="118" t="s">
        <v>213</v>
      </c>
      <c r="E66" s="118" t="s">
        <v>214</v>
      </c>
      <c r="F66" s="119">
        <v>40.463864702000002</v>
      </c>
      <c r="G66" s="119">
        <v>43.131919420999999</v>
      </c>
      <c r="H66" s="74">
        <f t="shared" si="0"/>
        <v>-6.1858010374121641E-2</v>
      </c>
      <c r="I66" s="60">
        <f t="shared" si="1"/>
        <v>2.7784661976575204E-3</v>
      </c>
      <c r="J66" s="121">
        <v>1371.6194633700002</v>
      </c>
      <c r="K66" s="121">
        <v>13.0307368421053</v>
      </c>
      <c r="M66"/>
      <c r="N66" s="171"/>
    </row>
    <row r="67" spans="1:14" ht="12.75" x14ac:dyDescent="0.2">
      <c r="A67" s="118" t="s">
        <v>2155</v>
      </c>
      <c r="B67" s="59" t="s">
        <v>909</v>
      </c>
      <c r="C67" s="59" t="s">
        <v>898</v>
      </c>
      <c r="D67" s="118" t="s">
        <v>212</v>
      </c>
      <c r="E67" s="118" t="s">
        <v>1032</v>
      </c>
      <c r="F67" s="119">
        <v>40.348988378000001</v>
      </c>
      <c r="G67" s="119">
        <v>9.4998065059999988</v>
      </c>
      <c r="H67" s="74">
        <f t="shared" si="0"/>
        <v>3.2473484436252376</v>
      </c>
      <c r="I67" s="60">
        <f t="shared" si="1"/>
        <v>2.7705781724899842E-3</v>
      </c>
      <c r="J67" s="121">
        <v>86.691561530000001</v>
      </c>
      <c r="K67" s="121">
        <v>9.1692631578947399</v>
      </c>
      <c r="M67"/>
      <c r="N67" s="171"/>
    </row>
    <row r="68" spans="1:14" ht="12.75" x14ac:dyDescent="0.2">
      <c r="A68" s="118" t="s">
        <v>2697</v>
      </c>
      <c r="B68" s="59" t="s">
        <v>225</v>
      </c>
      <c r="C68" s="59" t="s">
        <v>903</v>
      </c>
      <c r="D68" s="118" t="s">
        <v>212</v>
      </c>
      <c r="E68" s="118" t="s">
        <v>1032</v>
      </c>
      <c r="F68" s="119">
        <v>40.262286089</v>
      </c>
      <c r="G68" s="119">
        <v>31.06152874</v>
      </c>
      <c r="H68" s="74">
        <f t="shared" si="0"/>
        <v>0.29621070572587671</v>
      </c>
      <c r="I68" s="60">
        <f t="shared" si="1"/>
        <v>2.764624727829664E-3</v>
      </c>
      <c r="J68" s="121">
        <v>1051.742506</v>
      </c>
      <c r="K68" s="121">
        <v>24.5741578947368</v>
      </c>
      <c r="M68"/>
      <c r="N68" s="171"/>
    </row>
    <row r="69" spans="1:14" ht="12.75" x14ac:dyDescent="0.2">
      <c r="A69" s="118" t="s">
        <v>2264</v>
      </c>
      <c r="B69" s="59" t="s">
        <v>600</v>
      </c>
      <c r="C69" s="59" t="s">
        <v>902</v>
      </c>
      <c r="D69" s="118" t="s">
        <v>213</v>
      </c>
      <c r="E69" s="118" t="s">
        <v>214</v>
      </c>
      <c r="F69" s="119">
        <v>40.041900693999999</v>
      </c>
      <c r="G69" s="119">
        <v>36.798802764000001</v>
      </c>
      <c r="H69" s="74">
        <f t="shared" si="0"/>
        <v>8.8130528343511649E-2</v>
      </c>
      <c r="I69" s="60">
        <f t="shared" si="1"/>
        <v>2.7494918833775956E-3</v>
      </c>
      <c r="J69" s="121">
        <v>458.70735497000004</v>
      </c>
      <c r="K69" s="121">
        <v>12.768631578947399</v>
      </c>
      <c r="M69"/>
      <c r="N69" s="171"/>
    </row>
    <row r="70" spans="1:14" ht="12.75" x14ac:dyDescent="0.2">
      <c r="A70" s="118" t="s">
        <v>2815</v>
      </c>
      <c r="B70" s="59" t="s">
        <v>1958</v>
      </c>
      <c r="C70" s="59" t="s">
        <v>1955</v>
      </c>
      <c r="D70" s="118" t="s">
        <v>212</v>
      </c>
      <c r="E70" s="118" t="s">
        <v>1032</v>
      </c>
      <c r="F70" s="119">
        <v>39.956670070000001</v>
      </c>
      <c r="G70" s="119">
        <v>35.701047179999996</v>
      </c>
      <c r="H70" s="74">
        <f t="shared" si="0"/>
        <v>0.11920162645492471</v>
      </c>
      <c r="I70" s="60">
        <f t="shared" si="1"/>
        <v>2.7436394911374263E-3</v>
      </c>
      <c r="J70" s="121">
        <v>941.28257995570004</v>
      </c>
      <c r="K70" s="121">
        <v>5.3393157894736802</v>
      </c>
      <c r="M70"/>
      <c r="N70" s="171"/>
    </row>
    <row r="71" spans="1:14" ht="12.75" x14ac:dyDescent="0.2">
      <c r="A71" s="118" t="s">
        <v>2277</v>
      </c>
      <c r="B71" s="59" t="s">
        <v>128</v>
      </c>
      <c r="C71" s="59" t="s">
        <v>899</v>
      </c>
      <c r="D71" s="118" t="s">
        <v>212</v>
      </c>
      <c r="E71" s="118" t="s">
        <v>1032</v>
      </c>
      <c r="F71" s="119">
        <v>38.483019030000001</v>
      </c>
      <c r="G71" s="119">
        <v>15.03133145</v>
      </c>
      <c r="H71" s="74">
        <f t="shared" ref="H71:H134" si="2">IF(ISERROR(F71/G71-1),"",IF((F71/G71-1)&gt;10000%,"",F71/G71-1))</f>
        <v>1.5601869773153063</v>
      </c>
      <c r="I71" s="60">
        <f t="shared" ref="I71:I134" si="3">F71/$F$1038</f>
        <v>2.6424506988177326E-3</v>
      </c>
      <c r="J71" s="121">
        <v>295.95515549999999</v>
      </c>
      <c r="K71" s="121">
        <v>11.6965263157895</v>
      </c>
      <c r="M71"/>
      <c r="N71" s="171"/>
    </row>
    <row r="72" spans="1:14" ht="12.75" x14ac:dyDescent="0.2">
      <c r="A72" s="118" t="s">
        <v>1792</v>
      </c>
      <c r="B72" s="118" t="s">
        <v>2987</v>
      </c>
      <c r="C72" s="59" t="s">
        <v>902</v>
      </c>
      <c r="D72" s="118" t="s">
        <v>837</v>
      </c>
      <c r="E72" s="118" t="s">
        <v>214</v>
      </c>
      <c r="F72" s="119">
        <v>37.971325630000003</v>
      </c>
      <c r="G72" s="119">
        <v>40.349827327</v>
      </c>
      <c r="H72" s="74">
        <f t="shared" si="2"/>
        <v>-5.894701054664564E-2</v>
      </c>
      <c r="I72" s="60">
        <f t="shared" si="3"/>
        <v>2.6073150827332372E-3</v>
      </c>
      <c r="J72" s="121">
        <v>2637.5564227300001</v>
      </c>
      <c r="K72" s="121">
        <v>18.599368421052599</v>
      </c>
      <c r="M72"/>
      <c r="N72" s="171"/>
    </row>
    <row r="73" spans="1:14" ht="12.75" x14ac:dyDescent="0.2">
      <c r="A73" s="118" t="s">
        <v>1797</v>
      </c>
      <c r="B73" s="59" t="s">
        <v>31</v>
      </c>
      <c r="C73" s="59" t="s">
        <v>902</v>
      </c>
      <c r="D73" s="118" t="s">
        <v>837</v>
      </c>
      <c r="E73" s="118" t="s">
        <v>214</v>
      </c>
      <c r="F73" s="119">
        <v>37.699537435000003</v>
      </c>
      <c r="G73" s="119">
        <v>21.919028699999998</v>
      </c>
      <c r="H73" s="74">
        <f t="shared" si="2"/>
        <v>0.71994562126742445</v>
      </c>
      <c r="I73" s="60">
        <f t="shared" si="3"/>
        <v>2.5886526460556915E-3</v>
      </c>
      <c r="J73" s="121">
        <v>3066.1035011999998</v>
      </c>
      <c r="K73" s="121">
        <v>38.076631578947399</v>
      </c>
      <c r="M73"/>
      <c r="N73" s="171"/>
    </row>
    <row r="74" spans="1:14" ht="12.75" x14ac:dyDescent="0.2">
      <c r="A74" s="118" t="s">
        <v>2268</v>
      </c>
      <c r="B74" s="59" t="s">
        <v>524</v>
      </c>
      <c r="C74" s="59" t="s">
        <v>902</v>
      </c>
      <c r="D74" s="118" t="s">
        <v>213</v>
      </c>
      <c r="E74" s="118" t="s">
        <v>1032</v>
      </c>
      <c r="F74" s="119">
        <v>37.320969589000001</v>
      </c>
      <c r="G74" s="119">
        <v>20.037940765000002</v>
      </c>
      <c r="H74" s="74">
        <f t="shared" si="2"/>
        <v>0.86251521684244259</v>
      </c>
      <c r="I74" s="60">
        <f t="shared" si="3"/>
        <v>2.5626581452491723E-3</v>
      </c>
      <c r="J74" s="121">
        <v>154.43707542999999</v>
      </c>
      <c r="K74" s="121">
        <v>29.2131052631579</v>
      </c>
      <c r="M74"/>
      <c r="N74" s="171"/>
    </row>
    <row r="75" spans="1:14" ht="12.75" x14ac:dyDescent="0.2">
      <c r="A75" s="118" t="s">
        <v>1838</v>
      </c>
      <c r="B75" s="59" t="s">
        <v>182</v>
      </c>
      <c r="C75" s="59" t="s">
        <v>902</v>
      </c>
      <c r="D75" s="118" t="s">
        <v>213</v>
      </c>
      <c r="E75" s="118" t="s">
        <v>1032</v>
      </c>
      <c r="F75" s="119">
        <v>35.508612270999997</v>
      </c>
      <c r="G75" s="119">
        <v>8.7094810999999996</v>
      </c>
      <c r="H75" s="74">
        <f t="shared" si="2"/>
        <v>3.0770066394655817</v>
      </c>
      <c r="I75" s="60">
        <f t="shared" si="3"/>
        <v>2.4382119613953757E-3</v>
      </c>
      <c r="J75" s="121">
        <v>850.56925675000002</v>
      </c>
      <c r="K75" s="121">
        <v>15.161473684210501</v>
      </c>
      <c r="M75"/>
      <c r="N75" s="171"/>
    </row>
    <row r="76" spans="1:14" ht="12.75" x14ac:dyDescent="0.2">
      <c r="A76" s="118" t="s">
        <v>2587</v>
      </c>
      <c r="B76" s="59" t="s">
        <v>526</v>
      </c>
      <c r="C76" s="59" t="s">
        <v>903</v>
      </c>
      <c r="D76" s="118" t="s">
        <v>212</v>
      </c>
      <c r="E76" s="118" t="s">
        <v>1032</v>
      </c>
      <c r="F76" s="119">
        <v>35.273696314999995</v>
      </c>
      <c r="G76" s="119">
        <v>33.126910741000003</v>
      </c>
      <c r="H76" s="74">
        <f t="shared" si="2"/>
        <v>6.4804882978206413E-2</v>
      </c>
      <c r="I76" s="60">
        <f t="shared" si="3"/>
        <v>2.4220813706116399E-3</v>
      </c>
      <c r="J76" s="121">
        <v>790.98732689999997</v>
      </c>
      <c r="K76" s="121">
        <v>21.415157894736801</v>
      </c>
      <c r="M76"/>
      <c r="N76" s="171"/>
    </row>
    <row r="77" spans="1:14" ht="12.75" x14ac:dyDescent="0.2">
      <c r="A77" s="118" t="s">
        <v>1807</v>
      </c>
      <c r="B77" s="59" t="s">
        <v>375</v>
      </c>
      <c r="C77" s="59" t="s">
        <v>902</v>
      </c>
      <c r="D77" s="118" t="s">
        <v>837</v>
      </c>
      <c r="E77" s="118" t="s">
        <v>214</v>
      </c>
      <c r="F77" s="119">
        <v>34.808606693000002</v>
      </c>
      <c r="G77" s="119">
        <v>25.658011657000003</v>
      </c>
      <c r="H77" s="74">
        <f t="shared" si="2"/>
        <v>0.35663695060733747</v>
      </c>
      <c r="I77" s="60">
        <f t="shared" si="3"/>
        <v>2.3901458201365409E-3</v>
      </c>
      <c r="J77" s="121">
        <v>1294.9203110199999</v>
      </c>
      <c r="K77" s="121">
        <v>10.6699473684211</v>
      </c>
      <c r="M77"/>
      <c r="N77" s="171"/>
    </row>
    <row r="78" spans="1:14" ht="12.75" x14ac:dyDescent="0.2">
      <c r="A78" s="118" t="s">
        <v>1936</v>
      </c>
      <c r="B78" s="59" t="s">
        <v>37</v>
      </c>
      <c r="C78" s="59" t="s">
        <v>1919</v>
      </c>
      <c r="D78" s="118" t="s">
        <v>213</v>
      </c>
      <c r="E78" s="118" t="s">
        <v>214</v>
      </c>
      <c r="F78" s="119">
        <v>34.541259005999997</v>
      </c>
      <c r="G78" s="119">
        <v>21.131514510000002</v>
      </c>
      <c r="H78" s="74">
        <f t="shared" si="2"/>
        <v>0.6345851117133201</v>
      </c>
      <c r="I78" s="60">
        <f t="shared" si="3"/>
        <v>2.3717882925790032E-3</v>
      </c>
      <c r="J78" s="121">
        <v>271.48660608</v>
      </c>
      <c r="K78" s="121">
        <v>19.0232105263158</v>
      </c>
      <c r="M78"/>
      <c r="N78" s="171"/>
    </row>
    <row r="79" spans="1:14" ht="12.75" x14ac:dyDescent="0.2">
      <c r="A79" s="118" t="s">
        <v>2529</v>
      </c>
      <c r="B79" s="59" t="s">
        <v>2530</v>
      </c>
      <c r="C79" s="59" t="s">
        <v>902</v>
      </c>
      <c r="D79" s="118" t="s">
        <v>837</v>
      </c>
      <c r="E79" s="118" t="s">
        <v>1032</v>
      </c>
      <c r="F79" s="119">
        <v>34.482918220000002</v>
      </c>
      <c r="G79" s="119">
        <v>16.356988810000001</v>
      </c>
      <c r="H79" s="74">
        <f t="shared" si="2"/>
        <v>1.1081458586630899</v>
      </c>
      <c r="I79" s="60">
        <f t="shared" si="3"/>
        <v>2.3677823009852802E-3</v>
      </c>
      <c r="J79" s="121">
        <v>660.20898867999995</v>
      </c>
      <c r="K79" s="121">
        <v>34.386105263157901</v>
      </c>
      <c r="M79"/>
      <c r="N79" s="171"/>
    </row>
    <row r="80" spans="1:14" ht="12.75" x14ac:dyDescent="0.2">
      <c r="A80" s="118" t="s">
        <v>2304</v>
      </c>
      <c r="B80" s="59" t="s">
        <v>2186</v>
      </c>
      <c r="C80" s="59" t="s">
        <v>1955</v>
      </c>
      <c r="D80" s="118" t="s">
        <v>213</v>
      </c>
      <c r="E80" s="118" t="s">
        <v>214</v>
      </c>
      <c r="F80" s="119">
        <v>34.108264030000001</v>
      </c>
      <c r="G80" s="119">
        <v>21.156486864999998</v>
      </c>
      <c r="H80" s="74">
        <f t="shared" si="2"/>
        <v>0.6121894077993939</v>
      </c>
      <c r="I80" s="60">
        <f t="shared" si="3"/>
        <v>2.3420565328118237E-3</v>
      </c>
      <c r="J80" s="121">
        <v>721.81025524080007</v>
      </c>
      <c r="K80" s="121">
        <v>90.011052631578906</v>
      </c>
      <c r="M80"/>
      <c r="N80" s="171"/>
    </row>
    <row r="81" spans="1:14" ht="12.75" x14ac:dyDescent="0.2">
      <c r="A81" s="118" t="s">
        <v>1917</v>
      </c>
      <c r="B81" s="59" t="s">
        <v>1918</v>
      </c>
      <c r="C81" s="59" t="s">
        <v>902</v>
      </c>
      <c r="D81" s="118" t="s">
        <v>837</v>
      </c>
      <c r="E81" s="118" t="s">
        <v>214</v>
      </c>
      <c r="F81" s="119">
        <v>32.955127320000003</v>
      </c>
      <c r="G81" s="119">
        <v>4.5731024699999994</v>
      </c>
      <c r="H81" s="74">
        <f t="shared" si="2"/>
        <v>6.2062954058407547</v>
      </c>
      <c r="I81" s="60">
        <f t="shared" si="3"/>
        <v>2.2628759752054556E-3</v>
      </c>
      <c r="J81" s="121">
        <v>296.75381759999999</v>
      </c>
      <c r="K81" s="121">
        <v>42.475789473684202</v>
      </c>
      <c r="M81"/>
      <c r="N81" s="171"/>
    </row>
    <row r="82" spans="1:14" ht="12.75" x14ac:dyDescent="0.2">
      <c r="A82" s="118" t="s">
        <v>2021</v>
      </c>
      <c r="B82" s="59" t="s">
        <v>1424</v>
      </c>
      <c r="C82" s="59" t="s">
        <v>984</v>
      </c>
      <c r="D82" s="118" t="s">
        <v>213</v>
      </c>
      <c r="E82" s="118" t="s">
        <v>214</v>
      </c>
      <c r="F82" s="119">
        <v>32.019557129999995</v>
      </c>
      <c r="G82" s="119">
        <v>17.614266050000001</v>
      </c>
      <c r="H82" s="74">
        <f t="shared" si="2"/>
        <v>0.81781954690073455</v>
      </c>
      <c r="I82" s="60">
        <f t="shared" si="3"/>
        <v>2.1986347029593432E-3</v>
      </c>
      <c r="J82" s="121">
        <v>8.1959531400000003</v>
      </c>
      <c r="K82" s="121">
        <v>13.6936842105263</v>
      </c>
      <c r="M82"/>
      <c r="N82" s="171"/>
    </row>
    <row r="83" spans="1:14" ht="12.75" x14ac:dyDescent="0.2">
      <c r="A83" s="118" t="s">
        <v>1680</v>
      </c>
      <c r="B83" s="59" t="s">
        <v>1429</v>
      </c>
      <c r="C83" s="59" t="s">
        <v>149</v>
      </c>
      <c r="D83" s="118" t="s">
        <v>213</v>
      </c>
      <c r="E83" s="118" t="s">
        <v>214</v>
      </c>
      <c r="F83" s="119">
        <v>31.115515129999999</v>
      </c>
      <c r="G83" s="119">
        <v>9.2705548900000014</v>
      </c>
      <c r="H83" s="74">
        <f t="shared" si="2"/>
        <v>2.3563810903664248</v>
      </c>
      <c r="I83" s="60">
        <f t="shared" si="3"/>
        <v>2.1365583255109344E-3</v>
      </c>
      <c r="J83" s="121">
        <v>326.13098430000002</v>
      </c>
      <c r="K83" s="121">
        <v>23.683105263157898</v>
      </c>
      <c r="M83"/>
      <c r="N83" s="171"/>
    </row>
    <row r="84" spans="1:14" ht="12.75" x14ac:dyDescent="0.2">
      <c r="A84" s="118" t="s">
        <v>1714</v>
      </c>
      <c r="B84" s="59" t="s">
        <v>133</v>
      </c>
      <c r="C84" s="59" t="s">
        <v>665</v>
      </c>
      <c r="D84" s="118" t="s">
        <v>212</v>
      </c>
      <c r="E84" s="118" t="s">
        <v>1032</v>
      </c>
      <c r="F84" s="119">
        <v>30.884909304000001</v>
      </c>
      <c r="G84" s="119">
        <v>8.9855333969999993</v>
      </c>
      <c r="H84" s="74">
        <f t="shared" si="2"/>
        <v>2.4371815160479562</v>
      </c>
      <c r="I84" s="60">
        <f t="shared" si="3"/>
        <v>2.1207236913937388E-3</v>
      </c>
      <c r="J84" s="121">
        <v>364.97032379079997</v>
      </c>
      <c r="K84" s="121">
        <v>4.24831578947368</v>
      </c>
      <c r="M84"/>
      <c r="N84" s="171"/>
    </row>
    <row r="85" spans="1:14" ht="12.75" x14ac:dyDescent="0.2">
      <c r="A85" s="118" t="s">
        <v>2318</v>
      </c>
      <c r="B85" s="59" t="s">
        <v>850</v>
      </c>
      <c r="C85" s="59" t="s">
        <v>898</v>
      </c>
      <c r="D85" s="118" t="s">
        <v>212</v>
      </c>
      <c r="E85" s="118" t="s">
        <v>1032</v>
      </c>
      <c r="F85" s="119">
        <v>30.828614219000002</v>
      </c>
      <c r="G85" s="119">
        <v>21.405344375999999</v>
      </c>
      <c r="H85" s="74">
        <f t="shared" si="2"/>
        <v>0.44022977054111401</v>
      </c>
      <c r="I85" s="60">
        <f t="shared" si="3"/>
        <v>2.1168581686138786E-3</v>
      </c>
      <c r="J85" s="121">
        <v>46.852962140000002</v>
      </c>
      <c r="K85" s="121">
        <v>12.7137368421053</v>
      </c>
      <c r="M85"/>
      <c r="N85" s="171"/>
    </row>
    <row r="86" spans="1:14" ht="12.75" x14ac:dyDescent="0.2">
      <c r="A86" s="118" t="s">
        <v>2018</v>
      </c>
      <c r="B86" s="118" t="s">
        <v>1421</v>
      </c>
      <c r="C86" s="118" t="s">
        <v>984</v>
      </c>
      <c r="D86" s="118" t="s">
        <v>213</v>
      </c>
      <c r="E86" s="118" t="s">
        <v>214</v>
      </c>
      <c r="F86" s="119">
        <v>30.20443925</v>
      </c>
      <c r="G86" s="119">
        <v>32.059026150000001</v>
      </c>
      <c r="H86" s="74">
        <f t="shared" si="2"/>
        <v>-5.7849134010578784E-2</v>
      </c>
      <c r="I86" s="120">
        <f t="shared" si="3"/>
        <v>2.0739989640973927E-3</v>
      </c>
      <c r="J86" s="121">
        <v>7.95065869</v>
      </c>
      <c r="K86" s="121">
        <v>3.6148421052631599</v>
      </c>
      <c r="M86"/>
      <c r="N86" s="171"/>
    </row>
    <row r="87" spans="1:14" ht="12.75" x14ac:dyDescent="0.2">
      <c r="A87" s="118" t="s">
        <v>2583</v>
      </c>
      <c r="B87" s="59" t="s">
        <v>219</v>
      </c>
      <c r="C87" s="59" t="s">
        <v>903</v>
      </c>
      <c r="D87" s="118" t="s">
        <v>212</v>
      </c>
      <c r="E87" s="118" t="s">
        <v>1032</v>
      </c>
      <c r="F87" s="119">
        <v>30.082049551000001</v>
      </c>
      <c r="G87" s="119">
        <v>12.126538255000002</v>
      </c>
      <c r="H87" s="74">
        <f t="shared" si="2"/>
        <v>1.4806790626002932</v>
      </c>
      <c r="I87" s="60">
        <f t="shared" si="3"/>
        <v>2.0655950302636539E-3</v>
      </c>
      <c r="J87" s="121">
        <v>1071.811201</v>
      </c>
      <c r="K87" s="121">
        <v>14.197947368421101</v>
      </c>
      <c r="M87"/>
      <c r="N87" s="171"/>
    </row>
    <row r="88" spans="1:14" ht="12.75" x14ac:dyDescent="0.2">
      <c r="A88" s="118" t="s">
        <v>2455</v>
      </c>
      <c r="B88" s="59" t="s">
        <v>1772</v>
      </c>
      <c r="C88" s="59" t="s">
        <v>897</v>
      </c>
      <c r="D88" s="118" t="s">
        <v>212</v>
      </c>
      <c r="E88" s="118" t="s">
        <v>3049</v>
      </c>
      <c r="F88" s="119">
        <v>29.777525267999998</v>
      </c>
      <c r="G88" s="119">
        <v>31.804087362000001</v>
      </c>
      <c r="H88" s="74">
        <f t="shared" si="2"/>
        <v>-6.3720177565018576E-2</v>
      </c>
      <c r="I88" s="60">
        <f t="shared" si="3"/>
        <v>2.0446847580266182E-3</v>
      </c>
      <c r="J88" s="121">
        <v>1102.01576421237</v>
      </c>
      <c r="K88" s="121">
        <v>17.0782631578947</v>
      </c>
      <c r="M88"/>
      <c r="N88" s="171"/>
    </row>
    <row r="89" spans="1:14" ht="12.75" x14ac:dyDescent="0.2">
      <c r="A89" s="118" t="s">
        <v>2285</v>
      </c>
      <c r="B89" s="59" t="s">
        <v>287</v>
      </c>
      <c r="C89" s="59" t="s">
        <v>1919</v>
      </c>
      <c r="D89" s="118" t="s">
        <v>213</v>
      </c>
      <c r="E89" s="118" t="s">
        <v>214</v>
      </c>
      <c r="F89" s="119">
        <v>29.003202168000001</v>
      </c>
      <c r="G89" s="119">
        <v>15.726722442</v>
      </c>
      <c r="H89" s="74">
        <f t="shared" si="2"/>
        <v>0.84419876900374691</v>
      </c>
      <c r="I89" s="60">
        <f t="shared" si="3"/>
        <v>1.9915155767024962E-3</v>
      </c>
      <c r="J89" s="121">
        <v>232.12208429</v>
      </c>
      <c r="K89" s="121">
        <v>9.9260000000000002</v>
      </c>
      <c r="M89"/>
      <c r="N89" s="171"/>
    </row>
    <row r="90" spans="1:14" ht="12.75" x14ac:dyDescent="0.2">
      <c r="A90" s="118" t="s">
        <v>1795</v>
      </c>
      <c r="B90" s="59" t="s">
        <v>960</v>
      </c>
      <c r="C90" s="59" t="s">
        <v>902</v>
      </c>
      <c r="D90" s="118" t="s">
        <v>837</v>
      </c>
      <c r="E90" s="118" t="s">
        <v>214</v>
      </c>
      <c r="F90" s="119">
        <v>28.403729659000003</v>
      </c>
      <c r="G90" s="119">
        <v>20.235732124000002</v>
      </c>
      <c r="H90" s="74">
        <f t="shared" si="2"/>
        <v>0.40364230386863964</v>
      </c>
      <c r="I90" s="60">
        <f t="shared" si="3"/>
        <v>1.950352575715121E-3</v>
      </c>
      <c r="J90" s="121">
        <v>2085.0140000000001</v>
      </c>
      <c r="K90" s="121">
        <v>23.371578947368398</v>
      </c>
      <c r="M90"/>
      <c r="N90" s="171"/>
    </row>
    <row r="91" spans="1:14" ht="12.75" x14ac:dyDescent="0.2">
      <c r="A91" s="118" t="s">
        <v>2016</v>
      </c>
      <c r="B91" s="59" t="s">
        <v>90</v>
      </c>
      <c r="C91" s="59" t="s">
        <v>984</v>
      </c>
      <c r="D91" s="118" t="s">
        <v>213</v>
      </c>
      <c r="E91" s="118" t="s">
        <v>214</v>
      </c>
      <c r="F91" s="119">
        <v>28.256844899999997</v>
      </c>
      <c r="G91" s="119">
        <v>5.3603158300000002</v>
      </c>
      <c r="H91" s="74">
        <f t="shared" si="2"/>
        <v>4.2714888070317301</v>
      </c>
      <c r="I91" s="60">
        <f t="shared" si="3"/>
        <v>1.9402666795497847E-3</v>
      </c>
      <c r="J91" s="121">
        <v>626.79896941999993</v>
      </c>
      <c r="K91" s="121">
        <v>18.505684210526301</v>
      </c>
      <c r="M91"/>
      <c r="N91" s="171"/>
    </row>
    <row r="92" spans="1:14" ht="12.75" x14ac:dyDescent="0.2">
      <c r="A92" s="118" t="s">
        <v>1705</v>
      </c>
      <c r="B92" s="59" t="s">
        <v>153</v>
      </c>
      <c r="C92" s="59" t="s">
        <v>665</v>
      </c>
      <c r="D92" s="118" t="s">
        <v>212</v>
      </c>
      <c r="E92" s="118" t="s">
        <v>1032</v>
      </c>
      <c r="F92" s="119">
        <v>27.450483379000001</v>
      </c>
      <c r="G92" s="119">
        <v>26.921255237</v>
      </c>
      <c r="H92" s="74">
        <f t="shared" si="2"/>
        <v>1.9658375411583329E-2</v>
      </c>
      <c r="I92" s="60">
        <f t="shared" si="3"/>
        <v>1.8848975682281108E-3</v>
      </c>
      <c r="J92" s="121">
        <v>591.35619774916086</v>
      </c>
      <c r="K92" s="121">
        <v>24.901894736842099</v>
      </c>
      <c r="M92"/>
      <c r="N92" s="171"/>
    </row>
    <row r="93" spans="1:14" ht="12.75" x14ac:dyDescent="0.2">
      <c r="A93" s="118" t="s">
        <v>2266</v>
      </c>
      <c r="B93" s="118" t="s">
        <v>932</v>
      </c>
      <c r="C93" s="118" t="s">
        <v>902</v>
      </c>
      <c r="D93" s="118" t="s">
        <v>213</v>
      </c>
      <c r="E93" s="118" t="s">
        <v>214</v>
      </c>
      <c r="F93" s="119">
        <v>26.473666482999999</v>
      </c>
      <c r="G93" s="119">
        <v>21.202382015000001</v>
      </c>
      <c r="H93" s="74">
        <f t="shared" si="2"/>
        <v>0.24861755930398455</v>
      </c>
      <c r="I93" s="120">
        <f t="shared" si="3"/>
        <v>1.8178240756978087E-3</v>
      </c>
      <c r="J93" s="121">
        <v>469.92933699999998</v>
      </c>
      <c r="K93" s="121">
        <v>4.1653684210526301</v>
      </c>
      <c r="M93"/>
      <c r="N93" s="171"/>
    </row>
    <row r="94" spans="1:14" ht="12.75" x14ac:dyDescent="0.2">
      <c r="A94" s="118" t="s">
        <v>2331</v>
      </c>
      <c r="B94" s="118" t="s">
        <v>49</v>
      </c>
      <c r="C94" s="118" t="s">
        <v>1919</v>
      </c>
      <c r="D94" s="118" t="s">
        <v>213</v>
      </c>
      <c r="E94" s="118" t="s">
        <v>214</v>
      </c>
      <c r="F94" s="119">
        <v>26.227435579999998</v>
      </c>
      <c r="G94" s="119">
        <v>13.162960313999999</v>
      </c>
      <c r="H94" s="74">
        <f t="shared" si="2"/>
        <v>0.99251801679480467</v>
      </c>
      <c r="I94" s="120">
        <f t="shared" si="3"/>
        <v>1.8009165399040176E-3</v>
      </c>
      <c r="J94" s="121">
        <v>73.706144629999997</v>
      </c>
      <c r="K94" s="121">
        <v>2.83084210526316</v>
      </c>
      <c r="M94"/>
      <c r="N94" s="171"/>
    </row>
    <row r="95" spans="1:14" ht="12.75" x14ac:dyDescent="0.2">
      <c r="A95" s="118" t="s">
        <v>1716</v>
      </c>
      <c r="B95" s="59" t="s">
        <v>137</v>
      </c>
      <c r="C95" s="59" t="s">
        <v>665</v>
      </c>
      <c r="D95" s="118" t="s">
        <v>212</v>
      </c>
      <c r="E95" s="118" t="s">
        <v>1032</v>
      </c>
      <c r="F95" s="119">
        <v>25.941570135000003</v>
      </c>
      <c r="G95" s="119">
        <v>29.861568200000001</v>
      </c>
      <c r="H95" s="74">
        <f t="shared" si="2"/>
        <v>-0.13127234439750546</v>
      </c>
      <c r="I95" s="60">
        <f t="shared" si="3"/>
        <v>1.781287483661855E-3</v>
      </c>
      <c r="J95" s="121">
        <v>282.78314791600002</v>
      </c>
      <c r="K95" s="121">
        <v>10.295736842105301</v>
      </c>
      <c r="M95"/>
      <c r="N95" s="171"/>
    </row>
    <row r="96" spans="1:14" ht="12.75" x14ac:dyDescent="0.2">
      <c r="A96" s="118" t="s">
        <v>2273</v>
      </c>
      <c r="B96" s="118" t="s">
        <v>936</v>
      </c>
      <c r="C96" s="118" t="s">
        <v>902</v>
      </c>
      <c r="D96" s="118" t="s">
        <v>213</v>
      </c>
      <c r="E96" s="118" t="s">
        <v>214</v>
      </c>
      <c r="F96" s="119">
        <v>25.912496565999998</v>
      </c>
      <c r="G96" s="119">
        <v>18.203669402999999</v>
      </c>
      <c r="H96" s="74">
        <f t="shared" si="2"/>
        <v>0.42347655257514005</v>
      </c>
      <c r="I96" s="120">
        <f t="shared" si="3"/>
        <v>1.7792911363206732E-3</v>
      </c>
      <c r="J96" s="121">
        <v>308.54188918</v>
      </c>
      <c r="K96" s="121">
        <v>5.75315789473684</v>
      </c>
      <c r="M96"/>
      <c r="N96" s="171"/>
    </row>
    <row r="97" spans="1:14" ht="12.75" x14ac:dyDescent="0.2">
      <c r="A97" s="118" t="s">
        <v>2574</v>
      </c>
      <c r="B97" s="118" t="s">
        <v>248</v>
      </c>
      <c r="C97" s="118" t="s">
        <v>903</v>
      </c>
      <c r="D97" s="118" t="s">
        <v>212</v>
      </c>
      <c r="E97" s="118" t="s">
        <v>214</v>
      </c>
      <c r="F97" s="119">
        <v>25.754235513000001</v>
      </c>
      <c r="G97" s="119">
        <v>27.560825050000002</v>
      </c>
      <c r="H97" s="74">
        <f t="shared" si="2"/>
        <v>-6.554918199010884E-2</v>
      </c>
      <c r="I97" s="120">
        <f t="shared" si="3"/>
        <v>1.7684240827308948E-3</v>
      </c>
      <c r="J97" s="121">
        <v>1184.4861490000001</v>
      </c>
      <c r="K97" s="121">
        <v>8.6741052631578892</v>
      </c>
      <c r="M97"/>
      <c r="N97" s="171"/>
    </row>
    <row r="98" spans="1:14" ht="12.75" x14ac:dyDescent="0.2">
      <c r="A98" s="118" t="s">
        <v>1996</v>
      </c>
      <c r="B98" s="59" t="s">
        <v>1997</v>
      </c>
      <c r="C98" s="59" t="s">
        <v>279</v>
      </c>
      <c r="D98" s="118" t="s">
        <v>213</v>
      </c>
      <c r="E98" s="118" t="s">
        <v>214</v>
      </c>
      <c r="F98" s="119">
        <v>25.730371062</v>
      </c>
      <c r="G98" s="119">
        <v>17.961988219999999</v>
      </c>
      <c r="H98" s="74">
        <f t="shared" si="2"/>
        <v>0.43249014234126926</v>
      </c>
      <c r="I98" s="60">
        <f t="shared" si="3"/>
        <v>1.7667854213989267E-3</v>
      </c>
      <c r="J98" s="121">
        <v>33.322803735400001</v>
      </c>
      <c r="K98" s="121">
        <v>66.772052631579001</v>
      </c>
      <c r="M98"/>
      <c r="N98" s="171"/>
    </row>
    <row r="99" spans="1:14" ht="12.75" x14ac:dyDescent="0.2">
      <c r="A99" s="118" t="s">
        <v>2719</v>
      </c>
      <c r="B99" s="59" t="s">
        <v>171</v>
      </c>
      <c r="C99" s="59" t="s">
        <v>902</v>
      </c>
      <c r="D99" s="118" t="s">
        <v>213</v>
      </c>
      <c r="E99" s="118" t="s">
        <v>1032</v>
      </c>
      <c r="F99" s="119">
        <v>25.473911993999998</v>
      </c>
      <c r="G99" s="119">
        <v>13.962444711</v>
      </c>
      <c r="H99" s="74">
        <f t="shared" si="2"/>
        <v>0.82445929214179414</v>
      </c>
      <c r="I99" s="60">
        <f t="shared" si="3"/>
        <v>1.7491755648820445E-3</v>
      </c>
      <c r="J99" s="121">
        <v>439.91052256</v>
      </c>
      <c r="K99" s="121">
        <v>14.871105263157901</v>
      </c>
      <c r="M99"/>
      <c r="N99" s="171"/>
    </row>
    <row r="100" spans="1:14" ht="12.75" x14ac:dyDescent="0.2">
      <c r="A100" s="118" t="s">
        <v>2354</v>
      </c>
      <c r="B100" s="59" t="s">
        <v>297</v>
      </c>
      <c r="C100" s="59" t="s">
        <v>1919</v>
      </c>
      <c r="D100" s="118" t="s">
        <v>213</v>
      </c>
      <c r="E100" s="118" t="s">
        <v>214</v>
      </c>
      <c r="F100" s="119">
        <v>25.405903661</v>
      </c>
      <c r="G100" s="119">
        <v>1.037117608</v>
      </c>
      <c r="H100" s="74">
        <f t="shared" si="2"/>
        <v>23.496646730348445</v>
      </c>
      <c r="I100" s="60">
        <f t="shared" si="3"/>
        <v>1.7445057476070231E-3</v>
      </c>
      <c r="J100" s="121">
        <v>12.9586626</v>
      </c>
      <c r="K100" s="121">
        <v>32.975052631578897</v>
      </c>
      <c r="M100"/>
      <c r="N100" s="171"/>
    </row>
    <row r="101" spans="1:14" ht="12.75" x14ac:dyDescent="0.2">
      <c r="A101" s="118" t="s">
        <v>2597</v>
      </c>
      <c r="B101" s="118" t="s">
        <v>246</v>
      </c>
      <c r="C101" s="118" t="s">
        <v>903</v>
      </c>
      <c r="D101" s="118" t="s">
        <v>212</v>
      </c>
      <c r="E101" s="118" t="s">
        <v>214</v>
      </c>
      <c r="F101" s="119">
        <v>25.293441870000002</v>
      </c>
      <c r="G101" s="119">
        <v>15.121955115</v>
      </c>
      <c r="H101" s="74">
        <f t="shared" si="2"/>
        <v>0.67263040246102479</v>
      </c>
      <c r="I101" s="120">
        <f t="shared" si="3"/>
        <v>1.7367835172386996E-3</v>
      </c>
      <c r="J101" s="121">
        <v>373.46232210000005</v>
      </c>
      <c r="K101" s="121">
        <v>6.5352105263157902</v>
      </c>
      <c r="M101"/>
      <c r="N101" s="171"/>
    </row>
    <row r="102" spans="1:14" ht="12.75" x14ac:dyDescent="0.2">
      <c r="A102" s="118" t="s">
        <v>2211</v>
      </c>
      <c r="B102" s="59" t="s">
        <v>937</v>
      </c>
      <c r="C102" s="59" t="s">
        <v>902</v>
      </c>
      <c r="D102" s="118" t="s">
        <v>837</v>
      </c>
      <c r="E102" s="118" t="s">
        <v>214</v>
      </c>
      <c r="F102" s="119">
        <v>25.181874357000002</v>
      </c>
      <c r="G102" s="119">
        <v>26.578111829999997</v>
      </c>
      <c r="H102" s="74">
        <f t="shared" si="2"/>
        <v>-5.2533358348804682E-2</v>
      </c>
      <c r="I102" s="60">
        <f t="shared" si="3"/>
        <v>1.729122692799162E-3</v>
      </c>
      <c r="J102" s="121">
        <v>987.86421501999996</v>
      </c>
      <c r="K102" s="121">
        <v>10.3555789473684</v>
      </c>
      <c r="M102"/>
      <c r="N102" s="171"/>
    </row>
    <row r="103" spans="1:14" ht="12.75" x14ac:dyDescent="0.2">
      <c r="A103" s="118" t="s">
        <v>2216</v>
      </c>
      <c r="B103" s="59" t="s">
        <v>406</v>
      </c>
      <c r="C103" s="59" t="s">
        <v>902</v>
      </c>
      <c r="D103" s="118" t="s">
        <v>213</v>
      </c>
      <c r="E103" s="118" t="s">
        <v>214</v>
      </c>
      <c r="F103" s="119">
        <v>24.826908261</v>
      </c>
      <c r="G103" s="119">
        <v>40.528575483999994</v>
      </c>
      <c r="H103" s="74">
        <f t="shared" si="2"/>
        <v>-0.38742213451836593</v>
      </c>
      <c r="I103" s="60">
        <f t="shared" si="3"/>
        <v>1.7047488148635305E-3</v>
      </c>
      <c r="J103" s="121">
        <v>378.00051604999999</v>
      </c>
      <c r="K103" s="121">
        <v>18.713578947368401</v>
      </c>
      <c r="M103"/>
      <c r="N103" s="171"/>
    </row>
    <row r="104" spans="1:14" ht="12.75" x14ac:dyDescent="0.2">
      <c r="A104" s="118" t="s">
        <v>1802</v>
      </c>
      <c r="B104" s="118" t="s">
        <v>361</v>
      </c>
      <c r="C104" s="118" t="s">
        <v>902</v>
      </c>
      <c r="D104" s="118" t="s">
        <v>213</v>
      </c>
      <c r="E104" s="118" t="s">
        <v>214</v>
      </c>
      <c r="F104" s="119">
        <v>24.744290208999999</v>
      </c>
      <c r="G104" s="119">
        <v>10.288316029999999</v>
      </c>
      <c r="H104" s="74">
        <f t="shared" si="2"/>
        <v>1.4050865211417891</v>
      </c>
      <c r="I104" s="120">
        <f t="shared" si="3"/>
        <v>1.6990758158435687E-3</v>
      </c>
      <c r="J104" s="121">
        <v>884.97599999999989</v>
      </c>
      <c r="K104" s="121">
        <v>4.4630526315789503</v>
      </c>
      <c r="M104"/>
      <c r="N104" s="171"/>
    </row>
    <row r="105" spans="1:14" ht="12.75" x14ac:dyDescent="0.2">
      <c r="A105" s="118" t="s">
        <v>2287</v>
      </c>
      <c r="B105" s="59" t="s">
        <v>118</v>
      </c>
      <c r="C105" s="59" t="s">
        <v>665</v>
      </c>
      <c r="D105" s="118" t="s">
        <v>212</v>
      </c>
      <c r="E105" s="118" t="s">
        <v>214</v>
      </c>
      <c r="F105" s="119">
        <v>24.726685598</v>
      </c>
      <c r="G105" s="119">
        <v>28.775516515</v>
      </c>
      <c r="H105" s="74">
        <f t="shared" si="2"/>
        <v>-0.14070402228538414</v>
      </c>
      <c r="I105" s="60">
        <f t="shared" si="3"/>
        <v>1.6978669887345755E-3</v>
      </c>
      <c r="J105" s="121">
        <v>516.76424601270003</v>
      </c>
      <c r="K105" s="121">
        <v>23.049894736842099</v>
      </c>
      <c r="M105"/>
      <c r="N105" s="171"/>
    </row>
    <row r="106" spans="1:14" ht="12.75" x14ac:dyDescent="0.2">
      <c r="A106" s="118" t="s">
        <v>1809</v>
      </c>
      <c r="B106" s="59" t="s">
        <v>358</v>
      </c>
      <c r="C106" s="59" t="s">
        <v>902</v>
      </c>
      <c r="D106" s="118" t="s">
        <v>213</v>
      </c>
      <c r="E106" s="118" t="s">
        <v>214</v>
      </c>
      <c r="F106" s="119">
        <v>24.700253677000003</v>
      </c>
      <c r="G106" s="119">
        <v>21.417090921</v>
      </c>
      <c r="H106" s="74">
        <f t="shared" si="2"/>
        <v>0.15329639156458819</v>
      </c>
      <c r="I106" s="60">
        <f t="shared" si="3"/>
        <v>1.6960520311278687E-3</v>
      </c>
      <c r="J106" s="121">
        <v>2260.08</v>
      </c>
      <c r="K106" s="121">
        <v>5.7421578947368399</v>
      </c>
      <c r="M106"/>
      <c r="N106" s="171"/>
    </row>
    <row r="107" spans="1:14" ht="12.75" x14ac:dyDescent="0.2">
      <c r="A107" s="118" t="s">
        <v>2313</v>
      </c>
      <c r="B107" s="59" t="s">
        <v>347</v>
      </c>
      <c r="C107" s="59" t="s">
        <v>665</v>
      </c>
      <c r="D107" s="118" t="s">
        <v>213</v>
      </c>
      <c r="E107" s="118" t="s">
        <v>214</v>
      </c>
      <c r="F107" s="119">
        <v>24.353339969</v>
      </c>
      <c r="G107" s="119">
        <v>15.784908957000001</v>
      </c>
      <c r="H107" s="74">
        <f t="shared" si="2"/>
        <v>0.54282422757973703</v>
      </c>
      <c r="I107" s="60">
        <f t="shared" si="3"/>
        <v>1.6722310733849374E-3</v>
      </c>
      <c r="J107" s="121">
        <v>437.92831306278765</v>
      </c>
      <c r="K107" s="121">
        <v>8.6781578947368399</v>
      </c>
      <c r="M107"/>
      <c r="N107" s="171"/>
    </row>
    <row r="108" spans="1:14" ht="12.75" x14ac:dyDescent="0.2">
      <c r="A108" s="118" t="s">
        <v>2592</v>
      </c>
      <c r="B108" s="118" t="s">
        <v>920</v>
      </c>
      <c r="C108" s="118" t="s">
        <v>903</v>
      </c>
      <c r="D108" s="118" t="s">
        <v>212</v>
      </c>
      <c r="E108" s="118" t="s">
        <v>214</v>
      </c>
      <c r="F108" s="119">
        <v>24.271666504000002</v>
      </c>
      <c r="G108" s="119">
        <v>9.4439330300000002</v>
      </c>
      <c r="H108" s="74">
        <f t="shared" si="2"/>
        <v>1.5700803284921223</v>
      </c>
      <c r="I108" s="120">
        <f t="shared" si="3"/>
        <v>1.6666229347798069E-3</v>
      </c>
      <c r="J108" s="121">
        <v>661.38040550000005</v>
      </c>
      <c r="K108" s="121">
        <v>8.1247368421052606</v>
      </c>
      <c r="M108"/>
      <c r="N108" s="171"/>
    </row>
    <row r="109" spans="1:14" ht="12.75" x14ac:dyDescent="0.2">
      <c r="A109" s="118" t="s">
        <v>2828</v>
      </c>
      <c r="B109" s="59" t="s">
        <v>364</v>
      </c>
      <c r="C109" s="59" t="s">
        <v>665</v>
      </c>
      <c r="D109" s="118" t="s">
        <v>212</v>
      </c>
      <c r="E109" s="118" t="s">
        <v>1032</v>
      </c>
      <c r="F109" s="119">
        <v>24.070846401999997</v>
      </c>
      <c r="G109" s="119">
        <v>10.049071243</v>
      </c>
      <c r="H109" s="74">
        <f t="shared" si="2"/>
        <v>1.3953304559132578</v>
      </c>
      <c r="I109" s="60">
        <f t="shared" si="3"/>
        <v>1.6528335483895946E-3</v>
      </c>
      <c r="J109" s="121">
        <v>334.98703262999999</v>
      </c>
      <c r="K109" s="121">
        <v>50.504578947368401</v>
      </c>
      <c r="M109"/>
      <c r="N109" s="171"/>
    </row>
    <row r="110" spans="1:14" ht="12.75" x14ac:dyDescent="0.2">
      <c r="A110" s="118" t="s">
        <v>2491</v>
      </c>
      <c r="B110" s="59" t="s">
        <v>304</v>
      </c>
      <c r="C110" s="59" t="s">
        <v>665</v>
      </c>
      <c r="D110" s="118" t="s">
        <v>837</v>
      </c>
      <c r="E110" s="118" t="s">
        <v>1032</v>
      </c>
      <c r="F110" s="119">
        <v>24.035864409999999</v>
      </c>
      <c r="G110" s="119">
        <v>40.530741257999999</v>
      </c>
      <c r="H110" s="74">
        <f t="shared" si="2"/>
        <v>-0.40697200041324744</v>
      </c>
      <c r="I110" s="60">
        <f t="shared" si="3"/>
        <v>1.6504314970033878E-3</v>
      </c>
      <c r="J110" s="121">
        <v>241.51844064994975</v>
      </c>
      <c r="K110" s="121">
        <v>22.1178947368421</v>
      </c>
      <c r="M110"/>
      <c r="N110" s="171"/>
    </row>
    <row r="111" spans="1:14" ht="12.75" x14ac:dyDescent="0.2">
      <c r="A111" s="118" t="s">
        <v>2309</v>
      </c>
      <c r="B111" s="59" t="s">
        <v>291</v>
      </c>
      <c r="C111" s="59" t="s">
        <v>899</v>
      </c>
      <c r="D111" s="118" t="s">
        <v>212</v>
      </c>
      <c r="E111" s="118" t="s">
        <v>1032</v>
      </c>
      <c r="F111" s="119">
        <v>23.371640809999999</v>
      </c>
      <c r="G111" s="119">
        <v>4.2765094400000008</v>
      </c>
      <c r="H111" s="74">
        <f t="shared" si="2"/>
        <v>4.4651208276065431</v>
      </c>
      <c r="I111" s="60">
        <f t="shared" si="3"/>
        <v>1.60482233846458E-3</v>
      </c>
      <c r="J111" s="121">
        <v>585.36150135000003</v>
      </c>
      <c r="K111" s="121">
        <v>11.9840526315789</v>
      </c>
      <c r="M111"/>
      <c r="N111" s="171"/>
    </row>
    <row r="112" spans="1:14" ht="12.75" x14ac:dyDescent="0.2">
      <c r="A112" s="118" t="s">
        <v>2554</v>
      </c>
      <c r="B112" s="59" t="s">
        <v>931</v>
      </c>
      <c r="C112" s="59" t="s">
        <v>902</v>
      </c>
      <c r="D112" s="118" t="s">
        <v>212</v>
      </c>
      <c r="E112" s="118" t="s">
        <v>1032</v>
      </c>
      <c r="F112" s="119">
        <v>23.307650173999999</v>
      </c>
      <c r="G112" s="119">
        <v>11.617333795</v>
      </c>
      <c r="H112" s="74">
        <f t="shared" si="2"/>
        <v>1.0062822146017196</v>
      </c>
      <c r="I112" s="60">
        <f t="shared" si="3"/>
        <v>1.6004283978362688E-3</v>
      </c>
      <c r="J112" s="121">
        <v>483.21631708000012</v>
      </c>
      <c r="K112" s="121">
        <v>20.505631578947401</v>
      </c>
      <c r="M112"/>
      <c r="N112" s="171"/>
    </row>
    <row r="113" spans="1:14" ht="12.75" x14ac:dyDescent="0.2">
      <c r="A113" s="118" t="s">
        <v>1876</v>
      </c>
      <c r="B113" s="59" t="s">
        <v>1767</v>
      </c>
      <c r="C113" s="59" t="s">
        <v>902</v>
      </c>
      <c r="D113" s="118" t="s">
        <v>837</v>
      </c>
      <c r="E113" s="118" t="s">
        <v>1032</v>
      </c>
      <c r="F113" s="119">
        <v>23.132218039999998</v>
      </c>
      <c r="G113" s="119">
        <v>3.4506141100000001</v>
      </c>
      <c r="H113" s="74">
        <f t="shared" si="2"/>
        <v>5.7037974408561141</v>
      </c>
      <c r="I113" s="60">
        <f t="shared" si="3"/>
        <v>1.5883822856348846E-3</v>
      </c>
      <c r="J113" s="121">
        <v>143.88</v>
      </c>
      <c r="K113" s="121">
        <v>20.860842105263199</v>
      </c>
      <c r="M113"/>
      <c r="N113" s="171"/>
    </row>
    <row r="114" spans="1:14" ht="12.75" x14ac:dyDescent="0.2">
      <c r="A114" s="118" t="s">
        <v>2604</v>
      </c>
      <c r="B114" s="118" t="s">
        <v>247</v>
      </c>
      <c r="C114" s="118" t="s">
        <v>903</v>
      </c>
      <c r="D114" s="118" t="s">
        <v>212</v>
      </c>
      <c r="E114" s="118" t="s">
        <v>214</v>
      </c>
      <c r="F114" s="119">
        <v>22.944573089999999</v>
      </c>
      <c r="G114" s="119">
        <v>7.4140496040000006</v>
      </c>
      <c r="H114" s="74">
        <f t="shared" si="2"/>
        <v>2.0947423224172965</v>
      </c>
      <c r="I114" s="120">
        <f t="shared" si="3"/>
        <v>1.5754975759173185E-3</v>
      </c>
      <c r="J114" s="121">
        <v>671.60112509999999</v>
      </c>
      <c r="K114" s="121">
        <v>7.5756315789473696</v>
      </c>
      <c r="M114"/>
      <c r="N114" s="171"/>
    </row>
    <row r="115" spans="1:14" ht="12.75" x14ac:dyDescent="0.2">
      <c r="A115" s="118" t="s">
        <v>2980</v>
      </c>
      <c r="B115" s="59" t="s">
        <v>1628</v>
      </c>
      <c r="C115" s="59" t="s">
        <v>665</v>
      </c>
      <c r="D115" s="118" t="s">
        <v>213</v>
      </c>
      <c r="E115" s="118" t="s">
        <v>1032</v>
      </c>
      <c r="F115" s="119">
        <v>22.809220591999999</v>
      </c>
      <c r="G115" s="119">
        <v>57.236334741999997</v>
      </c>
      <c r="H115" s="74">
        <f t="shared" si="2"/>
        <v>-0.6014905445148534</v>
      </c>
      <c r="I115" s="60">
        <f t="shared" si="3"/>
        <v>1.5662035467080197E-3</v>
      </c>
      <c r="J115" s="121">
        <v>279.99335300000001</v>
      </c>
      <c r="K115" s="121">
        <v>22.266999999999999</v>
      </c>
      <c r="M115"/>
      <c r="N115" s="171"/>
    </row>
    <row r="116" spans="1:14" ht="12.75" x14ac:dyDescent="0.2">
      <c r="A116" s="118" t="s">
        <v>2299</v>
      </c>
      <c r="B116" s="59" t="s">
        <v>293</v>
      </c>
      <c r="C116" s="59" t="s">
        <v>899</v>
      </c>
      <c r="D116" s="118" t="s">
        <v>212</v>
      </c>
      <c r="E116" s="118" t="s">
        <v>1032</v>
      </c>
      <c r="F116" s="119">
        <v>22.6296757</v>
      </c>
      <c r="G116" s="119">
        <v>0.59120915000000007</v>
      </c>
      <c r="H116" s="74">
        <f t="shared" si="2"/>
        <v>37.276937527100173</v>
      </c>
      <c r="I116" s="60">
        <f t="shared" si="3"/>
        <v>1.5538750304612903E-3</v>
      </c>
      <c r="J116" s="121">
        <v>552.52152761767366</v>
      </c>
      <c r="K116" s="121">
        <v>14.2104736842105</v>
      </c>
      <c r="M116"/>
      <c r="N116" s="171"/>
    </row>
    <row r="117" spans="1:14" ht="12.75" x14ac:dyDescent="0.2">
      <c r="A117" s="118" t="s">
        <v>2478</v>
      </c>
      <c r="B117" s="59" t="s">
        <v>969</v>
      </c>
      <c r="C117" s="59" t="s">
        <v>897</v>
      </c>
      <c r="D117" s="118" t="s">
        <v>212</v>
      </c>
      <c r="E117" s="118" t="s">
        <v>3049</v>
      </c>
      <c r="F117" s="119">
        <v>22.557133090000001</v>
      </c>
      <c r="G117" s="119">
        <v>6.4604112800000006</v>
      </c>
      <c r="H117" s="74">
        <f t="shared" si="2"/>
        <v>2.4915939732555228</v>
      </c>
      <c r="I117" s="60">
        <f t="shared" si="3"/>
        <v>1.5488938653832821E-3</v>
      </c>
      <c r="J117" s="121">
        <v>343.00524565672202</v>
      </c>
      <c r="K117" s="121">
        <v>16.718315789473699</v>
      </c>
      <c r="M117"/>
      <c r="N117" s="171"/>
    </row>
    <row r="118" spans="1:14" ht="12.75" x14ac:dyDescent="0.2">
      <c r="A118" s="118" t="s">
        <v>2291</v>
      </c>
      <c r="B118" s="59" t="s">
        <v>934</v>
      </c>
      <c r="C118" s="59" t="s">
        <v>902</v>
      </c>
      <c r="D118" s="118" t="s">
        <v>213</v>
      </c>
      <c r="E118" s="118" t="s">
        <v>214</v>
      </c>
      <c r="F118" s="119">
        <v>22.546170825000001</v>
      </c>
      <c r="G118" s="119">
        <v>7.5886677049999998</v>
      </c>
      <c r="H118" s="74">
        <f t="shared" si="2"/>
        <v>1.9710315040075934</v>
      </c>
      <c r="I118" s="60">
        <f t="shared" si="3"/>
        <v>1.5481411374128676E-3</v>
      </c>
      <c r="J118" s="121">
        <v>101.25270173</v>
      </c>
      <c r="K118" s="121">
        <v>8.0204736842105309</v>
      </c>
      <c r="M118"/>
      <c r="N118" s="171"/>
    </row>
    <row r="119" spans="1:14" ht="12.75" x14ac:dyDescent="0.2">
      <c r="A119" s="118" t="s">
        <v>2581</v>
      </c>
      <c r="B119" s="59" t="s">
        <v>161</v>
      </c>
      <c r="C119" s="59" t="s">
        <v>903</v>
      </c>
      <c r="D119" s="118" t="s">
        <v>212</v>
      </c>
      <c r="E119" s="118" t="s">
        <v>1032</v>
      </c>
      <c r="F119" s="119">
        <v>21.400908715999996</v>
      </c>
      <c r="G119" s="119">
        <v>14.184338993000001</v>
      </c>
      <c r="H119" s="74">
        <f t="shared" si="2"/>
        <v>0.50877025193499592</v>
      </c>
      <c r="I119" s="60">
        <f t="shared" si="3"/>
        <v>1.4695012921892552E-3</v>
      </c>
      <c r="J119" s="121">
        <v>175.15405200000001</v>
      </c>
      <c r="K119" s="121">
        <v>26.002052631578898</v>
      </c>
      <c r="M119"/>
      <c r="N119" s="171"/>
    </row>
    <row r="120" spans="1:14" ht="12.75" x14ac:dyDescent="0.2">
      <c r="A120" s="118" t="s">
        <v>1678</v>
      </c>
      <c r="B120" s="59" t="s">
        <v>1493</v>
      </c>
      <c r="C120" s="59" t="s">
        <v>149</v>
      </c>
      <c r="D120" s="118" t="s">
        <v>213</v>
      </c>
      <c r="E120" s="118" t="s">
        <v>214</v>
      </c>
      <c r="F120" s="119">
        <v>21.08544779</v>
      </c>
      <c r="G120" s="119">
        <v>7.7003924499999998</v>
      </c>
      <c r="H120" s="74">
        <f t="shared" si="2"/>
        <v>1.7382302820163407</v>
      </c>
      <c r="I120" s="60">
        <f t="shared" si="3"/>
        <v>1.4478400513258877E-3</v>
      </c>
      <c r="J120" s="121">
        <v>839.82074967926417</v>
      </c>
      <c r="K120" s="121">
        <v>8.9465789473684207</v>
      </c>
      <c r="M120"/>
      <c r="N120" s="171"/>
    </row>
    <row r="121" spans="1:14" ht="12.75" x14ac:dyDescent="0.2">
      <c r="A121" s="118" t="s">
        <v>2312</v>
      </c>
      <c r="B121" s="59" t="s">
        <v>366</v>
      </c>
      <c r="C121" s="59" t="s">
        <v>1919</v>
      </c>
      <c r="D121" s="118" t="s">
        <v>213</v>
      </c>
      <c r="E121" s="118" t="s">
        <v>214</v>
      </c>
      <c r="F121" s="119">
        <v>20.917723840000001</v>
      </c>
      <c r="G121" s="119">
        <v>8.3063564430000003</v>
      </c>
      <c r="H121" s="74">
        <f t="shared" si="2"/>
        <v>1.5182791014979804</v>
      </c>
      <c r="I121" s="60">
        <f t="shared" si="3"/>
        <v>1.4363232244225604E-3</v>
      </c>
      <c r="J121" s="121">
        <v>114.28728581</v>
      </c>
      <c r="K121" s="121">
        <v>18.379842105263201</v>
      </c>
      <c r="M121"/>
      <c r="N121" s="171"/>
    </row>
    <row r="122" spans="1:14" ht="12.75" x14ac:dyDescent="0.2">
      <c r="A122" s="118" t="s">
        <v>2444</v>
      </c>
      <c r="B122" s="118" t="s">
        <v>64</v>
      </c>
      <c r="C122" s="118" t="s">
        <v>897</v>
      </c>
      <c r="D122" s="118" t="s">
        <v>212</v>
      </c>
      <c r="E122" s="118" t="s">
        <v>1032</v>
      </c>
      <c r="F122" s="119">
        <v>20.728126745000001</v>
      </c>
      <c r="G122" s="119">
        <v>6.5268019850000005</v>
      </c>
      <c r="H122" s="74">
        <f t="shared" si="2"/>
        <v>2.1758473434061139</v>
      </c>
      <c r="I122" s="120">
        <f t="shared" si="3"/>
        <v>1.4233044699483856E-3</v>
      </c>
      <c r="J122" s="121">
        <v>1013.4843474365799</v>
      </c>
      <c r="K122" s="121">
        <v>6.2465789473684197</v>
      </c>
      <c r="M122"/>
      <c r="N122" s="171"/>
    </row>
    <row r="123" spans="1:14" ht="12.75" x14ac:dyDescent="0.2">
      <c r="A123" s="118" t="s">
        <v>2208</v>
      </c>
      <c r="B123" s="59" t="s">
        <v>611</v>
      </c>
      <c r="C123" s="59" t="s">
        <v>902</v>
      </c>
      <c r="D123" s="118" t="s">
        <v>213</v>
      </c>
      <c r="E123" s="118" t="s">
        <v>214</v>
      </c>
      <c r="F123" s="119">
        <v>20.426320519000001</v>
      </c>
      <c r="G123" s="119">
        <v>40.261754713999999</v>
      </c>
      <c r="H123" s="74">
        <f t="shared" si="2"/>
        <v>-0.4926619402433231</v>
      </c>
      <c r="I123" s="60">
        <f t="shared" si="3"/>
        <v>1.4025808340979984E-3</v>
      </c>
      <c r="J123" s="121">
        <v>519.29669737000006</v>
      </c>
      <c r="K123" s="121">
        <v>22.830210526315799</v>
      </c>
      <c r="M123"/>
      <c r="N123" s="171"/>
    </row>
    <row r="124" spans="1:14" ht="12.75" x14ac:dyDescent="0.2">
      <c r="A124" s="118" t="s">
        <v>2553</v>
      </c>
      <c r="B124" s="59" t="s">
        <v>378</v>
      </c>
      <c r="C124" s="59" t="s">
        <v>902</v>
      </c>
      <c r="D124" s="118" t="s">
        <v>837</v>
      </c>
      <c r="E124" s="118" t="s">
        <v>214</v>
      </c>
      <c r="F124" s="119">
        <v>20.057393718</v>
      </c>
      <c r="G124" s="119">
        <v>12.005562056</v>
      </c>
      <c r="H124" s="74">
        <f t="shared" si="2"/>
        <v>0.67067511078966513</v>
      </c>
      <c r="I124" s="60">
        <f t="shared" si="3"/>
        <v>1.3772483392031703E-3</v>
      </c>
      <c r="J124" s="121">
        <v>1045.9533925600001</v>
      </c>
      <c r="K124" s="121">
        <v>7.5916842105263198</v>
      </c>
      <c r="M124"/>
      <c r="N124" s="171"/>
    </row>
    <row r="125" spans="1:14" ht="12.75" x14ac:dyDescent="0.2">
      <c r="A125" s="118" t="s">
        <v>1811</v>
      </c>
      <c r="B125" s="59" t="s">
        <v>1617</v>
      </c>
      <c r="C125" s="59" t="s">
        <v>902</v>
      </c>
      <c r="D125" s="118" t="s">
        <v>837</v>
      </c>
      <c r="E125" s="118" t="s">
        <v>214</v>
      </c>
      <c r="F125" s="119">
        <v>19.822695215</v>
      </c>
      <c r="G125" s="119">
        <v>12.858210478</v>
      </c>
      <c r="H125" s="74">
        <f t="shared" si="2"/>
        <v>0.54163717018911894</v>
      </c>
      <c r="I125" s="60">
        <f t="shared" si="3"/>
        <v>1.3611326799099024E-3</v>
      </c>
      <c r="J125" s="121">
        <v>576.89760000000001</v>
      </c>
      <c r="K125" s="121">
        <v>11.618736842105299</v>
      </c>
      <c r="M125"/>
      <c r="N125" s="171"/>
    </row>
    <row r="126" spans="1:14" ht="12.75" x14ac:dyDescent="0.2">
      <c r="A126" s="118" t="s">
        <v>1719</v>
      </c>
      <c r="B126" s="59" t="s">
        <v>335</v>
      </c>
      <c r="C126" s="59" t="s">
        <v>665</v>
      </c>
      <c r="D126" s="118" t="s">
        <v>212</v>
      </c>
      <c r="E126" s="118" t="s">
        <v>1032</v>
      </c>
      <c r="F126" s="119">
        <v>19.761216519999998</v>
      </c>
      <c r="G126" s="119">
        <v>10.429165999</v>
      </c>
      <c r="H126" s="74">
        <f t="shared" si="2"/>
        <v>0.89480314359698565</v>
      </c>
      <c r="I126" s="60">
        <f t="shared" si="3"/>
        <v>1.3569112226370593E-3</v>
      </c>
      <c r="J126" s="121">
        <v>111.11296541810627</v>
      </c>
      <c r="K126" s="121">
        <v>90.288263157894704</v>
      </c>
      <c r="M126"/>
      <c r="N126" s="171"/>
    </row>
    <row r="127" spans="1:14" ht="12.75" x14ac:dyDescent="0.2">
      <c r="A127" s="118" t="s">
        <v>2107</v>
      </c>
      <c r="B127" s="59" t="s">
        <v>624</v>
      </c>
      <c r="C127" s="59" t="s">
        <v>898</v>
      </c>
      <c r="D127" s="118" t="s">
        <v>213</v>
      </c>
      <c r="E127" s="118" t="s">
        <v>214</v>
      </c>
      <c r="F127" s="119">
        <v>19.738799460999999</v>
      </c>
      <c r="G127" s="119">
        <v>15.623599438999999</v>
      </c>
      <c r="H127" s="74">
        <f t="shared" si="2"/>
        <v>0.26339641118342683</v>
      </c>
      <c r="I127" s="60">
        <f t="shared" si="3"/>
        <v>1.3553719470107419E-3</v>
      </c>
      <c r="J127" s="121">
        <v>49.933425200000002</v>
      </c>
      <c r="K127" s="121">
        <v>13.0187368421053</v>
      </c>
      <c r="M127"/>
      <c r="N127" s="171"/>
    </row>
    <row r="128" spans="1:14" ht="12.75" x14ac:dyDescent="0.2">
      <c r="A128" s="118" t="s">
        <v>2231</v>
      </c>
      <c r="B128" s="59" t="s">
        <v>421</v>
      </c>
      <c r="C128" s="59" t="s">
        <v>902</v>
      </c>
      <c r="D128" s="118" t="s">
        <v>213</v>
      </c>
      <c r="E128" s="118" t="s">
        <v>214</v>
      </c>
      <c r="F128" s="119">
        <v>19.662584850000002</v>
      </c>
      <c r="G128" s="119">
        <v>19.305504506000002</v>
      </c>
      <c r="H128" s="74">
        <f t="shared" si="2"/>
        <v>1.8496296944170654E-2</v>
      </c>
      <c r="I128" s="60">
        <f t="shared" si="3"/>
        <v>1.3501386426293973E-3</v>
      </c>
      <c r="J128" s="121">
        <v>129.60451366999999</v>
      </c>
      <c r="K128" s="121">
        <v>38.832526315789501</v>
      </c>
      <c r="M128"/>
      <c r="N128" s="171"/>
    </row>
    <row r="129" spans="1:14" ht="12.75" x14ac:dyDescent="0.2">
      <c r="A129" s="118" t="s">
        <v>2842</v>
      </c>
      <c r="B129" s="59" t="s">
        <v>340</v>
      </c>
      <c r="C129" s="59" t="s">
        <v>665</v>
      </c>
      <c r="D129" s="118" t="s">
        <v>212</v>
      </c>
      <c r="E129" s="118" t="s">
        <v>1032</v>
      </c>
      <c r="F129" s="119">
        <v>19.601495902</v>
      </c>
      <c r="G129" s="119">
        <v>13.939090114000001</v>
      </c>
      <c r="H129" s="74">
        <f t="shared" si="2"/>
        <v>0.40622492154727152</v>
      </c>
      <c r="I129" s="60">
        <f t="shared" si="3"/>
        <v>1.3459439474780943E-3</v>
      </c>
      <c r="J129" s="121">
        <v>218.21050616366696</v>
      </c>
      <c r="K129" s="121">
        <v>30.4193157894737</v>
      </c>
      <c r="M129"/>
      <c r="N129" s="171"/>
    </row>
    <row r="130" spans="1:14" ht="12.75" x14ac:dyDescent="0.2">
      <c r="A130" s="118" t="s">
        <v>2302</v>
      </c>
      <c r="B130" s="59" t="s">
        <v>473</v>
      </c>
      <c r="C130" s="59" t="s">
        <v>898</v>
      </c>
      <c r="D130" s="118" t="s">
        <v>212</v>
      </c>
      <c r="E130" s="118" t="s">
        <v>1032</v>
      </c>
      <c r="F130" s="119">
        <v>19.517960061</v>
      </c>
      <c r="G130" s="119">
        <v>14.674952454</v>
      </c>
      <c r="H130" s="74">
        <f t="shared" si="2"/>
        <v>0.33001862337754462</v>
      </c>
      <c r="I130" s="60">
        <f t="shared" si="3"/>
        <v>1.3402079281378575E-3</v>
      </c>
      <c r="J130" s="121">
        <v>132.22678931999999</v>
      </c>
      <c r="K130" s="121">
        <v>13.788210526315799</v>
      </c>
      <c r="M130"/>
      <c r="N130" s="171"/>
    </row>
    <row r="131" spans="1:14" ht="12.75" x14ac:dyDescent="0.2">
      <c r="A131" s="118" t="s">
        <v>2280</v>
      </c>
      <c r="B131" s="59" t="s">
        <v>103</v>
      </c>
      <c r="C131" s="59" t="s">
        <v>665</v>
      </c>
      <c r="D131" s="118" t="s">
        <v>212</v>
      </c>
      <c r="E131" s="118" t="s">
        <v>1032</v>
      </c>
      <c r="F131" s="119">
        <v>19.504991458999999</v>
      </c>
      <c r="G131" s="119">
        <v>17.853736528000002</v>
      </c>
      <c r="H131" s="74">
        <f t="shared" si="2"/>
        <v>9.2487918616382281E-2</v>
      </c>
      <c r="I131" s="60">
        <f t="shared" si="3"/>
        <v>1.3393174342971618E-3</v>
      </c>
      <c r="J131" s="121">
        <v>280.81083697320003</v>
      </c>
      <c r="K131" s="121">
        <v>11.4707368421053</v>
      </c>
      <c r="M131"/>
      <c r="N131" s="171"/>
    </row>
    <row r="132" spans="1:14" ht="12.75" x14ac:dyDescent="0.2">
      <c r="A132" s="118" t="s">
        <v>2234</v>
      </c>
      <c r="B132" s="59" t="s">
        <v>423</v>
      </c>
      <c r="C132" s="59" t="s">
        <v>902</v>
      </c>
      <c r="D132" s="118" t="s">
        <v>213</v>
      </c>
      <c r="E132" s="118" t="s">
        <v>214</v>
      </c>
      <c r="F132" s="119">
        <v>19.408186044000001</v>
      </c>
      <c r="G132" s="119">
        <v>30.506245662000001</v>
      </c>
      <c r="H132" s="74">
        <f t="shared" si="2"/>
        <v>-0.36379631046583549</v>
      </c>
      <c r="I132" s="60">
        <f t="shared" si="3"/>
        <v>1.3326702547628152E-3</v>
      </c>
      <c r="J132" s="121">
        <v>204.05441562000001</v>
      </c>
      <c r="K132" s="121">
        <v>25.3369473684211</v>
      </c>
      <c r="M132"/>
      <c r="N132" s="171"/>
    </row>
    <row r="133" spans="1:14" ht="12.75" x14ac:dyDescent="0.2">
      <c r="A133" s="118" t="s">
        <v>2170</v>
      </c>
      <c r="B133" s="59" t="s">
        <v>427</v>
      </c>
      <c r="C133" s="59" t="s">
        <v>898</v>
      </c>
      <c r="D133" s="118" t="s">
        <v>212</v>
      </c>
      <c r="E133" s="118" t="s">
        <v>1032</v>
      </c>
      <c r="F133" s="119">
        <v>19.198729620000002</v>
      </c>
      <c r="G133" s="119">
        <v>3.6231625520000001</v>
      </c>
      <c r="H133" s="74">
        <f t="shared" si="2"/>
        <v>4.2988871861137516</v>
      </c>
      <c r="I133" s="60">
        <f t="shared" si="3"/>
        <v>1.3182878521363689E-3</v>
      </c>
      <c r="J133" s="121">
        <v>139.94313041999999</v>
      </c>
      <c r="K133" s="121">
        <v>13.2732631578947</v>
      </c>
      <c r="M133"/>
      <c r="N133" s="171"/>
    </row>
    <row r="134" spans="1:14" ht="12.75" x14ac:dyDescent="0.2">
      <c r="A134" s="118" t="s">
        <v>2952</v>
      </c>
      <c r="B134" s="59" t="s">
        <v>957</v>
      </c>
      <c r="C134" s="59" t="s">
        <v>902</v>
      </c>
      <c r="D134" s="118" t="s">
        <v>213</v>
      </c>
      <c r="E134" s="118" t="s">
        <v>214</v>
      </c>
      <c r="F134" s="119">
        <v>18.621810044</v>
      </c>
      <c r="G134" s="119">
        <v>11.51064438</v>
      </c>
      <c r="H134" s="74">
        <f t="shared" si="2"/>
        <v>0.61779040592686596</v>
      </c>
      <c r="I134" s="60">
        <f t="shared" si="3"/>
        <v>1.2786734566136474E-3</v>
      </c>
      <c r="J134" s="121">
        <v>262.685</v>
      </c>
      <c r="K134" s="121">
        <v>47.505789473684203</v>
      </c>
      <c r="M134"/>
      <c r="N134" s="171"/>
    </row>
    <row r="135" spans="1:14" ht="12.75" x14ac:dyDescent="0.2">
      <c r="A135" s="118" t="s">
        <v>2222</v>
      </c>
      <c r="B135" s="59" t="s">
        <v>412</v>
      </c>
      <c r="C135" s="59" t="s">
        <v>902</v>
      </c>
      <c r="D135" s="118" t="s">
        <v>213</v>
      </c>
      <c r="E135" s="118" t="s">
        <v>214</v>
      </c>
      <c r="F135" s="119">
        <v>18.374266515000002</v>
      </c>
      <c r="G135" s="119">
        <v>33.634111472000001</v>
      </c>
      <c r="H135" s="74">
        <f t="shared" ref="H135:H198" si="4">IF(ISERROR(F135/G135-1),"",IF((F135/G135-1)&gt;10000%,"",F135/G135-1))</f>
        <v>-0.45370144443100979</v>
      </c>
      <c r="I135" s="60">
        <f t="shared" ref="I135:I198" si="5">F135/$F$1038</f>
        <v>1.2616757888713136E-3</v>
      </c>
      <c r="J135" s="121">
        <v>494.00857579000001</v>
      </c>
      <c r="K135" s="121">
        <v>23.287631578947401</v>
      </c>
      <c r="M135"/>
      <c r="N135" s="171"/>
    </row>
    <row r="136" spans="1:14" ht="12.75" x14ac:dyDescent="0.2">
      <c r="A136" s="118" t="s">
        <v>1715</v>
      </c>
      <c r="B136" s="59" t="s">
        <v>136</v>
      </c>
      <c r="C136" s="59" t="s">
        <v>665</v>
      </c>
      <c r="D136" s="118" t="s">
        <v>212</v>
      </c>
      <c r="E136" s="118" t="s">
        <v>1032</v>
      </c>
      <c r="F136" s="119">
        <v>18.13889215</v>
      </c>
      <c r="G136" s="119">
        <v>9.7012118409999992</v>
      </c>
      <c r="H136" s="74">
        <f t="shared" si="4"/>
        <v>0.86975528905987143</v>
      </c>
      <c r="I136" s="60">
        <f t="shared" si="5"/>
        <v>1.2455137212644771E-3</v>
      </c>
      <c r="J136" s="121">
        <v>456.66769897299997</v>
      </c>
      <c r="K136" s="121">
        <v>5.7876315789473702</v>
      </c>
      <c r="M136"/>
      <c r="N136" s="171"/>
    </row>
    <row r="137" spans="1:14" ht="12.75" x14ac:dyDescent="0.2">
      <c r="A137" s="118" t="s">
        <v>1682</v>
      </c>
      <c r="B137" s="59" t="s">
        <v>1134</v>
      </c>
      <c r="C137" s="59" t="s">
        <v>149</v>
      </c>
      <c r="D137" s="118" t="s">
        <v>213</v>
      </c>
      <c r="E137" s="118" t="s">
        <v>214</v>
      </c>
      <c r="F137" s="119">
        <v>17.918524480000002</v>
      </c>
      <c r="G137" s="119">
        <v>24.994517699999999</v>
      </c>
      <c r="H137" s="74">
        <f t="shared" si="4"/>
        <v>-0.28310181076228558</v>
      </c>
      <c r="I137" s="60">
        <f t="shared" si="5"/>
        <v>1.2303820939060729E-3</v>
      </c>
      <c r="J137" s="121">
        <v>1848.1525773308181</v>
      </c>
      <c r="K137" s="121">
        <v>15.2758421052632</v>
      </c>
      <c r="M137"/>
      <c r="N137" s="171"/>
    </row>
    <row r="138" spans="1:14" ht="12.75" x14ac:dyDescent="0.2">
      <c r="A138" s="118" t="s">
        <v>1790</v>
      </c>
      <c r="B138" s="59" t="s">
        <v>508</v>
      </c>
      <c r="C138" s="59" t="s">
        <v>902</v>
      </c>
      <c r="D138" s="118" t="s">
        <v>837</v>
      </c>
      <c r="E138" s="118" t="s">
        <v>214</v>
      </c>
      <c r="F138" s="119">
        <v>17.899661100000003</v>
      </c>
      <c r="G138" s="119">
        <v>12.715127072000001</v>
      </c>
      <c r="H138" s="74">
        <f t="shared" si="4"/>
        <v>0.40774535705717563</v>
      </c>
      <c r="I138" s="60">
        <f t="shared" si="5"/>
        <v>1.229086832959311E-3</v>
      </c>
      <c r="J138" s="121">
        <v>2310.9119999999998</v>
      </c>
      <c r="K138" s="121">
        <v>15.449894736842101</v>
      </c>
      <c r="M138"/>
      <c r="N138" s="171"/>
    </row>
    <row r="139" spans="1:14" ht="12.75" x14ac:dyDescent="0.2">
      <c r="A139" s="118" t="s">
        <v>2149</v>
      </c>
      <c r="B139" s="59" t="s">
        <v>533</v>
      </c>
      <c r="C139" s="59" t="s">
        <v>898</v>
      </c>
      <c r="D139" s="118" t="s">
        <v>212</v>
      </c>
      <c r="E139" s="118" t="s">
        <v>1032</v>
      </c>
      <c r="F139" s="119">
        <v>17.572034164999998</v>
      </c>
      <c r="G139" s="119">
        <v>14.779715298000001</v>
      </c>
      <c r="H139" s="74">
        <f t="shared" si="4"/>
        <v>0.18892913772011943</v>
      </c>
      <c r="I139" s="60">
        <f t="shared" si="5"/>
        <v>1.2065902085996842E-3</v>
      </c>
      <c r="J139" s="121">
        <v>510.52689812</v>
      </c>
      <c r="K139" s="121">
        <v>10.526473684210499</v>
      </c>
      <c r="M139"/>
      <c r="N139" s="171"/>
    </row>
    <row r="140" spans="1:14" ht="12.75" x14ac:dyDescent="0.2">
      <c r="A140" s="118" t="s">
        <v>1798</v>
      </c>
      <c r="B140" s="59" t="s">
        <v>1619</v>
      </c>
      <c r="C140" s="59" t="s">
        <v>902</v>
      </c>
      <c r="D140" s="118" t="s">
        <v>837</v>
      </c>
      <c r="E140" s="118" t="s">
        <v>214</v>
      </c>
      <c r="F140" s="119">
        <v>17.403485420000003</v>
      </c>
      <c r="G140" s="119">
        <v>16.127302899</v>
      </c>
      <c r="H140" s="74">
        <f t="shared" si="4"/>
        <v>7.9131800834418176E-2</v>
      </c>
      <c r="I140" s="60">
        <f t="shared" si="5"/>
        <v>1.1950167468433993E-3</v>
      </c>
      <c r="J140" s="121">
        <v>568.98</v>
      </c>
      <c r="K140" s="121">
        <v>17.634736842105301</v>
      </c>
      <c r="M140"/>
      <c r="N140" s="171"/>
    </row>
    <row r="141" spans="1:14" ht="12.75" x14ac:dyDescent="0.2">
      <c r="A141" s="118" t="s">
        <v>1653</v>
      </c>
      <c r="B141" s="59" t="s">
        <v>1244</v>
      </c>
      <c r="C141" s="59" t="s">
        <v>149</v>
      </c>
      <c r="D141" s="118" t="s">
        <v>837</v>
      </c>
      <c r="E141" s="118" t="s">
        <v>214</v>
      </c>
      <c r="F141" s="119">
        <v>17.342678020000001</v>
      </c>
      <c r="G141" s="119">
        <v>9.5064574400000001</v>
      </c>
      <c r="H141" s="74">
        <f t="shared" si="4"/>
        <v>0.82430501892616692</v>
      </c>
      <c r="I141" s="60">
        <f t="shared" si="5"/>
        <v>1.1908413842893848E-3</v>
      </c>
      <c r="J141" s="121">
        <v>333.43153608</v>
      </c>
      <c r="K141" s="121">
        <v>7.69105263157895</v>
      </c>
      <c r="M141"/>
      <c r="N141" s="171"/>
    </row>
    <row r="142" spans="1:14" ht="12.75" x14ac:dyDescent="0.2">
      <c r="A142" s="118" t="s">
        <v>1714</v>
      </c>
      <c r="B142" s="59" t="s">
        <v>1363</v>
      </c>
      <c r="C142" s="59" t="s">
        <v>665</v>
      </c>
      <c r="D142" s="118" t="s">
        <v>212</v>
      </c>
      <c r="E142" s="118" t="s">
        <v>214</v>
      </c>
      <c r="F142" s="119">
        <v>17.155912069999999</v>
      </c>
      <c r="G142" s="119">
        <v>8.5010619999999995E-2</v>
      </c>
      <c r="H142" s="74" t="str">
        <f t="shared" si="4"/>
        <v/>
      </c>
      <c r="I142" s="60">
        <f t="shared" si="5"/>
        <v>1.1780170314310986E-3</v>
      </c>
      <c r="J142" s="121">
        <v>5.75697568</v>
      </c>
      <c r="K142" s="121">
        <v>13.8893157894737</v>
      </c>
      <c r="M142"/>
      <c r="N142" s="171"/>
    </row>
    <row r="143" spans="1:14" ht="12.75" x14ac:dyDescent="0.2">
      <c r="A143" s="118" t="s">
        <v>2249</v>
      </c>
      <c r="B143" s="59" t="s">
        <v>2250</v>
      </c>
      <c r="C143" s="118" t="s">
        <v>665</v>
      </c>
      <c r="D143" s="118" t="s">
        <v>837</v>
      </c>
      <c r="E143" s="118" t="s">
        <v>1032</v>
      </c>
      <c r="F143" s="119">
        <v>17.049536170000003</v>
      </c>
      <c r="G143" s="119">
        <v>23.749070239999998</v>
      </c>
      <c r="H143" s="74">
        <f t="shared" si="4"/>
        <v>-0.28209668851440461</v>
      </c>
      <c r="I143" s="60">
        <f t="shared" si="5"/>
        <v>1.1707126910134918E-3</v>
      </c>
      <c r="J143" s="121">
        <v>235.79161500000001</v>
      </c>
      <c r="K143" s="121">
        <v>37.096315789473699</v>
      </c>
      <c r="M143"/>
      <c r="N143" s="171"/>
    </row>
    <row r="144" spans="1:14" ht="12.75" x14ac:dyDescent="0.2">
      <c r="A144" s="118" t="s">
        <v>1806</v>
      </c>
      <c r="B144" s="59" t="s">
        <v>373</v>
      </c>
      <c r="C144" s="59" t="s">
        <v>902</v>
      </c>
      <c r="D144" s="118" t="s">
        <v>213</v>
      </c>
      <c r="E144" s="118" t="s">
        <v>214</v>
      </c>
      <c r="F144" s="119">
        <v>16.969657096000002</v>
      </c>
      <c r="G144" s="119">
        <v>15.172124427</v>
      </c>
      <c r="H144" s="74">
        <f t="shared" si="4"/>
        <v>0.1184760036505601</v>
      </c>
      <c r="I144" s="60">
        <f t="shared" si="5"/>
        <v>1.1652277649283616E-3</v>
      </c>
      <c r="J144" s="121">
        <v>1127.4677779200001</v>
      </c>
      <c r="K144" s="121">
        <v>8.8847368421052604</v>
      </c>
      <c r="M144"/>
      <c r="N144" s="171"/>
    </row>
    <row r="145" spans="1:14" ht="12.75" x14ac:dyDescent="0.2">
      <c r="A145" s="118" t="s">
        <v>2298</v>
      </c>
      <c r="B145" s="118" t="s">
        <v>44</v>
      </c>
      <c r="C145" s="118" t="s">
        <v>1919</v>
      </c>
      <c r="D145" s="118" t="s">
        <v>213</v>
      </c>
      <c r="E145" s="118" t="s">
        <v>214</v>
      </c>
      <c r="F145" s="119">
        <v>16.960180198</v>
      </c>
      <c r="G145" s="119">
        <v>11.442909505000001</v>
      </c>
      <c r="H145" s="74">
        <f t="shared" si="4"/>
        <v>0.48215628119659737</v>
      </c>
      <c r="I145" s="120">
        <f t="shared" si="5"/>
        <v>1.1645770302309822E-3</v>
      </c>
      <c r="J145" s="121">
        <v>472.98755263999999</v>
      </c>
      <c r="K145" s="121">
        <v>4.17784210526316</v>
      </c>
      <c r="M145"/>
      <c r="N145" s="171"/>
    </row>
    <row r="146" spans="1:14" ht="12.75" x14ac:dyDescent="0.2">
      <c r="A146" s="118" t="s">
        <v>2035</v>
      </c>
      <c r="B146" s="59" t="s">
        <v>92</v>
      </c>
      <c r="C146" s="59" t="s">
        <v>984</v>
      </c>
      <c r="D146" s="118" t="s">
        <v>213</v>
      </c>
      <c r="E146" s="118" t="s">
        <v>214</v>
      </c>
      <c r="F146" s="119">
        <v>16.892352715999998</v>
      </c>
      <c r="G146" s="119">
        <v>6.926031504</v>
      </c>
      <c r="H146" s="74">
        <f t="shared" si="4"/>
        <v>1.4389656192357969</v>
      </c>
      <c r="I146" s="60">
        <f t="shared" si="5"/>
        <v>1.1599196311565948E-3</v>
      </c>
      <c r="J146" s="121">
        <v>1888.03476664</v>
      </c>
      <c r="K146" s="121">
        <v>8.1061578947368407</v>
      </c>
      <c r="M146"/>
      <c r="N146" s="171"/>
    </row>
    <row r="147" spans="1:14" ht="12.75" x14ac:dyDescent="0.2">
      <c r="A147" s="118" t="s">
        <v>2590</v>
      </c>
      <c r="B147" s="59" t="s">
        <v>224</v>
      </c>
      <c r="C147" s="59" t="s">
        <v>903</v>
      </c>
      <c r="D147" s="118" t="s">
        <v>212</v>
      </c>
      <c r="E147" s="118" t="s">
        <v>214</v>
      </c>
      <c r="F147" s="119">
        <v>16.786734013</v>
      </c>
      <c r="G147" s="119">
        <v>5.8988420059999997</v>
      </c>
      <c r="H147" s="74">
        <f t="shared" si="4"/>
        <v>1.8457676940534085</v>
      </c>
      <c r="I147" s="60">
        <f t="shared" si="5"/>
        <v>1.1526672839503374E-3</v>
      </c>
      <c r="J147" s="121">
        <v>192.55088430000001</v>
      </c>
      <c r="K147" s="121">
        <v>163.25078947368399</v>
      </c>
      <c r="M147"/>
      <c r="N147" s="171"/>
    </row>
    <row r="148" spans="1:14" ht="12.75" x14ac:dyDescent="0.2">
      <c r="A148" s="118" t="s">
        <v>1709</v>
      </c>
      <c r="B148" s="59" t="s">
        <v>132</v>
      </c>
      <c r="C148" s="59" t="s">
        <v>665</v>
      </c>
      <c r="D148" s="118" t="s">
        <v>212</v>
      </c>
      <c r="E148" s="118" t="s">
        <v>1032</v>
      </c>
      <c r="F148" s="119">
        <v>16.729293452</v>
      </c>
      <c r="G148" s="119">
        <v>3.5022067519999998</v>
      </c>
      <c r="H148" s="74">
        <f t="shared" si="4"/>
        <v>3.7767863626116389</v>
      </c>
      <c r="I148" s="60">
        <f t="shared" si="5"/>
        <v>1.1487231066383493E-3</v>
      </c>
      <c r="J148" s="121">
        <v>136.1632555976</v>
      </c>
      <c r="K148" s="121">
        <v>15.879473684210501</v>
      </c>
      <c r="M148"/>
      <c r="N148" s="171"/>
    </row>
    <row r="149" spans="1:14" ht="12.75" x14ac:dyDescent="0.2">
      <c r="A149" s="118" t="s">
        <v>2460</v>
      </c>
      <c r="B149" s="59" t="s">
        <v>484</v>
      </c>
      <c r="C149" s="59" t="s">
        <v>897</v>
      </c>
      <c r="D149" s="118" t="s">
        <v>212</v>
      </c>
      <c r="E149" s="118" t="s">
        <v>3049</v>
      </c>
      <c r="F149" s="119">
        <v>16.624797791999999</v>
      </c>
      <c r="G149" s="119">
        <v>6.5135432939999998</v>
      </c>
      <c r="H149" s="74">
        <f t="shared" si="4"/>
        <v>1.5523431781460726</v>
      </c>
      <c r="I149" s="60">
        <f t="shared" si="5"/>
        <v>1.1415478735939989E-3</v>
      </c>
      <c r="J149" s="121">
        <v>556.29341436008804</v>
      </c>
      <c r="K149" s="121">
        <v>23.9428421052632</v>
      </c>
      <c r="M149"/>
      <c r="N149" s="171"/>
    </row>
    <row r="150" spans="1:14" ht="12.75" x14ac:dyDescent="0.2">
      <c r="A150" s="118" t="s">
        <v>1801</v>
      </c>
      <c r="B150" s="59" t="s">
        <v>946</v>
      </c>
      <c r="C150" s="59" t="s">
        <v>902</v>
      </c>
      <c r="D150" s="118" t="s">
        <v>213</v>
      </c>
      <c r="E150" s="118" t="s">
        <v>214</v>
      </c>
      <c r="F150" s="119">
        <v>16.561987654999999</v>
      </c>
      <c r="G150" s="119">
        <v>7.5507628559999995</v>
      </c>
      <c r="H150" s="74">
        <f t="shared" si="4"/>
        <v>1.1934191247761787</v>
      </c>
      <c r="I150" s="60">
        <f t="shared" si="5"/>
        <v>1.1372349923650315E-3</v>
      </c>
      <c r="J150" s="121">
        <v>1133.1300000000001</v>
      </c>
      <c r="K150" s="121">
        <v>25.9548421052632</v>
      </c>
      <c r="M150"/>
      <c r="N150" s="171"/>
    </row>
    <row r="151" spans="1:14" ht="12.75" x14ac:dyDescent="0.2">
      <c r="A151" s="118" t="s">
        <v>2148</v>
      </c>
      <c r="B151" s="59" t="s">
        <v>543</v>
      </c>
      <c r="C151" s="59" t="s">
        <v>898</v>
      </c>
      <c r="D151" s="118" t="s">
        <v>212</v>
      </c>
      <c r="E151" s="118" t="s">
        <v>1032</v>
      </c>
      <c r="F151" s="119">
        <v>16.545785670000001</v>
      </c>
      <c r="G151" s="119">
        <v>10.893260789999999</v>
      </c>
      <c r="H151" s="74">
        <f t="shared" si="4"/>
        <v>0.51890108838567528</v>
      </c>
      <c r="I151" s="60">
        <f t="shared" si="5"/>
        <v>1.136122477087784E-3</v>
      </c>
      <c r="J151" s="121">
        <v>652.60843554999997</v>
      </c>
      <c r="K151" s="121">
        <v>13.292368421052601</v>
      </c>
      <c r="M151"/>
      <c r="N151" s="171"/>
    </row>
    <row r="152" spans="1:14" ht="12.75" x14ac:dyDescent="0.2">
      <c r="A152" s="118" t="s">
        <v>2588</v>
      </c>
      <c r="B152" s="59" t="s">
        <v>663</v>
      </c>
      <c r="C152" s="59" t="s">
        <v>903</v>
      </c>
      <c r="D152" s="118" t="s">
        <v>212</v>
      </c>
      <c r="E152" s="118" t="s">
        <v>1032</v>
      </c>
      <c r="F152" s="119">
        <v>16.401086464999999</v>
      </c>
      <c r="G152" s="119">
        <v>5.9585411550000007</v>
      </c>
      <c r="H152" s="74">
        <f t="shared" si="4"/>
        <v>1.752533890151506</v>
      </c>
      <c r="I152" s="60">
        <f t="shared" si="5"/>
        <v>1.1261866527941507E-3</v>
      </c>
      <c r="J152" s="121">
        <v>42.283791119999997</v>
      </c>
      <c r="K152" s="121">
        <v>27.773105263157898</v>
      </c>
      <c r="M152"/>
      <c r="N152" s="171"/>
    </row>
    <row r="153" spans="1:14" ht="12.75" x14ac:dyDescent="0.2">
      <c r="A153" s="118" t="s">
        <v>2332</v>
      </c>
      <c r="B153" s="59" t="s">
        <v>1246</v>
      </c>
      <c r="C153" s="59" t="s">
        <v>899</v>
      </c>
      <c r="D153" s="118" t="s">
        <v>212</v>
      </c>
      <c r="E153" s="118" t="s">
        <v>1032</v>
      </c>
      <c r="F153" s="119">
        <v>16.391235640000001</v>
      </c>
      <c r="G153" s="119">
        <v>8.5501736800000003</v>
      </c>
      <c r="H153" s="74">
        <f t="shared" si="4"/>
        <v>0.91706464142843003</v>
      </c>
      <c r="I153" s="60">
        <f t="shared" si="5"/>
        <v>1.1255102422613678E-3</v>
      </c>
      <c r="J153" s="121">
        <v>1368.97703078</v>
      </c>
      <c r="K153" s="121">
        <v>7.6512105263157899</v>
      </c>
      <c r="M153"/>
      <c r="N153" s="171"/>
    </row>
    <row r="154" spans="1:14" ht="12.75" x14ac:dyDescent="0.2">
      <c r="A154" s="118" t="s">
        <v>1929</v>
      </c>
      <c r="B154" s="59" t="s">
        <v>40</v>
      </c>
      <c r="C154" s="59" t="s">
        <v>1919</v>
      </c>
      <c r="D154" s="118" t="s">
        <v>213</v>
      </c>
      <c r="E154" s="118" t="s">
        <v>214</v>
      </c>
      <c r="F154" s="119">
        <v>16.386043960000002</v>
      </c>
      <c r="G154" s="119">
        <v>2.3445948100000003</v>
      </c>
      <c r="H154" s="74">
        <f t="shared" si="4"/>
        <v>5.9888596059802763</v>
      </c>
      <c r="I154" s="60">
        <f t="shared" si="5"/>
        <v>1.1251537536388577E-3</v>
      </c>
      <c r="J154" s="121">
        <v>4.8578261904261817</v>
      </c>
      <c r="K154" s="121">
        <v>31.908947368421099</v>
      </c>
      <c r="M154"/>
      <c r="N154" s="171"/>
    </row>
    <row r="155" spans="1:14" ht="12.75" x14ac:dyDescent="0.2">
      <c r="A155" s="118" t="s">
        <v>2981</v>
      </c>
      <c r="B155" s="59" t="s">
        <v>306</v>
      </c>
      <c r="C155" s="59" t="s">
        <v>665</v>
      </c>
      <c r="D155" s="118" t="s">
        <v>213</v>
      </c>
      <c r="E155" s="118" t="s">
        <v>1032</v>
      </c>
      <c r="F155" s="119">
        <v>16.330316637999999</v>
      </c>
      <c r="G155" s="119">
        <v>16.459550880999998</v>
      </c>
      <c r="H155" s="74">
        <f t="shared" si="4"/>
        <v>-7.8516263253075591E-3</v>
      </c>
      <c r="I155" s="60">
        <f t="shared" si="5"/>
        <v>1.1213272165148511E-3</v>
      </c>
      <c r="J155" s="121">
        <v>525.91161953675169</v>
      </c>
      <c r="K155" s="121">
        <v>19.1871052631579</v>
      </c>
      <c r="M155"/>
      <c r="N155" s="171"/>
    </row>
    <row r="156" spans="1:14" ht="12.75" x14ac:dyDescent="0.2">
      <c r="A156" s="118" t="s">
        <v>2192</v>
      </c>
      <c r="B156" s="59" t="s">
        <v>120</v>
      </c>
      <c r="C156" s="59" t="s">
        <v>665</v>
      </c>
      <c r="D156" s="118" t="s">
        <v>213</v>
      </c>
      <c r="E156" s="118" t="s">
        <v>214</v>
      </c>
      <c r="F156" s="119">
        <v>16.303911282000001</v>
      </c>
      <c r="G156" s="119">
        <v>2.198310427</v>
      </c>
      <c r="H156" s="74">
        <f t="shared" si="4"/>
        <v>6.4165645951330426</v>
      </c>
      <c r="I156" s="60">
        <f t="shared" si="5"/>
        <v>1.1195140830036697E-3</v>
      </c>
      <c r="J156" s="121">
        <v>308.64177008053451</v>
      </c>
      <c r="K156" s="121">
        <v>17.580210526315799</v>
      </c>
      <c r="M156"/>
      <c r="N156" s="171"/>
    </row>
    <row r="157" spans="1:14" ht="12.75" x14ac:dyDescent="0.2">
      <c r="A157" s="118" t="s">
        <v>1927</v>
      </c>
      <c r="B157" s="59" t="s">
        <v>42</v>
      </c>
      <c r="C157" s="59" t="s">
        <v>1919</v>
      </c>
      <c r="D157" s="118" t="s">
        <v>213</v>
      </c>
      <c r="E157" s="118" t="s">
        <v>214</v>
      </c>
      <c r="F157" s="119">
        <v>16.137405640000001</v>
      </c>
      <c r="G157" s="119">
        <v>17.738307644999999</v>
      </c>
      <c r="H157" s="74">
        <f t="shared" si="4"/>
        <v>-9.0251112847918979E-2</v>
      </c>
      <c r="I157" s="60">
        <f t="shared" si="5"/>
        <v>1.1080809116686193E-3</v>
      </c>
      <c r="J157" s="121">
        <v>41.629825623741219</v>
      </c>
      <c r="K157" s="121">
        <v>16.7346842105263</v>
      </c>
      <c r="M157"/>
      <c r="N157" s="171"/>
    </row>
    <row r="158" spans="1:14" ht="12.75" x14ac:dyDescent="0.2">
      <c r="A158" s="118" t="s">
        <v>1697</v>
      </c>
      <c r="B158" s="59" t="s">
        <v>169</v>
      </c>
      <c r="C158" s="59" t="s">
        <v>665</v>
      </c>
      <c r="D158" s="118" t="s">
        <v>212</v>
      </c>
      <c r="E158" s="118" t="s">
        <v>1032</v>
      </c>
      <c r="F158" s="119">
        <v>16.033135755</v>
      </c>
      <c r="G158" s="119">
        <v>2.9554396039999999</v>
      </c>
      <c r="H158" s="74">
        <f t="shared" si="4"/>
        <v>4.4249580107474262</v>
      </c>
      <c r="I158" s="60">
        <f t="shared" si="5"/>
        <v>1.1009211815479366E-3</v>
      </c>
      <c r="J158" s="121">
        <v>230.07963462779998</v>
      </c>
      <c r="K158" s="121">
        <v>12.7353684210526</v>
      </c>
      <c r="M158"/>
      <c r="N158" s="171"/>
    </row>
    <row r="159" spans="1:14" ht="12.75" x14ac:dyDescent="0.2">
      <c r="A159" s="118" t="s">
        <v>1930</v>
      </c>
      <c r="B159" s="59" t="s">
        <v>26</v>
      </c>
      <c r="C159" s="59" t="s">
        <v>1919</v>
      </c>
      <c r="D159" s="118" t="s">
        <v>213</v>
      </c>
      <c r="E159" s="118" t="s">
        <v>214</v>
      </c>
      <c r="F159" s="119">
        <v>16.012288099999999</v>
      </c>
      <c r="G159" s="119">
        <v>9.9229973749999996</v>
      </c>
      <c r="H159" s="74">
        <f t="shared" si="4"/>
        <v>0.61365437225060226</v>
      </c>
      <c r="I159" s="60">
        <f t="shared" si="5"/>
        <v>1.0994896696262621E-3</v>
      </c>
      <c r="J159" s="121">
        <v>86.527415269999992</v>
      </c>
      <c r="K159" s="121">
        <v>8.9049999999999994</v>
      </c>
      <c r="M159"/>
      <c r="N159" s="171"/>
    </row>
    <row r="160" spans="1:14" ht="12.75" x14ac:dyDescent="0.2">
      <c r="A160" s="118" t="s">
        <v>2276</v>
      </c>
      <c r="B160" s="118" t="s">
        <v>250</v>
      </c>
      <c r="C160" s="118" t="s">
        <v>902</v>
      </c>
      <c r="D160" s="118" t="s">
        <v>213</v>
      </c>
      <c r="E160" s="118" t="s">
        <v>214</v>
      </c>
      <c r="F160" s="119">
        <v>15.929113187999999</v>
      </c>
      <c r="G160" s="119">
        <v>5.7695231830000004</v>
      </c>
      <c r="H160" s="74">
        <f t="shared" si="4"/>
        <v>1.7609063492344403</v>
      </c>
      <c r="I160" s="120">
        <f t="shared" si="5"/>
        <v>1.0937784336089642E-3</v>
      </c>
      <c r="J160" s="121">
        <v>163.45731459000001</v>
      </c>
      <c r="K160" s="121">
        <v>3.9307894736842099</v>
      </c>
      <c r="M160"/>
      <c r="N160" s="171"/>
    </row>
    <row r="161" spans="1:14" ht="12.75" x14ac:dyDescent="0.2">
      <c r="A161" s="118" t="s">
        <v>2951</v>
      </c>
      <c r="B161" s="59" t="s">
        <v>961</v>
      </c>
      <c r="C161" s="59" t="s">
        <v>902</v>
      </c>
      <c r="D161" s="118" t="s">
        <v>837</v>
      </c>
      <c r="E161" s="118" t="s">
        <v>214</v>
      </c>
      <c r="F161" s="119">
        <v>15.711714533</v>
      </c>
      <c r="G161" s="119">
        <v>26.490659511</v>
      </c>
      <c r="H161" s="74">
        <f t="shared" si="4"/>
        <v>-0.40689605985551791</v>
      </c>
      <c r="I161" s="60">
        <f t="shared" si="5"/>
        <v>1.0788506747608617E-3</v>
      </c>
      <c r="J161" s="121">
        <v>1714.5854287020491</v>
      </c>
      <c r="K161" s="121">
        <v>17.148421052631601</v>
      </c>
      <c r="M161"/>
      <c r="N161" s="171"/>
    </row>
    <row r="162" spans="1:14" ht="12.75" x14ac:dyDescent="0.2">
      <c r="A162" s="118" t="s">
        <v>2199</v>
      </c>
      <c r="B162" s="59" t="s">
        <v>616</v>
      </c>
      <c r="C162" s="59" t="s">
        <v>902</v>
      </c>
      <c r="D162" s="118" t="s">
        <v>213</v>
      </c>
      <c r="E162" s="118" t="s">
        <v>214</v>
      </c>
      <c r="F162" s="119">
        <v>15.685766816999999</v>
      </c>
      <c r="G162" s="119">
        <v>10.923197950999999</v>
      </c>
      <c r="H162" s="74">
        <f t="shared" si="4"/>
        <v>0.43600499481600963</v>
      </c>
      <c r="I162" s="60">
        <f t="shared" si="5"/>
        <v>1.0770689652691121E-3</v>
      </c>
      <c r="J162" s="121">
        <v>188.76455744</v>
      </c>
      <c r="K162" s="121">
        <v>55.681684210526299</v>
      </c>
      <c r="M162"/>
      <c r="N162" s="171"/>
    </row>
    <row r="163" spans="1:14" ht="12.75" x14ac:dyDescent="0.2">
      <c r="A163" s="118" t="s">
        <v>2790</v>
      </c>
      <c r="B163" s="59" t="s">
        <v>517</v>
      </c>
      <c r="C163" s="59" t="s">
        <v>665</v>
      </c>
      <c r="D163" s="118" t="s">
        <v>212</v>
      </c>
      <c r="E163" s="118" t="s">
        <v>1032</v>
      </c>
      <c r="F163" s="119">
        <v>15.544175096999998</v>
      </c>
      <c r="G163" s="119">
        <v>14.222513327</v>
      </c>
      <c r="H163" s="74">
        <f t="shared" si="4"/>
        <v>9.2927441135945976E-2</v>
      </c>
      <c r="I163" s="60">
        <f t="shared" si="5"/>
        <v>1.0673465175794147E-3</v>
      </c>
      <c r="J163" s="121">
        <v>279.09123749999998</v>
      </c>
      <c r="K163" s="121">
        <v>15.0232631578947</v>
      </c>
      <c r="M163"/>
      <c r="N163" s="171"/>
    </row>
    <row r="164" spans="1:14" ht="12.75" x14ac:dyDescent="0.2">
      <c r="A164" s="118" t="s">
        <v>2596</v>
      </c>
      <c r="B164" s="118" t="s">
        <v>582</v>
      </c>
      <c r="C164" s="118" t="s">
        <v>903</v>
      </c>
      <c r="D164" s="118" t="s">
        <v>212</v>
      </c>
      <c r="E164" s="118" t="s">
        <v>1032</v>
      </c>
      <c r="F164" s="119">
        <v>15.499696686</v>
      </c>
      <c r="G164" s="119">
        <v>10.923289690999999</v>
      </c>
      <c r="H164" s="74">
        <f t="shared" si="4"/>
        <v>0.41895867677762211</v>
      </c>
      <c r="I164" s="120">
        <f t="shared" si="5"/>
        <v>1.064292391079162E-3</v>
      </c>
      <c r="J164" s="121">
        <v>593.76562109999998</v>
      </c>
      <c r="K164" s="121">
        <v>1.2575263157894701</v>
      </c>
      <c r="M164"/>
      <c r="N164" s="171"/>
    </row>
    <row r="165" spans="1:14" ht="12.75" x14ac:dyDescent="0.2">
      <c r="A165" s="118" t="s">
        <v>2319</v>
      </c>
      <c r="B165" s="59" t="s">
        <v>911</v>
      </c>
      <c r="C165" s="59" t="s">
        <v>665</v>
      </c>
      <c r="D165" s="118" t="s">
        <v>837</v>
      </c>
      <c r="E165" s="118" t="s">
        <v>1032</v>
      </c>
      <c r="F165" s="119">
        <v>15.390547461999999</v>
      </c>
      <c r="G165" s="119">
        <v>10.314663939999999</v>
      </c>
      <c r="H165" s="74">
        <f t="shared" si="4"/>
        <v>0.49210362562718646</v>
      </c>
      <c r="I165" s="60">
        <f t="shared" si="5"/>
        <v>1.0567976193459627E-3</v>
      </c>
      <c r="J165" s="121">
        <v>152.34287952829999</v>
      </c>
      <c r="K165" s="121">
        <v>29.9710526315789</v>
      </c>
      <c r="M165"/>
      <c r="N165" s="171"/>
    </row>
    <row r="166" spans="1:14" ht="12.75" x14ac:dyDescent="0.2">
      <c r="A166" s="118" t="s">
        <v>1870</v>
      </c>
      <c r="B166" s="59" t="s">
        <v>180</v>
      </c>
      <c r="C166" s="59" t="s">
        <v>902</v>
      </c>
      <c r="D166" s="118" t="s">
        <v>213</v>
      </c>
      <c r="E166" s="118" t="s">
        <v>1032</v>
      </c>
      <c r="F166" s="119">
        <v>15.37988024</v>
      </c>
      <c r="G166" s="119">
        <v>13.690469740000001</v>
      </c>
      <c r="H166" s="74">
        <f t="shared" si="4"/>
        <v>0.12340047727244752</v>
      </c>
      <c r="I166" s="60">
        <f t="shared" si="5"/>
        <v>1.0560651506119902E-3</v>
      </c>
      <c r="J166" s="121">
        <v>398.08838629000002</v>
      </c>
      <c r="K166" s="121">
        <v>7.4717894736842103</v>
      </c>
      <c r="M166"/>
      <c r="N166" s="171"/>
    </row>
    <row r="167" spans="1:14" ht="12.75" x14ac:dyDescent="0.2">
      <c r="A167" s="118" t="s">
        <v>1793</v>
      </c>
      <c r="B167" s="59" t="s">
        <v>374</v>
      </c>
      <c r="C167" s="59" t="s">
        <v>902</v>
      </c>
      <c r="D167" s="118" t="s">
        <v>213</v>
      </c>
      <c r="E167" s="118" t="s">
        <v>214</v>
      </c>
      <c r="F167" s="119">
        <v>15.278248878000001</v>
      </c>
      <c r="G167" s="119">
        <v>15.832585465999999</v>
      </c>
      <c r="H167" s="74">
        <f t="shared" si="4"/>
        <v>-3.501238563912501E-2</v>
      </c>
      <c r="I167" s="60">
        <f t="shared" si="5"/>
        <v>1.0490865956465044E-3</v>
      </c>
      <c r="J167" s="121">
        <v>2073.3427564600001</v>
      </c>
      <c r="K167" s="121">
        <v>9.1078947368421002</v>
      </c>
      <c r="M167"/>
      <c r="N167" s="171"/>
    </row>
    <row r="168" spans="1:14" ht="12.75" x14ac:dyDescent="0.2">
      <c r="A168" s="118" t="s">
        <v>2270</v>
      </c>
      <c r="B168" s="118" t="s">
        <v>933</v>
      </c>
      <c r="C168" s="118" t="s">
        <v>902</v>
      </c>
      <c r="D168" s="118" t="s">
        <v>213</v>
      </c>
      <c r="E168" s="118" t="s">
        <v>214</v>
      </c>
      <c r="F168" s="119">
        <v>15.252434421</v>
      </c>
      <c r="G168" s="119">
        <v>16.505459683000002</v>
      </c>
      <c r="H168" s="74">
        <f t="shared" si="4"/>
        <v>-7.5915805198116915E-2</v>
      </c>
      <c r="I168" s="120">
        <f t="shared" si="5"/>
        <v>1.0473140364331518E-3</v>
      </c>
      <c r="J168" s="121">
        <v>453.14062555999999</v>
      </c>
      <c r="K168" s="121">
        <v>3.5105789473684199</v>
      </c>
      <c r="M168"/>
      <c r="N168" s="171"/>
    </row>
    <row r="169" spans="1:14" ht="12.75" x14ac:dyDescent="0.2">
      <c r="A169" s="118" t="s">
        <v>1839</v>
      </c>
      <c r="B169" s="59" t="s">
        <v>363</v>
      </c>
      <c r="C169" s="59" t="s">
        <v>902</v>
      </c>
      <c r="D169" s="118" t="s">
        <v>213</v>
      </c>
      <c r="E169" s="118" t="s">
        <v>214</v>
      </c>
      <c r="F169" s="119">
        <v>15.223275914999999</v>
      </c>
      <c r="G169" s="119">
        <v>16.424034224</v>
      </c>
      <c r="H169" s="74">
        <f t="shared" si="4"/>
        <v>-7.3109827501781854E-2</v>
      </c>
      <c r="I169" s="60">
        <f t="shared" si="5"/>
        <v>1.0453118568615302E-3</v>
      </c>
      <c r="J169" s="121">
        <v>1314.4670000000001</v>
      </c>
      <c r="K169" s="121">
        <v>7.59652631578947</v>
      </c>
      <c r="M169"/>
      <c r="N169" s="171"/>
    </row>
    <row r="170" spans="1:14" ht="12.75" x14ac:dyDescent="0.2">
      <c r="A170" s="118" t="s">
        <v>2300</v>
      </c>
      <c r="B170" s="118" t="s">
        <v>82</v>
      </c>
      <c r="C170" s="118" t="s">
        <v>904</v>
      </c>
      <c r="D170" s="118" t="s">
        <v>213</v>
      </c>
      <c r="E170" s="118" t="s">
        <v>214</v>
      </c>
      <c r="F170" s="119">
        <v>14.98771408</v>
      </c>
      <c r="G170" s="119">
        <v>8.1235980350000006</v>
      </c>
      <c r="H170" s="74">
        <f t="shared" si="4"/>
        <v>0.84496007993334921</v>
      </c>
      <c r="I170" s="120">
        <f t="shared" si="5"/>
        <v>1.0291369165579827E-3</v>
      </c>
      <c r="J170" s="121">
        <v>930.60450000000003</v>
      </c>
      <c r="K170" s="121">
        <v>11.056157894736801</v>
      </c>
      <c r="M170"/>
      <c r="N170" s="171"/>
    </row>
    <row r="171" spans="1:14" ht="12.75" x14ac:dyDescent="0.2">
      <c r="A171" s="118" t="s">
        <v>1922</v>
      </c>
      <c r="B171" s="59" t="s">
        <v>255</v>
      </c>
      <c r="C171" s="59" t="s">
        <v>1919</v>
      </c>
      <c r="D171" s="118" t="s">
        <v>213</v>
      </c>
      <c r="E171" s="118" t="s">
        <v>214</v>
      </c>
      <c r="F171" s="119">
        <v>14.960383029999999</v>
      </c>
      <c r="G171" s="119">
        <v>7.2850299700000001</v>
      </c>
      <c r="H171" s="74">
        <f t="shared" si="4"/>
        <v>1.0535787898755893</v>
      </c>
      <c r="I171" s="60">
        <f t="shared" si="5"/>
        <v>1.0272602199267848E-3</v>
      </c>
      <c r="J171" s="121">
        <v>10.332162164877637</v>
      </c>
      <c r="K171" s="121">
        <v>18.683631578947399</v>
      </c>
      <c r="M171"/>
      <c r="N171" s="171"/>
    </row>
    <row r="172" spans="1:14" ht="12.75" x14ac:dyDescent="0.2">
      <c r="A172" s="118" t="s">
        <v>2236</v>
      </c>
      <c r="B172" s="59" t="s">
        <v>928</v>
      </c>
      <c r="C172" s="59" t="s">
        <v>902</v>
      </c>
      <c r="D172" s="118" t="s">
        <v>213</v>
      </c>
      <c r="E172" s="118" t="s">
        <v>214</v>
      </c>
      <c r="F172" s="119">
        <v>14.898944010999999</v>
      </c>
      <c r="G172" s="119">
        <v>13.140464627</v>
      </c>
      <c r="H172" s="74">
        <f t="shared" si="4"/>
        <v>0.13382170523763781</v>
      </c>
      <c r="I172" s="60">
        <f t="shared" si="5"/>
        <v>1.0230414870211191E-3</v>
      </c>
      <c r="J172" s="121">
        <v>226.19375005000001</v>
      </c>
      <c r="K172" s="121">
        <v>21.538210526315801</v>
      </c>
      <c r="M172"/>
      <c r="N172" s="171"/>
    </row>
    <row r="173" spans="1:14" ht="12.75" x14ac:dyDescent="0.2">
      <c r="A173" s="118" t="s">
        <v>2202</v>
      </c>
      <c r="B173" s="59" t="s">
        <v>356</v>
      </c>
      <c r="C173" s="59" t="s">
        <v>902</v>
      </c>
      <c r="D173" s="118" t="s">
        <v>213</v>
      </c>
      <c r="E173" s="118" t="s">
        <v>214</v>
      </c>
      <c r="F173" s="119">
        <v>14.85205552</v>
      </c>
      <c r="G173" s="119">
        <v>13.876701563999999</v>
      </c>
      <c r="H173" s="74">
        <f t="shared" si="4"/>
        <v>7.0287160929535242E-2</v>
      </c>
      <c r="I173" s="60">
        <f t="shared" si="5"/>
        <v>1.0198218714885417E-3</v>
      </c>
      <c r="J173" s="121">
        <v>208.31310890999998</v>
      </c>
      <c r="K173" s="121">
        <v>10.6880526315789</v>
      </c>
      <c r="M173"/>
      <c r="N173" s="171"/>
    </row>
    <row r="174" spans="1:14" ht="12.75" x14ac:dyDescent="0.2">
      <c r="A174" s="118" t="s">
        <v>1969</v>
      </c>
      <c r="B174" s="59" t="s">
        <v>267</v>
      </c>
      <c r="C174" s="59" t="s">
        <v>279</v>
      </c>
      <c r="D174" s="118" t="s">
        <v>213</v>
      </c>
      <c r="E174" s="118" t="s">
        <v>214</v>
      </c>
      <c r="F174" s="119">
        <v>14.838878144999999</v>
      </c>
      <c r="G174" s="119">
        <v>10.244542726000001</v>
      </c>
      <c r="H174" s="74">
        <f t="shared" si="4"/>
        <v>0.44846661699598034</v>
      </c>
      <c r="I174" s="60">
        <f t="shared" si="5"/>
        <v>1.0189170421727805E-3</v>
      </c>
      <c r="J174" s="121">
        <v>1762.110448378</v>
      </c>
      <c r="K174" s="121">
        <v>11.227</v>
      </c>
      <c r="M174"/>
      <c r="N174" s="171"/>
    </row>
    <row r="175" spans="1:14" ht="12.75" x14ac:dyDescent="0.2">
      <c r="A175" s="118" t="s">
        <v>2101</v>
      </c>
      <c r="B175" s="59" t="s">
        <v>472</v>
      </c>
      <c r="C175" s="59" t="s">
        <v>898</v>
      </c>
      <c r="D175" s="118" t="s">
        <v>212</v>
      </c>
      <c r="E175" s="118" t="s">
        <v>1032</v>
      </c>
      <c r="F175" s="119">
        <v>14.787018376000001</v>
      </c>
      <c r="G175" s="119">
        <v>3.4831443750000002</v>
      </c>
      <c r="H175" s="74">
        <f t="shared" si="4"/>
        <v>3.2453073384303801</v>
      </c>
      <c r="I175" s="60">
        <f t="shared" si="5"/>
        <v>1.0153560720023336E-3</v>
      </c>
      <c r="J175" s="121">
        <v>62.437642020000006</v>
      </c>
      <c r="K175" s="121">
        <v>12.1176315789474</v>
      </c>
      <c r="M175"/>
      <c r="N175" s="171"/>
    </row>
    <row r="176" spans="1:14" ht="12.75" x14ac:dyDescent="0.2">
      <c r="A176" s="118" t="s">
        <v>2479</v>
      </c>
      <c r="B176" s="59" t="s">
        <v>1253</v>
      </c>
      <c r="C176" s="59" t="s">
        <v>897</v>
      </c>
      <c r="D176" s="118" t="s">
        <v>212</v>
      </c>
      <c r="E176" s="118" t="s">
        <v>3049</v>
      </c>
      <c r="F176" s="119">
        <v>14.637542011000001</v>
      </c>
      <c r="G176" s="119">
        <v>11.540924603000001</v>
      </c>
      <c r="H176" s="74">
        <f t="shared" si="4"/>
        <v>0.26831623240958113</v>
      </c>
      <c r="I176" s="60">
        <f t="shared" si="5"/>
        <v>1.0050922222549147E-3</v>
      </c>
      <c r="J176" s="121">
        <v>180.33811915845001</v>
      </c>
      <c r="K176" s="121">
        <v>19.843736842105301</v>
      </c>
      <c r="M176"/>
      <c r="N176" s="171"/>
    </row>
    <row r="177" spans="1:14" ht="12.75" x14ac:dyDescent="0.2">
      <c r="A177" s="118" t="s">
        <v>1675</v>
      </c>
      <c r="B177" s="59" t="s">
        <v>852</v>
      </c>
      <c r="C177" s="59" t="s">
        <v>149</v>
      </c>
      <c r="D177" s="118" t="s">
        <v>837</v>
      </c>
      <c r="E177" s="118" t="s">
        <v>1032</v>
      </c>
      <c r="F177" s="119">
        <v>14.313199490000001</v>
      </c>
      <c r="G177" s="119">
        <v>2.2889674900000001</v>
      </c>
      <c r="H177" s="74">
        <f t="shared" si="4"/>
        <v>5.2531248488810993</v>
      </c>
      <c r="I177" s="60">
        <f t="shared" si="5"/>
        <v>9.828211233942816E-4</v>
      </c>
      <c r="J177" s="121">
        <v>104.4607869858996</v>
      </c>
      <c r="K177" s="121">
        <v>38.6977368421053</v>
      </c>
      <c r="M177"/>
      <c r="N177" s="171"/>
    </row>
    <row r="178" spans="1:14" ht="12.75" x14ac:dyDescent="0.2">
      <c r="A178" s="118" t="s">
        <v>1796</v>
      </c>
      <c r="B178" s="59" t="s">
        <v>949</v>
      </c>
      <c r="C178" s="59" t="s">
        <v>902</v>
      </c>
      <c r="D178" s="118" t="s">
        <v>213</v>
      </c>
      <c r="E178" s="118" t="s">
        <v>214</v>
      </c>
      <c r="F178" s="119">
        <v>14.312670131999999</v>
      </c>
      <c r="G178" s="119">
        <v>13.372790486</v>
      </c>
      <c r="H178" s="74">
        <f t="shared" si="4"/>
        <v>7.0282985961977129E-2</v>
      </c>
      <c r="I178" s="60">
        <f t="shared" si="5"/>
        <v>9.8278477483192128E-4</v>
      </c>
      <c r="J178" s="121">
        <v>881.73</v>
      </c>
      <c r="K178" s="121">
        <v>23.983473684210502</v>
      </c>
      <c r="M178"/>
      <c r="N178" s="171"/>
    </row>
    <row r="179" spans="1:14" ht="12.75" x14ac:dyDescent="0.2">
      <c r="A179" s="118" t="s">
        <v>2290</v>
      </c>
      <c r="B179" s="59" t="s">
        <v>173</v>
      </c>
      <c r="C179" s="59" t="s">
        <v>902</v>
      </c>
      <c r="D179" s="118" t="s">
        <v>213</v>
      </c>
      <c r="E179" s="118" t="s">
        <v>1032</v>
      </c>
      <c r="F179" s="119">
        <v>14.229892570000001</v>
      </c>
      <c r="G179" s="119">
        <v>10.703985169999999</v>
      </c>
      <c r="H179" s="74">
        <f t="shared" si="4"/>
        <v>0.32940137191912799</v>
      </c>
      <c r="I179" s="60">
        <f t="shared" si="5"/>
        <v>9.7710082299896331E-4</v>
      </c>
      <c r="J179" s="121">
        <v>615.80710514999998</v>
      </c>
      <c r="K179" s="121">
        <v>7.8244736842105302</v>
      </c>
      <c r="M179"/>
      <c r="N179" s="171"/>
    </row>
    <row r="180" spans="1:14" ht="12.75" x14ac:dyDescent="0.2">
      <c r="A180" s="118" t="s">
        <v>2523</v>
      </c>
      <c r="B180" s="118" t="s">
        <v>2517</v>
      </c>
      <c r="C180" s="59" t="s">
        <v>1955</v>
      </c>
      <c r="D180" s="118" t="s">
        <v>213</v>
      </c>
      <c r="E180" s="118" t="s">
        <v>1032</v>
      </c>
      <c r="F180" s="119">
        <v>13.96536238</v>
      </c>
      <c r="G180" s="119">
        <v>2.9276694700000001</v>
      </c>
      <c r="H180" s="74">
        <f t="shared" si="4"/>
        <v>3.7701294572710085</v>
      </c>
      <c r="I180" s="60">
        <f t="shared" si="5"/>
        <v>9.5893675991235957E-4</v>
      </c>
      <c r="J180" s="121">
        <v>999.74461840491995</v>
      </c>
      <c r="K180" s="121">
        <v>29.949000000000002</v>
      </c>
      <c r="M180"/>
      <c r="N180" s="171"/>
    </row>
    <row r="181" spans="1:14" ht="12.75" x14ac:dyDescent="0.2">
      <c r="A181" s="118" t="s">
        <v>2284</v>
      </c>
      <c r="B181" s="59" t="s">
        <v>290</v>
      </c>
      <c r="C181" s="59" t="s">
        <v>899</v>
      </c>
      <c r="D181" s="118" t="s">
        <v>212</v>
      </c>
      <c r="E181" s="118" t="s">
        <v>1032</v>
      </c>
      <c r="F181" s="119">
        <v>13.871564484999999</v>
      </c>
      <c r="G181" s="119">
        <v>16.800531735</v>
      </c>
      <c r="H181" s="74">
        <f t="shared" si="4"/>
        <v>-0.17433777074437351</v>
      </c>
      <c r="I181" s="60">
        <f t="shared" si="5"/>
        <v>9.5249609284834451E-4</v>
      </c>
      <c r="J181" s="121">
        <v>214.68300416</v>
      </c>
      <c r="K181" s="121">
        <v>8.6705263157894699</v>
      </c>
      <c r="M181"/>
      <c r="N181" s="171"/>
    </row>
    <row r="182" spans="1:14" ht="12.75" x14ac:dyDescent="0.2">
      <c r="A182" s="118" t="s">
        <v>2237</v>
      </c>
      <c r="B182" s="59" t="s">
        <v>926</v>
      </c>
      <c r="C182" s="59" t="s">
        <v>902</v>
      </c>
      <c r="D182" s="118" t="s">
        <v>213</v>
      </c>
      <c r="E182" s="118" t="s">
        <v>214</v>
      </c>
      <c r="F182" s="119">
        <v>13.853695888000001</v>
      </c>
      <c r="G182" s="119">
        <v>17.042372868000001</v>
      </c>
      <c r="H182" s="74">
        <f t="shared" si="4"/>
        <v>-0.18710287614861965</v>
      </c>
      <c r="I182" s="60">
        <f t="shared" si="5"/>
        <v>9.5126913904327193E-4</v>
      </c>
      <c r="J182" s="121">
        <v>245.02876068</v>
      </c>
      <c r="K182" s="121">
        <v>34.740894736842101</v>
      </c>
      <c r="M182"/>
      <c r="N182" s="171"/>
    </row>
    <row r="183" spans="1:14" ht="12.75" x14ac:dyDescent="0.2">
      <c r="A183" s="118" t="s">
        <v>2238</v>
      </c>
      <c r="B183" s="59" t="s">
        <v>929</v>
      </c>
      <c r="C183" s="59" t="s">
        <v>902</v>
      </c>
      <c r="D183" s="118" t="s">
        <v>213</v>
      </c>
      <c r="E183" s="118" t="s">
        <v>214</v>
      </c>
      <c r="F183" s="119">
        <v>13.810569718</v>
      </c>
      <c r="G183" s="119">
        <v>10.648610778999998</v>
      </c>
      <c r="H183" s="74">
        <f t="shared" si="4"/>
        <v>0.29693628630277891</v>
      </c>
      <c r="I183" s="60">
        <f t="shared" si="5"/>
        <v>9.4830786467015179E-4</v>
      </c>
      <c r="J183" s="121">
        <v>225.35501628</v>
      </c>
      <c r="K183" s="121">
        <v>22.178947368421099</v>
      </c>
      <c r="M183"/>
      <c r="N183" s="171"/>
    </row>
    <row r="184" spans="1:14" ht="12.75" x14ac:dyDescent="0.2">
      <c r="A184" s="118" t="s">
        <v>1703</v>
      </c>
      <c r="B184" s="59" t="s">
        <v>530</v>
      </c>
      <c r="C184" s="59" t="s">
        <v>665</v>
      </c>
      <c r="D184" s="118" t="s">
        <v>212</v>
      </c>
      <c r="E184" s="118" t="s">
        <v>1032</v>
      </c>
      <c r="F184" s="119">
        <v>13.69767053</v>
      </c>
      <c r="G184" s="119">
        <v>12.474779160000001</v>
      </c>
      <c r="H184" s="74">
        <f t="shared" si="4"/>
        <v>9.8029099699108446E-2</v>
      </c>
      <c r="I184" s="60">
        <f t="shared" si="5"/>
        <v>9.4055560027545904E-4</v>
      </c>
      <c r="J184" s="121">
        <v>214.8323325156</v>
      </c>
      <c r="K184" s="121">
        <v>60.416736842105301</v>
      </c>
      <c r="M184"/>
      <c r="N184" s="171"/>
    </row>
    <row r="185" spans="1:14" ht="12.75" x14ac:dyDescent="0.2">
      <c r="A185" s="118" t="s">
        <v>1692</v>
      </c>
      <c r="B185" s="59" t="s">
        <v>1693</v>
      </c>
      <c r="C185" s="59" t="s">
        <v>149</v>
      </c>
      <c r="D185" s="118" t="s">
        <v>213</v>
      </c>
      <c r="E185" s="118" t="s">
        <v>1032</v>
      </c>
      <c r="F185" s="119">
        <v>13.68641934</v>
      </c>
      <c r="G185" s="119">
        <v>5.1628407800000007</v>
      </c>
      <c r="H185" s="74">
        <f t="shared" si="4"/>
        <v>1.650947399543861</v>
      </c>
      <c r="I185" s="60">
        <f t="shared" si="5"/>
        <v>9.3978303316332953E-4</v>
      </c>
      <c r="J185" s="121">
        <v>166.13283433000001</v>
      </c>
      <c r="K185" s="121">
        <v>16.496631578947401</v>
      </c>
      <c r="M185"/>
      <c r="N185" s="171"/>
    </row>
    <row r="186" spans="1:14" ht="12.75" x14ac:dyDescent="0.2">
      <c r="A186" s="118" t="s">
        <v>2652</v>
      </c>
      <c r="B186" s="59" t="s">
        <v>1037</v>
      </c>
      <c r="C186" s="59" t="s">
        <v>903</v>
      </c>
      <c r="D186" s="118" t="s">
        <v>212</v>
      </c>
      <c r="E186" s="118" t="s">
        <v>1032</v>
      </c>
      <c r="F186" s="119">
        <v>13.67096364</v>
      </c>
      <c r="G186" s="119">
        <v>2.1240791400000001</v>
      </c>
      <c r="H186" s="74">
        <f t="shared" si="4"/>
        <v>5.4361837478428416</v>
      </c>
      <c r="I186" s="60">
        <f t="shared" si="5"/>
        <v>9.3872176182092579E-4</v>
      </c>
      <c r="J186" s="121">
        <v>89.918915124606002</v>
      </c>
      <c r="K186" s="121">
        <v>46.419473684210502</v>
      </c>
      <c r="M186"/>
      <c r="N186" s="171"/>
    </row>
    <row r="187" spans="1:14" ht="12.75" x14ac:dyDescent="0.2">
      <c r="A187" s="118" t="s">
        <v>1695</v>
      </c>
      <c r="B187" s="59" t="s">
        <v>166</v>
      </c>
      <c r="C187" s="59" t="s">
        <v>665</v>
      </c>
      <c r="D187" s="118" t="s">
        <v>212</v>
      </c>
      <c r="E187" s="118" t="s">
        <v>214</v>
      </c>
      <c r="F187" s="119">
        <v>13.624049755000001</v>
      </c>
      <c r="G187" s="119">
        <v>15.72063752</v>
      </c>
      <c r="H187" s="74">
        <f t="shared" si="4"/>
        <v>-0.13336531437307764</v>
      </c>
      <c r="I187" s="60">
        <f t="shared" si="5"/>
        <v>9.3550040259997021E-4</v>
      </c>
      <c r="J187" s="121">
        <v>132.2720717816</v>
      </c>
      <c r="K187" s="121">
        <v>6.6891052631579004</v>
      </c>
      <c r="M187"/>
      <c r="N187" s="171"/>
    </row>
    <row r="188" spans="1:14" ht="12.75" x14ac:dyDescent="0.2">
      <c r="A188" s="118" t="s">
        <v>2832</v>
      </c>
      <c r="B188" s="59" t="s">
        <v>29</v>
      </c>
      <c r="C188" s="59" t="s">
        <v>665</v>
      </c>
      <c r="D188" s="118" t="s">
        <v>212</v>
      </c>
      <c r="E188" s="118" t="s">
        <v>1032</v>
      </c>
      <c r="F188" s="119">
        <v>13.616594916999999</v>
      </c>
      <c r="G188" s="119">
        <v>6.0107728470000001</v>
      </c>
      <c r="H188" s="74">
        <f t="shared" si="4"/>
        <v>1.2653650809306649</v>
      </c>
      <c r="I188" s="60">
        <f t="shared" si="5"/>
        <v>9.349885133984675E-4</v>
      </c>
      <c r="J188" s="121">
        <v>165.72321391680001</v>
      </c>
      <c r="K188" s="121">
        <v>34.335789473684201</v>
      </c>
      <c r="M188"/>
      <c r="N188" s="171"/>
    </row>
    <row r="189" spans="1:14" ht="12.75" x14ac:dyDescent="0.2">
      <c r="A189" s="118" t="s">
        <v>2819</v>
      </c>
      <c r="B189" s="59" t="s">
        <v>140</v>
      </c>
      <c r="C189" s="59" t="s">
        <v>665</v>
      </c>
      <c r="D189" s="118" t="s">
        <v>212</v>
      </c>
      <c r="E189" s="118" t="s">
        <v>1032</v>
      </c>
      <c r="F189" s="119">
        <v>13.613711374999999</v>
      </c>
      <c r="G189" s="119">
        <v>7.7362147769999998</v>
      </c>
      <c r="H189" s="74">
        <f t="shared" si="4"/>
        <v>0.75973803305900645</v>
      </c>
      <c r="I189" s="60">
        <f t="shared" si="5"/>
        <v>9.347905139232436E-4</v>
      </c>
      <c r="J189" s="121">
        <v>440.23851246560002</v>
      </c>
      <c r="K189" s="121">
        <v>30.773578947368399</v>
      </c>
      <c r="M189"/>
      <c r="N189" s="171"/>
    </row>
    <row r="190" spans="1:14" ht="12.75" x14ac:dyDescent="0.2">
      <c r="A190" s="118" t="s">
        <v>2303</v>
      </c>
      <c r="B190" s="59" t="s">
        <v>142</v>
      </c>
      <c r="C190" s="59" t="s">
        <v>665</v>
      </c>
      <c r="D190" s="118" t="s">
        <v>212</v>
      </c>
      <c r="E190" s="118" t="s">
        <v>1032</v>
      </c>
      <c r="F190" s="119">
        <v>13.526144689999999</v>
      </c>
      <c r="G190" s="119">
        <v>21.627803855</v>
      </c>
      <c r="H190" s="74">
        <f t="shared" si="4"/>
        <v>-0.37459462917808128</v>
      </c>
      <c r="I190" s="60">
        <f t="shared" si="5"/>
        <v>9.287777151926913E-4</v>
      </c>
      <c r="J190" s="121">
        <v>124.9463826922</v>
      </c>
      <c r="K190" s="121">
        <v>27.802052631578899</v>
      </c>
      <c r="M190"/>
      <c r="N190" s="171"/>
    </row>
    <row r="191" spans="1:14" ht="12.75" x14ac:dyDescent="0.2">
      <c r="A191" s="118" t="s">
        <v>2964</v>
      </c>
      <c r="B191" s="59" t="s">
        <v>73</v>
      </c>
      <c r="C191" s="59" t="s">
        <v>897</v>
      </c>
      <c r="D191" s="118" t="s">
        <v>212</v>
      </c>
      <c r="E191" s="118" t="s">
        <v>3049</v>
      </c>
      <c r="F191" s="119">
        <v>13.46531961</v>
      </c>
      <c r="G191" s="119">
        <v>7.2458023300000001</v>
      </c>
      <c r="H191" s="74">
        <f t="shared" si="4"/>
        <v>0.85836143421262778</v>
      </c>
      <c r="I191" s="60">
        <f t="shared" si="5"/>
        <v>9.2460113863495437E-4</v>
      </c>
      <c r="J191" s="121">
        <v>285.834914303711</v>
      </c>
      <c r="K191" s="121">
        <v>18.7948947368421</v>
      </c>
      <c r="M191"/>
      <c r="N191" s="171"/>
    </row>
    <row r="192" spans="1:14" ht="12.75" x14ac:dyDescent="0.2">
      <c r="A192" s="118" t="s">
        <v>2601</v>
      </c>
      <c r="B192" s="59" t="s">
        <v>158</v>
      </c>
      <c r="C192" s="59" t="s">
        <v>903</v>
      </c>
      <c r="D192" s="118" t="s">
        <v>212</v>
      </c>
      <c r="E192" s="118" t="s">
        <v>214</v>
      </c>
      <c r="F192" s="119">
        <v>13.137801718</v>
      </c>
      <c r="G192" s="119">
        <v>11.609632172</v>
      </c>
      <c r="H192" s="74">
        <f t="shared" si="4"/>
        <v>0.13162945417733618</v>
      </c>
      <c r="I192" s="60">
        <f t="shared" si="5"/>
        <v>9.0211200175315117E-4</v>
      </c>
      <c r="J192" s="121">
        <v>108.68339949999999</v>
      </c>
      <c r="K192" s="121">
        <v>28.581631578947398</v>
      </c>
      <c r="M192"/>
      <c r="N192" s="171"/>
    </row>
    <row r="193" spans="1:14" ht="12.75" x14ac:dyDescent="0.2">
      <c r="A193" s="118" t="s">
        <v>2829</v>
      </c>
      <c r="B193" s="59" t="s">
        <v>2435</v>
      </c>
      <c r="C193" s="59" t="s">
        <v>1955</v>
      </c>
      <c r="D193" s="118" t="s">
        <v>212</v>
      </c>
      <c r="E193" s="118" t="s">
        <v>1032</v>
      </c>
      <c r="F193" s="119">
        <v>13.117625210000002</v>
      </c>
      <c r="G193" s="119">
        <v>14.31057652</v>
      </c>
      <c r="H193" s="74">
        <f t="shared" si="4"/>
        <v>-8.3361512957410788E-2</v>
      </c>
      <c r="I193" s="60">
        <f t="shared" si="5"/>
        <v>9.0072657438783105E-4</v>
      </c>
      <c r="J193" s="121">
        <v>367.10436975120001</v>
      </c>
      <c r="K193" s="121">
        <v>29.5451052631579</v>
      </c>
      <c r="M193"/>
      <c r="N193" s="171"/>
    </row>
    <row r="194" spans="1:14" ht="12.75" x14ac:dyDescent="0.2">
      <c r="A194" s="118" t="s">
        <v>2953</v>
      </c>
      <c r="B194" s="59" t="s">
        <v>124</v>
      </c>
      <c r="C194" s="59" t="s">
        <v>665</v>
      </c>
      <c r="D194" s="118" t="s">
        <v>837</v>
      </c>
      <c r="E194" s="118" t="s">
        <v>1032</v>
      </c>
      <c r="F194" s="119">
        <v>12.89072101</v>
      </c>
      <c r="G194" s="119">
        <v>7.8869201650000003</v>
      </c>
      <c r="H194" s="74">
        <f t="shared" si="4"/>
        <v>0.6344429435466461</v>
      </c>
      <c r="I194" s="60">
        <f t="shared" si="5"/>
        <v>8.8514611378552566E-4</v>
      </c>
      <c r="J194" s="121">
        <v>233.80438814892062</v>
      </c>
      <c r="K194" s="121">
        <v>28.481052631578901</v>
      </c>
      <c r="M194"/>
      <c r="N194" s="171"/>
    </row>
    <row r="195" spans="1:14" ht="12.75" x14ac:dyDescent="0.2">
      <c r="A195" s="118" t="s">
        <v>2094</v>
      </c>
      <c r="B195" s="59" t="s">
        <v>271</v>
      </c>
      <c r="C195" s="59" t="s">
        <v>898</v>
      </c>
      <c r="D195" s="118" t="s">
        <v>212</v>
      </c>
      <c r="E195" s="118" t="s">
        <v>1032</v>
      </c>
      <c r="F195" s="119">
        <v>12.84205934</v>
      </c>
      <c r="G195" s="119">
        <v>10.971039130000001</v>
      </c>
      <c r="H195" s="74">
        <f t="shared" si="4"/>
        <v>0.17054174976769043</v>
      </c>
      <c r="I195" s="60">
        <f t="shared" si="5"/>
        <v>8.8180474226275357E-4</v>
      </c>
      <c r="J195" s="121">
        <v>19.921890390000002</v>
      </c>
      <c r="K195" s="121">
        <v>14.712052631578899</v>
      </c>
      <c r="M195"/>
      <c r="N195" s="171"/>
    </row>
    <row r="196" spans="1:14" ht="12.75" x14ac:dyDescent="0.2">
      <c r="A196" s="118" t="s">
        <v>2831</v>
      </c>
      <c r="B196" s="59" t="s">
        <v>101</v>
      </c>
      <c r="C196" s="59" t="s">
        <v>665</v>
      </c>
      <c r="D196" s="118" t="s">
        <v>212</v>
      </c>
      <c r="E196" s="118" t="s">
        <v>1032</v>
      </c>
      <c r="F196" s="119">
        <v>12.801910770999999</v>
      </c>
      <c r="G196" s="119">
        <v>12.683215914000002</v>
      </c>
      <c r="H196" s="74">
        <f t="shared" si="4"/>
        <v>9.3584196472584757E-3</v>
      </c>
      <c r="I196" s="60">
        <f t="shared" si="5"/>
        <v>8.790479259607924E-4</v>
      </c>
      <c r="J196" s="121">
        <v>329.29932484659997</v>
      </c>
      <c r="K196" s="121">
        <v>23.683842105263199</v>
      </c>
      <c r="M196"/>
      <c r="N196" s="171"/>
    </row>
    <row r="197" spans="1:14" ht="12.75" x14ac:dyDescent="0.2">
      <c r="A197" s="118" t="s">
        <v>2324</v>
      </c>
      <c r="B197" s="118" t="s">
        <v>45</v>
      </c>
      <c r="C197" s="118" t="s">
        <v>1919</v>
      </c>
      <c r="D197" s="118" t="s">
        <v>213</v>
      </c>
      <c r="E197" s="118" t="s">
        <v>214</v>
      </c>
      <c r="F197" s="119">
        <v>12.758465579999999</v>
      </c>
      <c r="G197" s="119">
        <v>5.3453924299999995</v>
      </c>
      <c r="H197" s="74">
        <f t="shared" si="4"/>
        <v>1.3868155139359901</v>
      </c>
      <c r="I197" s="120">
        <f t="shared" si="5"/>
        <v>8.7606474589301442E-4</v>
      </c>
      <c r="J197" s="121">
        <v>199.28999353</v>
      </c>
      <c r="K197" s="121">
        <v>3.3929999999999998</v>
      </c>
      <c r="M197"/>
      <c r="N197" s="171"/>
    </row>
    <row r="198" spans="1:14" ht="12.75" x14ac:dyDescent="0.2">
      <c r="A198" s="118" t="s">
        <v>2194</v>
      </c>
      <c r="B198" s="59" t="s">
        <v>344</v>
      </c>
      <c r="C198" s="59" t="s">
        <v>665</v>
      </c>
      <c r="D198" s="118" t="s">
        <v>213</v>
      </c>
      <c r="E198" s="118" t="s">
        <v>214</v>
      </c>
      <c r="F198" s="119">
        <v>12.597804042</v>
      </c>
      <c r="G198" s="119">
        <v>42.109341901000001</v>
      </c>
      <c r="H198" s="74">
        <f t="shared" si="4"/>
        <v>-0.7008311345349989</v>
      </c>
      <c r="I198" s="60">
        <f t="shared" si="5"/>
        <v>8.6503286211512588E-4</v>
      </c>
      <c r="J198" s="121">
        <v>277.02557608319995</v>
      </c>
      <c r="K198" s="121">
        <v>13.1686315789474</v>
      </c>
      <c r="M198"/>
      <c r="N198" s="171"/>
    </row>
    <row r="199" spans="1:14" ht="12.75" x14ac:dyDescent="0.2">
      <c r="A199" s="118" t="s">
        <v>2257</v>
      </c>
      <c r="B199" s="59" t="s">
        <v>229</v>
      </c>
      <c r="C199" s="59" t="s">
        <v>899</v>
      </c>
      <c r="D199" s="118" t="s">
        <v>212</v>
      </c>
      <c r="E199" s="118" t="s">
        <v>1032</v>
      </c>
      <c r="F199" s="119">
        <v>12.54925227</v>
      </c>
      <c r="G199" s="119">
        <v>78.596087159999996</v>
      </c>
      <c r="H199" s="74">
        <f t="shared" ref="H199:H262" si="6">IF(ISERROR(F199/G199-1),"",IF((F199/G199-1)&gt;10000%,"",F199/G199-1))</f>
        <v>-0.84033235338480428</v>
      </c>
      <c r="I199" s="60">
        <f t="shared" ref="I199:I262" si="7">F199/$F$1038</f>
        <v>8.6169903677906737E-4</v>
      </c>
      <c r="J199" s="121">
        <v>38.252866429999997</v>
      </c>
      <c r="K199" s="121">
        <v>15.6033684210526</v>
      </c>
      <c r="M199"/>
      <c r="N199" s="171"/>
    </row>
    <row r="200" spans="1:14" ht="12.75" x14ac:dyDescent="0.2">
      <c r="A200" s="118" t="s">
        <v>2348</v>
      </c>
      <c r="B200" s="59" t="s">
        <v>114</v>
      </c>
      <c r="C200" s="59" t="s">
        <v>665</v>
      </c>
      <c r="D200" s="118" t="s">
        <v>212</v>
      </c>
      <c r="E200" s="118" t="s">
        <v>1032</v>
      </c>
      <c r="F200" s="119">
        <v>12.5261666</v>
      </c>
      <c r="G200" s="119">
        <v>14.771627720000001</v>
      </c>
      <c r="H200" s="74">
        <f t="shared" si="6"/>
        <v>-0.15201175947318024</v>
      </c>
      <c r="I200" s="60">
        <f t="shared" si="7"/>
        <v>8.6011385073177151E-4</v>
      </c>
      <c r="J200" s="121">
        <v>50.630417522999998</v>
      </c>
      <c r="K200" s="121">
        <v>16.0686842105263</v>
      </c>
      <c r="M200"/>
      <c r="N200" s="171"/>
    </row>
    <row r="201" spans="1:14" ht="12.75" x14ac:dyDescent="0.2">
      <c r="A201" s="118" t="s">
        <v>2447</v>
      </c>
      <c r="B201" s="59" t="s">
        <v>186</v>
      </c>
      <c r="C201" s="59" t="s">
        <v>897</v>
      </c>
      <c r="D201" s="118" t="s">
        <v>212</v>
      </c>
      <c r="E201" s="118" t="s">
        <v>1032</v>
      </c>
      <c r="F201" s="119">
        <v>12.52191084</v>
      </c>
      <c r="G201" s="119">
        <v>8.644752E-2</v>
      </c>
      <c r="H201" s="74" t="str">
        <f t="shared" si="6"/>
        <v/>
      </c>
      <c r="I201" s="60">
        <f t="shared" si="7"/>
        <v>8.5982162740134017E-4</v>
      </c>
      <c r="J201" s="121">
        <v>126.63418467640001</v>
      </c>
      <c r="K201" s="121">
        <v>9.6416315789473703</v>
      </c>
      <c r="M201"/>
      <c r="N201" s="171"/>
    </row>
    <row r="202" spans="1:14" ht="12.75" x14ac:dyDescent="0.2">
      <c r="A202" s="118" t="s">
        <v>2201</v>
      </c>
      <c r="B202" s="59" t="s">
        <v>930</v>
      </c>
      <c r="C202" s="59" t="s">
        <v>902</v>
      </c>
      <c r="D202" s="118" t="s">
        <v>213</v>
      </c>
      <c r="E202" s="118" t="s">
        <v>214</v>
      </c>
      <c r="F202" s="119">
        <v>12.399406214999999</v>
      </c>
      <c r="G202" s="119">
        <v>11.816042553999999</v>
      </c>
      <c r="H202" s="74">
        <f t="shared" si="6"/>
        <v>4.9370477326396989E-2</v>
      </c>
      <c r="I202" s="60">
        <f t="shared" si="7"/>
        <v>8.5140980213141264E-4</v>
      </c>
      <c r="J202" s="121">
        <v>357.72569675</v>
      </c>
      <c r="K202" s="121">
        <v>25.1033684210526</v>
      </c>
      <c r="M202"/>
      <c r="N202" s="171"/>
    </row>
    <row r="203" spans="1:14" ht="12.75" x14ac:dyDescent="0.2">
      <c r="A203" s="118" t="s">
        <v>2817</v>
      </c>
      <c r="B203" s="59" t="s">
        <v>2083</v>
      </c>
      <c r="C203" s="59" t="s">
        <v>1955</v>
      </c>
      <c r="D203" s="118" t="s">
        <v>212</v>
      </c>
      <c r="E203" s="118" t="s">
        <v>214</v>
      </c>
      <c r="F203" s="119">
        <v>12.37752141</v>
      </c>
      <c r="G203" s="119">
        <v>1.8395811000000002</v>
      </c>
      <c r="H203" s="74">
        <f t="shared" si="6"/>
        <v>5.7284456281922003</v>
      </c>
      <c r="I203" s="60">
        <f t="shared" si="7"/>
        <v>8.499070739223639E-4</v>
      </c>
      <c r="J203" s="121">
        <v>51.597438220800001</v>
      </c>
      <c r="K203" s="121">
        <v>10.845526315789501</v>
      </c>
      <c r="M203"/>
      <c r="N203" s="171"/>
    </row>
    <row r="204" spans="1:14" ht="12.75" x14ac:dyDescent="0.2">
      <c r="A204" s="118" t="s">
        <v>1791</v>
      </c>
      <c r="B204" s="59" t="s">
        <v>510</v>
      </c>
      <c r="C204" s="59" t="s">
        <v>902</v>
      </c>
      <c r="D204" s="118" t="s">
        <v>213</v>
      </c>
      <c r="E204" s="118" t="s">
        <v>214</v>
      </c>
      <c r="F204" s="119">
        <v>12.366741006</v>
      </c>
      <c r="G204" s="119">
        <v>10.254025173</v>
      </c>
      <c r="H204" s="74">
        <f t="shared" si="6"/>
        <v>0.20603770688636658</v>
      </c>
      <c r="I204" s="60">
        <f t="shared" si="7"/>
        <v>8.4916683350460642E-4</v>
      </c>
      <c r="J204" s="121">
        <v>197.744</v>
      </c>
      <c r="K204" s="121">
        <v>40.651105263157902</v>
      </c>
      <c r="M204"/>
      <c r="N204" s="171"/>
    </row>
    <row r="205" spans="1:14" ht="12.75" x14ac:dyDescent="0.2">
      <c r="A205" s="118" t="s">
        <v>1815</v>
      </c>
      <c r="B205" s="59" t="s">
        <v>836</v>
      </c>
      <c r="C205" s="59" t="s">
        <v>902</v>
      </c>
      <c r="D205" s="118" t="s">
        <v>837</v>
      </c>
      <c r="E205" s="118" t="s">
        <v>1032</v>
      </c>
      <c r="F205" s="119">
        <v>12.281917317</v>
      </c>
      <c r="G205" s="119">
        <v>35.068178854999999</v>
      </c>
      <c r="H205" s="74">
        <f t="shared" si="6"/>
        <v>-0.64977031263062435</v>
      </c>
      <c r="I205" s="60">
        <f t="shared" si="7"/>
        <v>8.4334238360633785E-4</v>
      </c>
      <c r="J205" s="121">
        <v>535.19599999999991</v>
      </c>
      <c r="K205" s="121">
        <v>28.379947368421099</v>
      </c>
      <c r="M205"/>
      <c r="N205" s="171"/>
    </row>
    <row r="206" spans="1:14" ht="12.75" x14ac:dyDescent="0.2">
      <c r="A206" s="118" t="s">
        <v>2037</v>
      </c>
      <c r="B206" s="59" t="s">
        <v>370</v>
      </c>
      <c r="C206" s="59" t="s">
        <v>984</v>
      </c>
      <c r="D206" s="118" t="s">
        <v>837</v>
      </c>
      <c r="E206" s="118" t="s">
        <v>214</v>
      </c>
      <c r="F206" s="119">
        <v>12.264243603000001</v>
      </c>
      <c r="G206" s="119">
        <v>8.1723190559999992</v>
      </c>
      <c r="H206" s="74">
        <f t="shared" si="6"/>
        <v>0.50070543244341015</v>
      </c>
      <c r="I206" s="60">
        <f t="shared" si="7"/>
        <v>8.421288115143564E-4</v>
      </c>
      <c r="J206" s="121">
        <v>762.70634399999994</v>
      </c>
      <c r="K206" s="121">
        <v>12.4674736842105</v>
      </c>
      <c r="M206"/>
      <c r="N206" s="171"/>
    </row>
    <row r="207" spans="1:14" ht="12.75" x14ac:dyDescent="0.2">
      <c r="A207" s="118" t="s">
        <v>2166</v>
      </c>
      <c r="B207" s="59" t="s">
        <v>461</v>
      </c>
      <c r="C207" s="59" t="s">
        <v>898</v>
      </c>
      <c r="D207" s="118" t="s">
        <v>212</v>
      </c>
      <c r="E207" s="118" t="s">
        <v>1032</v>
      </c>
      <c r="F207" s="119">
        <v>12.251673282</v>
      </c>
      <c r="G207" s="119">
        <v>2.3423512769999997</v>
      </c>
      <c r="H207" s="74">
        <f t="shared" si="6"/>
        <v>4.2305021037201165</v>
      </c>
      <c r="I207" s="60">
        <f t="shared" si="7"/>
        <v>8.4126566578545921E-4</v>
      </c>
      <c r="J207" s="121">
        <v>56.881135630000003</v>
      </c>
      <c r="K207" s="121">
        <v>13.187578947368401</v>
      </c>
      <c r="M207"/>
      <c r="N207" s="171"/>
    </row>
    <row r="208" spans="1:14" ht="12.75" x14ac:dyDescent="0.2">
      <c r="A208" s="118" t="s">
        <v>2097</v>
      </c>
      <c r="B208" s="59" t="s">
        <v>22</v>
      </c>
      <c r="C208" s="59" t="s">
        <v>898</v>
      </c>
      <c r="D208" s="118" t="s">
        <v>212</v>
      </c>
      <c r="E208" s="118" t="s">
        <v>1032</v>
      </c>
      <c r="F208" s="119">
        <v>12.098962609999999</v>
      </c>
      <c r="G208" s="119">
        <v>14.863188838999999</v>
      </c>
      <c r="H208" s="74">
        <f t="shared" si="6"/>
        <v>-0.18597800639838857</v>
      </c>
      <c r="I208" s="60">
        <f t="shared" si="7"/>
        <v>8.3077973115468738E-4</v>
      </c>
      <c r="J208" s="121">
        <v>219.42407958000001</v>
      </c>
      <c r="K208" s="121">
        <v>32.853684210526303</v>
      </c>
      <c r="M208"/>
      <c r="N208" s="171"/>
    </row>
    <row r="209" spans="1:14" ht="12.75" x14ac:dyDescent="0.2">
      <c r="A209" s="118" t="s">
        <v>2594</v>
      </c>
      <c r="B209" s="59" t="s">
        <v>794</v>
      </c>
      <c r="C209" s="59" t="s">
        <v>903</v>
      </c>
      <c r="D209" s="118" t="s">
        <v>212</v>
      </c>
      <c r="E209" s="118" t="s">
        <v>1032</v>
      </c>
      <c r="F209" s="119">
        <v>12.096205064999999</v>
      </c>
      <c r="G209" s="119">
        <v>8.1180482180000002</v>
      </c>
      <c r="H209" s="74">
        <f t="shared" si="6"/>
        <v>0.49003858318792748</v>
      </c>
      <c r="I209" s="60">
        <f t="shared" si="7"/>
        <v>8.3059038330995114E-4</v>
      </c>
      <c r="J209" s="121">
        <v>47.907926750000001</v>
      </c>
      <c r="K209" s="121">
        <v>26.071789473684198</v>
      </c>
      <c r="M209"/>
      <c r="N209" s="171"/>
    </row>
    <row r="210" spans="1:14" ht="12.75" x14ac:dyDescent="0.2">
      <c r="A210" s="118" t="s">
        <v>2269</v>
      </c>
      <c r="B210" s="118" t="s">
        <v>47</v>
      </c>
      <c r="C210" s="118" t="s">
        <v>1919</v>
      </c>
      <c r="D210" s="118" t="s">
        <v>213</v>
      </c>
      <c r="E210" s="118" t="s">
        <v>214</v>
      </c>
      <c r="F210" s="119">
        <v>12.064046769999999</v>
      </c>
      <c r="G210" s="119">
        <v>21.85851765</v>
      </c>
      <c r="H210" s="74">
        <f t="shared" si="6"/>
        <v>-0.44808486269882075</v>
      </c>
      <c r="I210" s="120">
        <f t="shared" si="7"/>
        <v>8.2838222211996523E-4</v>
      </c>
      <c r="J210" s="121">
        <v>378.39934099999999</v>
      </c>
      <c r="K210" s="121">
        <v>6.1303157894736797</v>
      </c>
      <c r="M210"/>
      <c r="N210" s="171"/>
    </row>
    <row r="211" spans="1:14" ht="12.75" x14ac:dyDescent="0.2">
      <c r="A211" s="118" t="s">
        <v>2799</v>
      </c>
      <c r="B211" s="59" t="s">
        <v>1017</v>
      </c>
      <c r="C211" s="59" t="s">
        <v>665</v>
      </c>
      <c r="D211" s="118" t="s">
        <v>212</v>
      </c>
      <c r="E211" s="118" t="s">
        <v>1032</v>
      </c>
      <c r="F211" s="119">
        <v>11.906603240000001</v>
      </c>
      <c r="G211" s="119">
        <v>9.9618076260000006</v>
      </c>
      <c r="H211" s="74">
        <f t="shared" si="6"/>
        <v>0.19522517268092443</v>
      </c>
      <c r="I211" s="60">
        <f t="shared" si="7"/>
        <v>8.1757130404858157E-4</v>
      </c>
      <c r="J211" s="121">
        <v>156.931875496</v>
      </c>
      <c r="K211" s="121">
        <v>44.618315789473698</v>
      </c>
      <c r="M211"/>
      <c r="N211" s="171"/>
    </row>
    <row r="212" spans="1:14" ht="12.75" x14ac:dyDescent="0.2">
      <c r="A212" s="118" t="s">
        <v>1736</v>
      </c>
      <c r="B212" s="59" t="s">
        <v>129</v>
      </c>
      <c r="C212" s="59" t="s">
        <v>665</v>
      </c>
      <c r="D212" s="118" t="s">
        <v>212</v>
      </c>
      <c r="E212" s="118" t="s">
        <v>1032</v>
      </c>
      <c r="F212" s="119">
        <v>11.88177518</v>
      </c>
      <c r="G212" s="119">
        <v>9.3380693099999998</v>
      </c>
      <c r="H212" s="74">
        <f t="shared" si="6"/>
        <v>0.27240169092298161</v>
      </c>
      <c r="I212" s="60">
        <f t="shared" si="7"/>
        <v>8.1586647614913471E-4</v>
      </c>
      <c r="J212" s="121">
        <v>507.44457798273891</v>
      </c>
      <c r="K212" s="121">
        <v>8.4578421052631594</v>
      </c>
      <c r="M212"/>
      <c r="N212" s="171"/>
    </row>
    <row r="213" spans="1:14" ht="12.75" x14ac:dyDescent="0.2">
      <c r="A213" s="118" t="s">
        <v>3048</v>
      </c>
      <c r="B213" s="59" t="s">
        <v>1030</v>
      </c>
      <c r="C213" s="59" t="s">
        <v>665</v>
      </c>
      <c r="D213" s="118" t="s">
        <v>213</v>
      </c>
      <c r="E213" s="118" t="s">
        <v>1032</v>
      </c>
      <c r="F213" s="119">
        <v>11.833732994999998</v>
      </c>
      <c r="G213" s="119">
        <v>6.2014765899999995</v>
      </c>
      <c r="H213" s="74">
        <f t="shared" si="6"/>
        <v>0.90821215290599033</v>
      </c>
      <c r="I213" s="60">
        <f t="shared" si="7"/>
        <v>8.125676417924274E-4</v>
      </c>
      <c r="J213" s="121">
        <v>171.64481984025602</v>
      </c>
      <c r="K213" s="121">
        <v>45.167684210526303</v>
      </c>
      <c r="M213"/>
      <c r="N213" s="171"/>
    </row>
    <row r="214" spans="1:14" ht="12.75" x14ac:dyDescent="0.2">
      <c r="A214" s="118" t="s">
        <v>2792</v>
      </c>
      <c r="B214" s="59" t="s">
        <v>30</v>
      </c>
      <c r="C214" s="59" t="s">
        <v>665</v>
      </c>
      <c r="D214" s="118" t="s">
        <v>212</v>
      </c>
      <c r="E214" s="118" t="s">
        <v>1032</v>
      </c>
      <c r="F214" s="119">
        <v>11.830001932</v>
      </c>
      <c r="G214" s="119">
        <v>19.149880908</v>
      </c>
      <c r="H214" s="74">
        <f t="shared" si="6"/>
        <v>-0.38224148814116476</v>
      </c>
      <c r="I214" s="60">
        <f t="shared" si="7"/>
        <v>8.1231144697507189E-4</v>
      </c>
      <c r="J214" s="121">
        <v>317.03998804888192</v>
      </c>
      <c r="K214" s="121">
        <v>22.525526315789499</v>
      </c>
      <c r="M214"/>
      <c r="N214" s="171"/>
    </row>
    <row r="215" spans="1:14" ht="12.75" x14ac:dyDescent="0.2">
      <c r="A215" s="118" t="s">
        <v>1701</v>
      </c>
      <c r="B215" s="59" t="s">
        <v>968</v>
      </c>
      <c r="C215" s="59" t="s">
        <v>665</v>
      </c>
      <c r="D215" s="118" t="s">
        <v>212</v>
      </c>
      <c r="E215" s="118" t="s">
        <v>1032</v>
      </c>
      <c r="F215" s="119">
        <v>11.608763439999999</v>
      </c>
      <c r="G215" s="119">
        <v>6.6776289800000006</v>
      </c>
      <c r="H215" s="74">
        <f t="shared" si="6"/>
        <v>0.73845589127055655</v>
      </c>
      <c r="I215" s="60">
        <f t="shared" si="7"/>
        <v>7.9712002430277476E-4</v>
      </c>
      <c r="J215" s="121">
        <v>54.012069305799997</v>
      </c>
      <c r="K215" s="121">
        <v>17.833526315789499</v>
      </c>
      <c r="M215"/>
      <c r="N215" s="171"/>
    </row>
    <row r="216" spans="1:14" ht="12.75" x14ac:dyDescent="0.2">
      <c r="A216" s="118" t="s">
        <v>1734</v>
      </c>
      <c r="B216" s="59" t="s">
        <v>123</v>
      </c>
      <c r="C216" s="59" t="s">
        <v>665</v>
      </c>
      <c r="D216" s="118" t="s">
        <v>212</v>
      </c>
      <c r="E216" s="118" t="s">
        <v>1032</v>
      </c>
      <c r="F216" s="119">
        <v>11.594363712</v>
      </c>
      <c r="G216" s="119">
        <v>10.985981574999999</v>
      </c>
      <c r="H216" s="74">
        <f t="shared" si="6"/>
        <v>5.53780409011837E-2</v>
      </c>
      <c r="I216" s="60">
        <f t="shared" si="7"/>
        <v>7.9613126166731937E-4</v>
      </c>
      <c r="J216" s="121">
        <v>308.59714600709287</v>
      </c>
      <c r="K216" s="121">
        <v>92.535210526315794</v>
      </c>
      <c r="M216"/>
      <c r="N216" s="171"/>
    </row>
    <row r="217" spans="1:14" ht="12.75" x14ac:dyDescent="0.2">
      <c r="A217" s="118" t="s">
        <v>2801</v>
      </c>
      <c r="B217" s="59" t="s">
        <v>1021</v>
      </c>
      <c r="C217" s="59" t="s">
        <v>665</v>
      </c>
      <c r="D217" s="118" t="s">
        <v>212</v>
      </c>
      <c r="E217" s="118" t="s">
        <v>1032</v>
      </c>
      <c r="F217" s="119">
        <v>11.577189083</v>
      </c>
      <c r="G217" s="119">
        <v>7.5563819990000001</v>
      </c>
      <c r="H217" s="74">
        <f t="shared" si="6"/>
        <v>0.53210744037716839</v>
      </c>
      <c r="I217" s="60">
        <f t="shared" si="7"/>
        <v>7.9495195943098487E-4</v>
      </c>
      <c r="J217" s="121">
        <v>15.64813923316</v>
      </c>
      <c r="K217" s="121">
        <v>62.549736842105297</v>
      </c>
      <c r="M217"/>
      <c r="N217" s="171"/>
    </row>
    <row r="218" spans="1:14" ht="12.75" x14ac:dyDescent="0.2">
      <c r="A218" s="118" t="s">
        <v>2584</v>
      </c>
      <c r="B218" s="59" t="s">
        <v>223</v>
      </c>
      <c r="C218" s="59" t="s">
        <v>903</v>
      </c>
      <c r="D218" s="118" t="s">
        <v>212</v>
      </c>
      <c r="E218" s="118" t="s">
        <v>214</v>
      </c>
      <c r="F218" s="119">
        <v>11.401495902000001</v>
      </c>
      <c r="G218" s="119">
        <v>17.186457401999998</v>
      </c>
      <c r="H218" s="74">
        <f t="shared" si="6"/>
        <v>-0.33659999642083294</v>
      </c>
      <c r="I218" s="60">
        <f t="shared" si="7"/>
        <v>7.8288792234104036E-4</v>
      </c>
      <c r="J218" s="121">
        <v>839.53273850000005</v>
      </c>
      <c r="K218" s="121">
        <v>13.7931052631579</v>
      </c>
      <c r="M218"/>
      <c r="N218" s="171"/>
    </row>
    <row r="219" spans="1:14" ht="12.75" x14ac:dyDescent="0.2">
      <c r="A219" s="118" t="s">
        <v>1805</v>
      </c>
      <c r="B219" s="118" t="s">
        <v>2988</v>
      </c>
      <c r="C219" s="59" t="s">
        <v>902</v>
      </c>
      <c r="D219" s="118" t="s">
        <v>837</v>
      </c>
      <c r="E219" s="118" t="s">
        <v>1032</v>
      </c>
      <c r="F219" s="119">
        <v>11.400793589999999</v>
      </c>
      <c r="G219" s="119">
        <v>8.4028633209999999</v>
      </c>
      <c r="H219" s="74">
        <f t="shared" si="6"/>
        <v>0.35677484620126187</v>
      </c>
      <c r="I219" s="60">
        <f t="shared" si="7"/>
        <v>7.8283969782846387E-4</v>
      </c>
      <c r="J219" s="121">
        <v>524.38032581999994</v>
      </c>
      <c r="K219" s="121">
        <v>10.6996315789474</v>
      </c>
      <c r="M219"/>
      <c r="N219" s="171"/>
    </row>
    <row r="220" spans="1:14" ht="12.75" x14ac:dyDescent="0.2">
      <c r="A220" s="118" t="s">
        <v>2292</v>
      </c>
      <c r="B220" s="59" t="s">
        <v>1374</v>
      </c>
      <c r="C220" s="59" t="s">
        <v>665</v>
      </c>
      <c r="D220" s="118" t="s">
        <v>213</v>
      </c>
      <c r="E220" s="118" t="s">
        <v>1032</v>
      </c>
      <c r="F220" s="119">
        <v>11.17709058</v>
      </c>
      <c r="G220" s="119">
        <v>0.77550069700000002</v>
      </c>
      <c r="H220" s="74">
        <f t="shared" si="6"/>
        <v>13.412740856633942</v>
      </c>
      <c r="I220" s="60">
        <f t="shared" si="7"/>
        <v>7.6747904811848896E-4</v>
      </c>
      <c r="J220" s="121">
        <v>244.83831599999999</v>
      </c>
      <c r="K220" s="121">
        <v>44.731999999999999</v>
      </c>
      <c r="M220"/>
      <c r="N220" s="171"/>
    </row>
    <row r="221" spans="1:14" ht="12.75" x14ac:dyDescent="0.2">
      <c r="A221" s="118" t="s">
        <v>2959</v>
      </c>
      <c r="B221" s="59" t="s">
        <v>68</v>
      </c>
      <c r="C221" s="59" t="s">
        <v>897</v>
      </c>
      <c r="D221" s="118" t="s">
        <v>212</v>
      </c>
      <c r="E221" s="118" t="s">
        <v>3049</v>
      </c>
      <c r="F221" s="119">
        <v>11.13854122</v>
      </c>
      <c r="G221" s="119">
        <v>9.7043418520000007</v>
      </c>
      <c r="H221" s="74">
        <f t="shared" si="6"/>
        <v>0.14778945237841357</v>
      </c>
      <c r="I221" s="60">
        <f t="shared" si="7"/>
        <v>7.6483204209249172E-4</v>
      </c>
      <c r="J221" s="121">
        <v>118.616075783814</v>
      </c>
      <c r="K221" s="121">
        <v>27.015736842105301</v>
      </c>
      <c r="M221"/>
      <c r="N221" s="171"/>
    </row>
    <row r="222" spans="1:14" ht="12.75" x14ac:dyDescent="0.2">
      <c r="A222" s="118" t="s">
        <v>2293</v>
      </c>
      <c r="B222" s="59" t="s">
        <v>244</v>
      </c>
      <c r="C222" s="59" t="s">
        <v>899</v>
      </c>
      <c r="D222" s="118" t="s">
        <v>212</v>
      </c>
      <c r="E222" s="118" t="s">
        <v>1032</v>
      </c>
      <c r="F222" s="119">
        <v>11.12337239</v>
      </c>
      <c r="G222" s="119">
        <v>2.9795471499999997</v>
      </c>
      <c r="H222" s="74">
        <f t="shared" si="6"/>
        <v>2.7332426137307482</v>
      </c>
      <c r="I222" s="60">
        <f t="shared" si="7"/>
        <v>7.6379046878446988E-4</v>
      </c>
      <c r="J222" s="121">
        <v>135.35052884000001</v>
      </c>
      <c r="K222" s="121">
        <v>14.824894736842101</v>
      </c>
      <c r="M222"/>
      <c r="N222" s="171"/>
    </row>
    <row r="223" spans="1:14" ht="12.75" x14ac:dyDescent="0.2">
      <c r="A223" s="118" t="s">
        <v>2217</v>
      </c>
      <c r="B223" s="59" t="s">
        <v>407</v>
      </c>
      <c r="C223" s="59" t="s">
        <v>902</v>
      </c>
      <c r="D223" s="118" t="s">
        <v>213</v>
      </c>
      <c r="E223" s="118" t="s">
        <v>214</v>
      </c>
      <c r="F223" s="119">
        <v>11.05446457</v>
      </c>
      <c r="G223" s="119">
        <v>14.808362433000001</v>
      </c>
      <c r="H223" s="74">
        <f t="shared" si="6"/>
        <v>-0.25349851342337149</v>
      </c>
      <c r="I223" s="60">
        <f t="shared" si="7"/>
        <v>7.5905888790275529E-4</v>
      </c>
      <c r="J223" s="121">
        <v>119.99514958</v>
      </c>
      <c r="K223" s="121">
        <v>21.799631578947398</v>
      </c>
      <c r="M223"/>
      <c r="N223" s="171"/>
    </row>
    <row r="224" spans="1:14" ht="12.75" x14ac:dyDescent="0.2">
      <c r="A224" s="118" t="s">
        <v>2458</v>
      </c>
      <c r="B224" s="59" t="s">
        <v>67</v>
      </c>
      <c r="C224" s="59" t="s">
        <v>897</v>
      </c>
      <c r="D224" s="118" t="s">
        <v>212</v>
      </c>
      <c r="E224" s="118" t="s">
        <v>3049</v>
      </c>
      <c r="F224" s="119">
        <v>10.925850109999999</v>
      </c>
      <c r="G224" s="119">
        <v>8.1823752499999998</v>
      </c>
      <c r="H224" s="74">
        <f t="shared" si="6"/>
        <v>0.33529076535569535</v>
      </c>
      <c r="I224" s="60">
        <f t="shared" si="7"/>
        <v>7.502275285585175E-4</v>
      </c>
      <c r="J224" s="121">
        <v>44.108304353229407</v>
      </c>
      <c r="K224" s="121">
        <v>37.733789473684197</v>
      </c>
      <c r="M224"/>
      <c r="N224" s="171"/>
    </row>
    <row r="225" spans="1:14" ht="12.75" x14ac:dyDescent="0.2">
      <c r="A225" s="118" t="s">
        <v>2589</v>
      </c>
      <c r="B225" s="59" t="s">
        <v>159</v>
      </c>
      <c r="C225" s="59" t="s">
        <v>903</v>
      </c>
      <c r="D225" s="118" t="s">
        <v>212</v>
      </c>
      <c r="E225" s="118" t="s">
        <v>214</v>
      </c>
      <c r="F225" s="119">
        <v>10.923137730000001</v>
      </c>
      <c r="G225" s="119">
        <v>3.4134958499999999</v>
      </c>
      <c r="H225" s="74">
        <f t="shared" si="6"/>
        <v>2.1999856481442626</v>
      </c>
      <c r="I225" s="60">
        <f t="shared" si="7"/>
        <v>7.5004128198516873E-4</v>
      </c>
      <c r="J225" s="121">
        <v>535.63594019999994</v>
      </c>
      <c r="K225" s="121">
        <v>21.2606315789474</v>
      </c>
      <c r="M225"/>
      <c r="N225" s="171"/>
    </row>
    <row r="226" spans="1:14" ht="12.75" x14ac:dyDescent="0.2">
      <c r="A226" s="118" t="s">
        <v>2095</v>
      </c>
      <c r="B226" s="59" t="s">
        <v>265</v>
      </c>
      <c r="C226" s="59" t="s">
        <v>898</v>
      </c>
      <c r="D226" s="118" t="s">
        <v>212</v>
      </c>
      <c r="E226" s="118" t="s">
        <v>1032</v>
      </c>
      <c r="F226" s="119">
        <v>10.895153756999999</v>
      </c>
      <c r="G226" s="119">
        <v>12.340489414</v>
      </c>
      <c r="H226" s="74">
        <f t="shared" si="6"/>
        <v>-0.11712142108077994</v>
      </c>
      <c r="I226" s="60">
        <f t="shared" si="7"/>
        <v>7.4811975215529996E-4</v>
      </c>
      <c r="J226" s="121">
        <v>244.39107572</v>
      </c>
      <c r="K226" s="121">
        <v>12.9005263157895</v>
      </c>
      <c r="M226"/>
      <c r="N226" s="171"/>
    </row>
    <row r="227" spans="1:14" ht="12.75" x14ac:dyDescent="0.2">
      <c r="A227" s="118" t="s">
        <v>1865</v>
      </c>
      <c r="B227" s="59" t="s">
        <v>948</v>
      </c>
      <c r="C227" s="59" t="s">
        <v>902</v>
      </c>
      <c r="D227" s="118" t="s">
        <v>213</v>
      </c>
      <c r="E227" s="118" t="s">
        <v>214</v>
      </c>
      <c r="F227" s="119">
        <v>10.867346701999999</v>
      </c>
      <c r="G227" s="119">
        <v>5.7467990700000007</v>
      </c>
      <c r="H227" s="74">
        <f t="shared" si="6"/>
        <v>0.89102604243304406</v>
      </c>
      <c r="I227" s="60">
        <f t="shared" si="7"/>
        <v>7.462103704651698E-4</v>
      </c>
      <c r="J227" s="121">
        <v>352.80239999999998</v>
      </c>
      <c r="K227" s="121">
        <v>42.292526315789502</v>
      </c>
      <c r="M227"/>
      <c r="N227" s="171"/>
    </row>
    <row r="228" spans="1:14" ht="12.75" x14ac:dyDescent="0.2">
      <c r="A228" s="118" t="s">
        <v>1828</v>
      </c>
      <c r="B228" s="59" t="s">
        <v>20</v>
      </c>
      <c r="C228" s="59" t="s">
        <v>902</v>
      </c>
      <c r="D228" s="118" t="s">
        <v>837</v>
      </c>
      <c r="E228" s="118" t="s">
        <v>214</v>
      </c>
      <c r="F228" s="119">
        <v>10.84594459</v>
      </c>
      <c r="G228" s="119">
        <v>5.6106234170000002</v>
      </c>
      <c r="H228" s="74">
        <f t="shared" si="6"/>
        <v>0.93310863764927676</v>
      </c>
      <c r="I228" s="60">
        <f t="shared" si="7"/>
        <v>7.4474078654904088E-4</v>
      </c>
      <c r="J228" s="121">
        <v>479.75143758999997</v>
      </c>
      <c r="K228" s="121">
        <v>13.507052631578899</v>
      </c>
      <c r="M228"/>
      <c r="N228" s="171"/>
    </row>
    <row r="229" spans="1:14" ht="12.75" x14ac:dyDescent="0.2">
      <c r="A229" s="118" t="s">
        <v>2381</v>
      </c>
      <c r="B229" s="59" t="s">
        <v>48</v>
      </c>
      <c r="C229" s="59" t="s">
        <v>1919</v>
      </c>
      <c r="D229" s="118" t="s">
        <v>213</v>
      </c>
      <c r="E229" s="118" t="s">
        <v>214</v>
      </c>
      <c r="F229" s="119">
        <v>10.725598342</v>
      </c>
      <c r="G229" s="119">
        <v>4.7132859999999999E-2</v>
      </c>
      <c r="H229" s="74" t="str">
        <f t="shared" si="6"/>
        <v/>
      </c>
      <c r="I229" s="60">
        <f t="shared" si="7"/>
        <v>7.3647716703208492E-4</v>
      </c>
      <c r="J229" s="121">
        <v>41.160845070000001</v>
      </c>
      <c r="K229" s="121">
        <v>10.6087368421053</v>
      </c>
      <c r="M229"/>
      <c r="N229" s="171"/>
    </row>
    <row r="230" spans="1:14" ht="12.75" x14ac:dyDescent="0.2">
      <c r="A230" s="118" t="s">
        <v>2608</v>
      </c>
      <c r="B230" s="59" t="s">
        <v>588</v>
      </c>
      <c r="C230" s="59" t="s">
        <v>903</v>
      </c>
      <c r="D230" s="118" t="s">
        <v>213</v>
      </c>
      <c r="E230" s="118" t="s">
        <v>1032</v>
      </c>
      <c r="F230" s="119">
        <v>10.62313533</v>
      </c>
      <c r="G230" s="119">
        <v>3.5589407899999999</v>
      </c>
      <c r="H230" s="74">
        <f t="shared" si="6"/>
        <v>1.984914882497947</v>
      </c>
      <c r="I230" s="60">
        <f t="shared" si="7"/>
        <v>7.2944150651253737E-4</v>
      </c>
      <c r="J230" s="121">
        <v>361.63855969999997</v>
      </c>
      <c r="K230" s="121">
        <v>7.57736842105263</v>
      </c>
      <c r="M230"/>
      <c r="N230" s="171"/>
    </row>
    <row r="231" spans="1:14" ht="12.75" x14ac:dyDescent="0.2">
      <c r="A231" s="118" t="s">
        <v>1804</v>
      </c>
      <c r="B231" s="59" t="s">
        <v>1768</v>
      </c>
      <c r="C231" s="59" t="s">
        <v>902</v>
      </c>
      <c r="D231" s="118" t="s">
        <v>837</v>
      </c>
      <c r="E231" s="118" t="s">
        <v>1032</v>
      </c>
      <c r="F231" s="119">
        <v>10.439747349999999</v>
      </c>
      <c r="G231" s="119">
        <v>8.2348106399999992</v>
      </c>
      <c r="H231" s="74">
        <f t="shared" si="6"/>
        <v>0.26775803432439349</v>
      </c>
      <c r="I231" s="60">
        <f t="shared" si="7"/>
        <v>7.1684910321049905E-4</v>
      </c>
      <c r="J231" s="121">
        <v>532.92399999999998</v>
      </c>
      <c r="K231" s="121">
        <v>26.6605263157895</v>
      </c>
      <c r="M231"/>
      <c r="N231" s="171"/>
    </row>
    <row r="232" spans="1:14" ht="12.75" x14ac:dyDescent="0.2">
      <c r="A232" s="118" t="s">
        <v>2387</v>
      </c>
      <c r="B232" s="59" t="s">
        <v>141</v>
      </c>
      <c r="C232" s="59" t="s">
        <v>665</v>
      </c>
      <c r="D232" s="118" t="s">
        <v>212</v>
      </c>
      <c r="E232" s="118" t="s">
        <v>1032</v>
      </c>
      <c r="F232" s="119">
        <v>10.31046443</v>
      </c>
      <c r="G232" s="119">
        <v>1.09907548</v>
      </c>
      <c r="H232" s="74">
        <f t="shared" si="6"/>
        <v>8.3810339850362237</v>
      </c>
      <c r="I232" s="60">
        <f t="shared" si="7"/>
        <v>7.0797184381375374E-4</v>
      </c>
      <c r="J232" s="121">
        <v>28.409403842300001</v>
      </c>
      <c r="K232" s="121">
        <v>25.138368421052601</v>
      </c>
      <c r="M232"/>
      <c r="N232" s="171"/>
    </row>
    <row r="233" spans="1:14" ht="12.75" x14ac:dyDescent="0.2">
      <c r="A233" s="118" t="s">
        <v>1816</v>
      </c>
      <c r="B233" s="59" t="s">
        <v>944</v>
      </c>
      <c r="C233" s="59" t="s">
        <v>902</v>
      </c>
      <c r="D233" s="118" t="s">
        <v>213</v>
      </c>
      <c r="E233" s="118" t="s">
        <v>214</v>
      </c>
      <c r="F233" s="119">
        <v>10.307856019999999</v>
      </c>
      <c r="G233" s="119">
        <v>29.342341150999999</v>
      </c>
      <c r="H233" s="74">
        <f t="shared" si="6"/>
        <v>-0.64870369521796989</v>
      </c>
      <c r="I233" s="60">
        <f t="shared" si="7"/>
        <v>7.0779273637881139E-4</v>
      </c>
      <c r="J233" s="121">
        <v>598.78</v>
      </c>
      <c r="K233" s="121">
        <v>35.122578947368403</v>
      </c>
      <c r="M233"/>
      <c r="N233" s="171"/>
    </row>
    <row r="234" spans="1:14" ht="12.75" x14ac:dyDescent="0.2">
      <c r="A234" s="118" t="s">
        <v>2023</v>
      </c>
      <c r="B234" s="59" t="s">
        <v>0</v>
      </c>
      <c r="C234" s="59" t="s">
        <v>984</v>
      </c>
      <c r="D234" s="118" t="s">
        <v>213</v>
      </c>
      <c r="E234" s="118" t="s">
        <v>214</v>
      </c>
      <c r="F234" s="119">
        <v>10.24831094</v>
      </c>
      <c r="G234" s="119">
        <v>1.6758739199999999</v>
      </c>
      <c r="H234" s="74">
        <f t="shared" si="6"/>
        <v>5.1152040244173023</v>
      </c>
      <c r="I234" s="60">
        <f t="shared" si="7"/>
        <v>7.0370405149329095E-4</v>
      </c>
      <c r="J234" s="121">
        <v>185.77574430999999</v>
      </c>
      <c r="K234" s="121">
        <v>43.717315789473702</v>
      </c>
      <c r="M234"/>
      <c r="N234" s="171"/>
    </row>
    <row r="235" spans="1:14" ht="12.75" x14ac:dyDescent="0.2">
      <c r="A235" s="118" t="s">
        <v>2728</v>
      </c>
      <c r="B235" s="59" t="s">
        <v>2729</v>
      </c>
      <c r="C235" s="59" t="s">
        <v>1955</v>
      </c>
      <c r="D235" s="118" t="s">
        <v>837</v>
      </c>
      <c r="E235" s="118" t="s">
        <v>1032</v>
      </c>
      <c r="F235" s="119">
        <v>10.193459990000001</v>
      </c>
      <c r="G235" s="119">
        <v>3.28058505</v>
      </c>
      <c r="H235" s="74">
        <f t="shared" si="6"/>
        <v>2.1072079627991966</v>
      </c>
      <c r="I235" s="60">
        <f t="shared" si="7"/>
        <v>6.9993769077597503E-4</v>
      </c>
      <c r="J235" s="121">
        <v>474.35036082369999</v>
      </c>
      <c r="K235" s="121">
        <v>37.776000000000003</v>
      </c>
      <c r="M235"/>
      <c r="N235" s="171"/>
    </row>
    <row r="236" spans="1:14" ht="12.75" x14ac:dyDescent="0.2">
      <c r="A236" s="118" t="s">
        <v>2462</v>
      </c>
      <c r="B236" s="59" t="s">
        <v>69</v>
      </c>
      <c r="C236" s="59" t="s">
        <v>897</v>
      </c>
      <c r="D236" s="118" t="s">
        <v>212</v>
      </c>
      <c r="E236" s="118" t="s">
        <v>3049</v>
      </c>
      <c r="F236" s="119">
        <v>10.063382900000001</v>
      </c>
      <c r="G236" s="119">
        <v>8.1258262499999994</v>
      </c>
      <c r="H236" s="74">
        <f t="shared" si="6"/>
        <v>0.23844426282188858</v>
      </c>
      <c r="I236" s="60">
        <f t="shared" si="7"/>
        <v>6.9100589940319511E-4</v>
      </c>
      <c r="J236" s="121">
        <v>563.77113189554996</v>
      </c>
      <c r="K236" s="121">
        <v>12.466947368421099</v>
      </c>
      <c r="M236"/>
      <c r="N236" s="171"/>
    </row>
    <row r="237" spans="1:14" ht="12.75" x14ac:dyDescent="0.2">
      <c r="A237" s="118" t="s">
        <v>1988</v>
      </c>
      <c r="B237" s="59" t="s">
        <v>1989</v>
      </c>
      <c r="C237" s="59" t="s">
        <v>279</v>
      </c>
      <c r="D237" s="118" t="s">
        <v>213</v>
      </c>
      <c r="E237" s="118" t="s">
        <v>214</v>
      </c>
      <c r="F237" s="119">
        <v>10.035106279999999</v>
      </c>
      <c r="G237" s="119">
        <v>1.0276845799999998</v>
      </c>
      <c r="H237" s="74">
        <f t="shared" si="6"/>
        <v>8.7647726503787773</v>
      </c>
      <c r="I237" s="60">
        <f t="shared" si="7"/>
        <v>6.8906427485910832E-4</v>
      </c>
      <c r="J237" s="121">
        <v>14.924855880000001</v>
      </c>
      <c r="K237" s="121">
        <v>63.468368421052602</v>
      </c>
      <c r="M237"/>
      <c r="N237" s="171"/>
    </row>
    <row r="238" spans="1:14" ht="12.75" x14ac:dyDescent="0.2">
      <c r="A238" s="118" t="s">
        <v>2196</v>
      </c>
      <c r="B238" s="59" t="s">
        <v>601</v>
      </c>
      <c r="C238" s="59" t="s">
        <v>902</v>
      </c>
      <c r="D238" s="118" t="s">
        <v>213</v>
      </c>
      <c r="E238" s="118" t="s">
        <v>214</v>
      </c>
      <c r="F238" s="119">
        <v>10.025975811</v>
      </c>
      <c r="G238" s="119">
        <v>6.8897398830000007</v>
      </c>
      <c r="H238" s="74">
        <f t="shared" si="6"/>
        <v>0.45520382209761845</v>
      </c>
      <c r="I238" s="60">
        <f t="shared" si="7"/>
        <v>6.8843732783681853E-4</v>
      </c>
      <c r="J238" s="121">
        <v>210.04139255999999</v>
      </c>
      <c r="K238" s="121">
        <v>34.796578947368403</v>
      </c>
      <c r="M238"/>
      <c r="N238" s="171"/>
    </row>
    <row r="239" spans="1:14" ht="12.75" x14ac:dyDescent="0.2">
      <c r="A239" s="118" t="s">
        <v>1696</v>
      </c>
      <c r="B239" s="118" t="s">
        <v>167</v>
      </c>
      <c r="C239" s="118" t="s">
        <v>665</v>
      </c>
      <c r="D239" s="118" t="s">
        <v>212</v>
      </c>
      <c r="E239" s="118" t="s">
        <v>214</v>
      </c>
      <c r="F239" s="119">
        <v>9.8971988</v>
      </c>
      <c r="G239" s="119">
        <v>9.1152633900000009</v>
      </c>
      <c r="H239" s="74">
        <f t="shared" si="6"/>
        <v>8.578308454123551E-2</v>
      </c>
      <c r="I239" s="120">
        <f t="shared" si="7"/>
        <v>6.7959480686819763E-4</v>
      </c>
      <c r="J239" s="121">
        <v>47.704256146500001</v>
      </c>
      <c r="K239" s="121">
        <v>3.9620000000000002</v>
      </c>
      <c r="M239"/>
      <c r="N239" s="171"/>
    </row>
    <row r="240" spans="1:14" ht="12.75" x14ac:dyDescent="0.2">
      <c r="A240" s="118" t="s">
        <v>2308</v>
      </c>
      <c r="B240" s="59" t="s">
        <v>109</v>
      </c>
      <c r="C240" s="59" t="s">
        <v>665</v>
      </c>
      <c r="D240" s="118" t="s">
        <v>212</v>
      </c>
      <c r="E240" s="118" t="s">
        <v>1032</v>
      </c>
      <c r="F240" s="119">
        <v>9.8675690019999998</v>
      </c>
      <c r="G240" s="119">
        <v>6.8369800930000002</v>
      </c>
      <c r="H240" s="74">
        <f t="shared" si="6"/>
        <v>0.44326425816316894</v>
      </c>
      <c r="I240" s="60">
        <f t="shared" si="7"/>
        <v>6.7756026585752763E-4</v>
      </c>
      <c r="J240" s="121">
        <v>193.05813410019999</v>
      </c>
      <c r="K240" s="121">
        <v>17.0153157894737</v>
      </c>
      <c r="M240"/>
      <c r="N240" s="171"/>
    </row>
    <row r="241" spans="1:14" ht="12.75" x14ac:dyDescent="0.2">
      <c r="A241" s="118" t="s">
        <v>2619</v>
      </c>
      <c r="B241" s="59" t="s">
        <v>572</v>
      </c>
      <c r="C241" s="59" t="s">
        <v>903</v>
      </c>
      <c r="D241" s="118" t="s">
        <v>212</v>
      </c>
      <c r="E241" s="118" t="s">
        <v>1032</v>
      </c>
      <c r="F241" s="119">
        <v>9.8150932399999995</v>
      </c>
      <c r="G241" s="119">
        <v>3.7421773050000002</v>
      </c>
      <c r="H241" s="74">
        <f t="shared" si="6"/>
        <v>1.6228295561746502</v>
      </c>
      <c r="I241" s="60">
        <f t="shared" si="7"/>
        <v>6.7395699830048402E-4</v>
      </c>
      <c r="J241" s="121">
        <v>211.5946381</v>
      </c>
      <c r="K241" s="121">
        <v>17.497368421052599</v>
      </c>
      <c r="M241"/>
      <c r="N241" s="171"/>
    </row>
    <row r="242" spans="1:14" ht="12.75" x14ac:dyDescent="0.2">
      <c r="A242" s="118" t="s">
        <v>1931</v>
      </c>
      <c r="B242" s="59" t="s">
        <v>621</v>
      </c>
      <c r="C242" s="59" t="s">
        <v>1919</v>
      </c>
      <c r="D242" s="118" t="s">
        <v>212</v>
      </c>
      <c r="E242" s="118" t="s">
        <v>1032</v>
      </c>
      <c r="F242" s="119">
        <v>9.8040939820000013</v>
      </c>
      <c r="G242" s="119">
        <v>1.7451651159999999</v>
      </c>
      <c r="H242" s="74">
        <f t="shared" si="6"/>
        <v>4.6178603916123668</v>
      </c>
      <c r="I242" s="60">
        <f t="shared" si="7"/>
        <v>6.7320173019207717E-4</v>
      </c>
      <c r="J242" s="121">
        <v>14.793625410004521</v>
      </c>
      <c r="K242" s="121">
        <v>22.505631578947401</v>
      </c>
      <c r="M242"/>
      <c r="N242" s="171"/>
    </row>
    <row r="243" spans="1:14" ht="12.75" x14ac:dyDescent="0.2">
      <c r="A243" s="118" t="s">
        <v>1915</v>
      </c>
      <c r="B243" s="59" t="s">
        <v>1916</v>
      </c>
      <c r="C243" s="59" t="s">
        <v>902</v>
      </c>
      <c r="D243" s="118" t="s">
        <v>837</v>
      </c>
      <c r="E243" s="118" t="s">
        <v>214</v>
      </c>
      <c r="F243" s="119">
        <v>9.7802296399999999</v>
      </c>
      <c r="G243" s="119">
        <v>2.0254283399999999</v>
      </c>
      <c r="H243" s="74">
        <f t="shared" si="6"/>
        <v>3.8287216322844584</v>
      </c>
      <c r="I243" s="60">
        <f t="shared" si="7"/>
        <v>6.7156307634463419E-4</v>
      </c>
      <c r="J243" s="121">
        <v>266.85283145</v>
      </c>
      <c r="K243" s="121">
        <v>86.566684210526304</v>
      </c>
      <c r="M243"/>
      <c r="N243" s="171"/>
    </row>
    <row r="244" spans="1:14" ht="12.75" x14ac:dyDescent="0.2">
      <c r="A244" s="118" t="s">
        <v>1923</v>
      </c>
      <c r="B244" s="59" t="s">
        <v>165</v>
      </c>
      <c r="C244" s="59" t="s">
        <v>1919</v>
      </c>
      <c r="D244" s="118" t="s">
        <v>213</v>
      </c>
      <c r="E244" s="118" t="s">
        <v>214</v>
      </c>
      <c r="F244" s="119">
        <v>9.7250648389999998</v>
      </c>
      <c r="G244" s="119">
        <v>1.996669904</v>
      </c>
      <c r="H244" s="74">
        <f t="shared" si="6"/>
        <v>3.8706422726748322</v>
      </c>
      <c r="I244" s="60">
        <f t="shared" si="7"/>
        <v>6.6777516493261759E-4</v>
      </c>
      <c r="J244" s="121">
        <v>179.30506753</v>
      </c>
      <c r="K244" s="121">
        <v>10.405947368421099</v>
      </c>
      <c r="M244"/>
      <c r="N244" s="171"/>
    </row>
    <row r="245" spans="1:14" ht="12.75" x14ac:dyDescent="0.2">
      <c r="A245" s="118" t="s">
        <v>1823</v>
      </c>
      <c r="B245" s="59" t="s">
        <v>1551</v>
      </c>
      <c r="C245" s="59" t="s">
        <v>902</v>
      </c>
      <c r="D245" s="118" t="s">
        <v>837</v>
      </c>
      <c r="E245" s="118" t="s">
        <v>1032</v>
      </c>
      <c r="F245" s="119">
        <v>9.6927221400000008</v>
      </c>
      <c r="G245" s="119">
        <v>9.4431797300000007</v>
      </c>
      <c r="H245" s="74">
        <f t="shared" si="6"/>
        <v>2.6425676216585092E-2</v>
      </c>
      <c r="I245" s="60">
        <f t="shared" si="7"/>
        <v>6.655543415739415E-4</v>
      </c>
      <c r="J245" s="121">
        <v>325.31400000000002</v>
      </c>
      <c r="K245" s="121">
        <v>29.507789473684198</v>
      </c>
      <c r="M245"/>
      <c r="N245" s="171"/>
    </row>
    <row r="246" spans="1:14" ht="12.75" x14ac:dyDescent="0.2">
      <c r="A246" s="118" t="s">
        <v>1818</v>
      </c>
      <c r="B246" s="59" t="s">
        <v>359</v>
      </c>
      <c r="C246" s="59" t="s">
        <v>902</v>
      </c>
      <c r="D246" s="118" t="s">
        <v>213</v>
      </c>
      <c r="E246" s="118" t="s">
        <v>214</v>
      </c>
      <c r="F246" s="119">
        <v>9.6839555759999989</v>
      </c>
      <c r="G246" s="119">
        <v>12.472845836999999</v>
      </c>
      <c r="H246" s="74">
        <f t="shared" si="6"/>
        <v>-0.22359694791760465</v>
      </c>
      <c r="I246" s="60">
        <f t="shared" si="7"/>
        <v>6.6495238222272798E-4</v>
      </c>
      <c r="J246" s="121">
        <v>1088.2809999999999</v>
      </c>
      <c r="K246" s="121">
        <v>8.2184736842105295</v>
      </c>
      <c r="M246"/>
      <c r="N246" s="171"/>
    </row>
    <row r="247" spans="1:14" ht="12.75" x14ac:dyDescent="0.2">
      <c r="A247" s="118" t="s">
        <v>2224</v>
      </c>
      <c r="B247" s="59" t="s">
        <v>414</v>
      </c>
      <c r="C247" s="59" t="s">
        <v>902</v>
      </c>
      <c r="D247" s="118" t="s">
        <v>213</v>
      </c>
      <c r="E247" s="118" t="s">
        <v>214</v>
      </c>
      <c r="F247" s="119">
        <v>9.6272315150000001</v>
      </c>
      <c r="G247" s="119">
        <v>6.91980649</v>
      </c>
      <c r="H247" s="74">
        <f t="shared" si="6"/>
        <v>0.39125733196622958</v>
      </c>
      <c r="I247" s="60">
        <f t="shared" si="7"/>
        <v>6.6105740364757061E-4</v>
      </c>
      <c r="J247" s="121">
        <v>77.287136939999982</v>
      </c>
      <c r="K247" s="121">
        <v>19.137368421052599</v>
      </c>
      <c r="M247"/>
      <c r="N247" s="171"/>
    </row>
    <row r="248" spans="1:14" ht="12.75" x14ac:dyDescent="0.2">
      <c r="A248" s="118" t="s">
        <v>1934</v>
      </c>
      <c r="B248" s="59" t="s">
        <v>281</v>
      </c>
      <c r="C248" s="59" t="s">
        <v>1919</v>
      </c>
      <c r="D248" s="118" t="s">
        <v>213</v>
      </c>
      <c r="E248" s="118" t="s">
        <v>214</v>
      </c>
      <c r="F248" s="119">
        <v>9.5936703680000015</v>
      </c>
      <c r="G248" s="119">
        <v>4.4686510829999992</v>
      </c>
      <c r="H248" s="74">
        <f t="shared" si="6"/>
        <v>1.1468828489422704</v>
      </c>
      <c r="I248" s="60">
        <f t="shared" si="7"/>
        <v>6.5875291510746569E-4</v>
      </c>
      <c r="J248" s="121">
        <v>52.806945118993795</v>
      </c>
      <c r="K248" s="121">
        <v>12.6699473684211</v>
      </c>
      <c r="M248"/>
      <c r="N248" s="171"/>
    </row>
    <row r="249" spans="1:14" ht="12.75" x14ac:dyDescent="0.2">
      <c r="A249" s="118" t="s">
        <v>2586</v>
      </c>
      <c r="B249" s="59" t="s">
        <v>525</v>
      </c>
      <c r="C249" s="59" t="s">
        <v>903</v>
      </c>
      <c r="D249" s="118" t="s">
        <v>212</v>
      </c>
      <c r="E249" s="118" t="s">
        <v>1032</v>
      </c>
      <c r="F249" s="119">
        <v>9.4664635419999996</v>
      </c>
      <c r="G249" s="119">
        <v>14.592725870999999</v>
      </c>
      <c r="H249" s="74">
        <f t="shared" si="6"/>
        <v>-0.35128888011165738</v>
      </c>
      <c r="I249" s="60">
        <f t="shared" si="7"/>
        <v>6.5001821147114109E-4</v>
      </c>
      <c r="J249" s="121">
        <v>249.2416814</v>
      </c>
      <c r="K249" s="121">
        <v>47.933947368421002</v>
      </c>
      <c r="M249"/>
      <c r="N249" s="171"/>
    </row>
    <row r="250" spans="1:14" ht="12.75" x14ac:dyDescent="0.2">
      <c r="A250" s="118" t="s">
        <v>2958</v>
      </c>
      <c r="B250" s="59" t="s">
        <v>506</v>
      </c>
      <c r="C250" s="59" t="s">
        <v>902</v>
      </c>
      <c r="D250" s="118" t="s">
        <v>213</v>
      </c>
      <c r="E250" s="118" t="s">
        <v>214</v>
      </c>
      <c r="F250" s="119">
        <v>9.4543076349999993</v>
      </c>
      <c r="G250" s="119">
        <v>4.1142186010000001</v>
      </c>
      <c r="H250" s="74">
        <f t="shared" si="6"/>
        <v>1.2979594795235334</v>
      </c>
      <c r="I250" s="60">
        <f t="shared" si="7"/>
        <v>6.4918352163243918E-4</v>
      </c>
      <c r="J250" s="121">
        <v>396.22500000000002</v>
      </c>
      <c r="K250" s="121">
        <v>29.764631578947402</v>
      </c>
      <c r="M250"/>
      <c r="N250" s="171"/>
    </row>
    <row r="251" spans="1:14" ht="12.75" x14ac:dyDescent="0.2">
      <c r="A251" s="118" t="s">
        <v>2301</v>
      </c>
      <c r="B251" s="59" t="s">
        <v>116</v>
      </c>
      <c r="C251" s="59" t="s">
        <v>665</v>
      </c>
      <c r="D251" s="118" t="s">
        <v>212</v>
      </c>
      <c r="E251" s="118" t="s">
        <v>1032</v>
      </c>
      <c r="F251" s="119">
        <v>9.3660555559999992</v>
      </c>
      <c r="G251" s="119">
        <v>0.64318357999999998</v>
      </c>
      <c r="H251" s="74">
        <f t="shared" si="6"/>
        <v>13.562025286777375</v>
      </c>
      <c r="I251" s="60">
        <f t="shared" si="7"/>
        <v>6.4312366007002197E-4</v>
      </c>
      <c r="J251" s="121">
        <v>19.946620172100001</v>
      </c>
      <c r="K251" s="121">
        <v>15.2988421052632</v>
      </c>
      <c r="M251"/>
      <c r="N251" s="171"/>
    </row>
    <row r="252" spans="1:14" ht="12.75" x14ac:dyDescent="0.2">
      <c r="A252" s="118" t="s">
        <v>2177</v>
      </c>
      <c r="B252" s="59" t="s">
        <v>470</v>
      </c>
      <c r="C252" s="59" t="s">
        <v>898</v>
      </c>
      <c r="D252" s="118" t="s">
        <v>212</v>
      </c>
      <c r="E252" s="118" t="s">
        <v>1032</v>
      </c>
      <c r="F252" s="119">
        <v>9.2875697090000013</v>
      </c>
      <c r="G252" s="119">
        <v>7.526825906</v>
      </c>
      <c r="H252" s="74">
        <f t="shared" si="6"/>
        <v>0.2339291256353393</v>
      </c>
      <c r="I252" s="60">
        <f t="shared" si="7"/>
        <v>6.3773440043083491E-4</v>
      </c>
      <c r="J252" s="121">
        <v>13.457002390000001</v>
      </c>
      <c r="K252" s="121">
        <v>15.6433684210526</v>
      </c>
      <c r="M252"/>
      <c r="N252" s="171"/>
    </row>
    <row r="253" spans="1:14" ht="12.75" x14ac:dyDescent="0.2">
      <c r="A253" s="118" t="s">
        <v>1706</v>
      </c>
      <c r="B253" s="59" t="s">
        <v>155</v>
      </c>
      <c r="C253" s="59" t="s">
        <v>665</v>
      </c>
      <c r="D253" s="118" t="s">
        <v>212</v>
      </c>
      <c r="E253" s="118" t="s">
        <v>1032</v>
      </c>
      <c r="F253" s="119">
        <v>9.2339808780000006</v>
      </c>
      <c r="G253" s="119">
        <v>18.421975643</v>
      </c>
      <c r="H253" s="74">
        <f t="shared" si="6"/>
        <v>-0.49875186804360272</v>
      </c>
      <c r="I253" s="60">
        <f t="shared" si="7"/>
        <v>6.3405470358027368E-4</v>
      </c>
      <c r="J253" s="121">
        <v>121.71831690201883</v>
      </c>
      <c r="K253" s="121">
        <v>44.8531052631579</v>
      </c>
      <c r="M253"/>
      <c r="N253" s="171"/>
    </row>
    <row r="254" spans="1:14" ht="12.75" x14ac:dyDescent="0.2">
      <c r="A254" s="118" t="s">
        <v>2289</v>
      </c>
      <c r="B254" s="59" t="s">
        <v>151</v>
      </c>
      <c r="C254" s="59" t="s">
        <v>665</v>
      </c>
      <c r="D254" s="118" t="s">
        <v>212</v>
      </c>
      <c r="E254" s="118" t="s">
        <v>1032</v>
      </c>
      <c r="F254" s="119">
        <v>9.1690762499999998</v>
      </c>
      <c r="G254" s="119">
        <v>6.0581322800000006</v>
      </c>
      <c r="H254" s="74">
        <f t="shared" si="6"/>
        <v>0.51351535856526387</v>
      </c>
      <c r="I254" s="60">
        <f t="shared" si="7"/>
        <v>6.2959800335409325E-4</v>
      </c>
      <c r="J254" s="121">
        <v>141.97754321279999</v>
      </c>
      <c r="K254" s="121">
        <v>28.6455263157895</v>
      </c>
      <c r="M254"/>
      <c r="N254" s="171"/>
    </row>
    <row r="255" spans="1:14" ht="12.75" x14ac:dyDescent="0.2">
      <c r="A255" s="118" t="s">
        <v>1880</v>
      </c>
      <c r="B255" s="59" t="s">
        <v>597</v>
      </c>
      <c r="C255" s="59" t="s">
        <v>902</v>
      </c>
      <c r="D255" s="118" t="s">
        <v>213</v>
      </c>
      <c r="E255" s="118" t="s">
        <v>214</v>
      </c>
      <c r="F255" s="119">
        <v>9.1580707300000004</v>
      </c>
      <c r="G255" s="119">
        <v>8.7337957100000008</v>
      </c>
      <c r="H255" s="74">
        <f t="shared" si="6"/>
        <v>4.8578537223422202E-2</v>
      </c>
      <c r="I255" s="60">
        <f t="shared" si="7"/>
        <v>6.2884230526314615E-4</v>
      </c>
      <c r="J255" s="121">
        <v>452.928</v>
      </c>
      <c r="K255" s="121">
        <v>6.6044736842105296</v>
      </c>
      <c r="M255"/>
      <c r="N255" s="171"/>
    </row>
    <row r="256" spans="1:14" ht="12.75" x14ac:dyDescent="0.2">
      <c r="A256" s="118" t="s">
        <v>2049</v>
      </c>
      <c r="B256" s="59" t="s">
        <v>2050</v>
      </c>
      <c r="C256" s="59" t="s">
        <v>902</v>
      </c>
      <c r="D256" s="118" t="s">
        <v>837</v>
      </c>
      <c r="E256" s="118" t="s">
        <v>214</v>
      </c>
      <c r="F256" s="119">
        <v>9.1325470099999997</v>
      </c>
      <c r="G256" s="119">
        <v>1.46016444</v>
      </c>
      <c r="H256" s="74">
        <f t="shared" si="6"/>
        <v>5.2544647437106464</v>
      </c>
      <c r="I256" s="60">
        <f t="shared" si="7"/>
        <v>6.2708970961315703E-4</v>
      </c>
      <c r="J256" s="121">
        <v>131.03921804999999</v>
      </c>
      <c r="K256" s="121">
        <v>76.769684210526293</v>
      </c>
      <c r="M256"/>
      <c r="N256" s="171"/>
    </row>
    <row r="257" spans="1:14" ht="12.75" x14ac:dyDescent="0.2">
      <c r="A257" s="118" t="s">
        <v>2730</v>
      </c>
      <c r="B257" s="59" t="s">
        <v>152</v>
      </c>
      <c r="C257" s="59" t="s">
        <v>665</v>
      </c>
      <c r="D257" s="118" t="s">
        <v>213</v>
      </c>
      <c r="E257" s="118" t="s">
        <v>1032</v>
      </c>
      <c r="F257" s="119">
        <v>9.0313260020000001</v>
      </c>
      <c r="G257" s="119">
        <v>7.8051154819999997</v>
      </c>
      <c r="H257" s="74">
        <f t="shared" si="6"/>
        <v>0.15710344361052209</v>
      </c>
      <c r="I257" s="60">
        <f t="shared" si="7"/>
        <v>6.2013933175646845E-4</v>
      </c>
      <c r="J257" s="121">
        <v>112.35828975106759</v>
      </c>
      <c r="K257" s="121">
        <v>38.238210526315797</v>
      </c>
      <c r="M257"/>
      <c r="N257" s="171"/>
    </row>
    <row r="258" spans="1:14" ht="12.75" x14ac:dyDescent="0.2">
      <c r="A258" s="118" t="s">
        <v>2492</v>
      </c>
      <c r="B258" s="59" t="s">
        <v>915</v>
      </c>
      <c r="C258" s="59" t="s">
        <v>665</v>
      </c>
      <c r="D258" s="118" t="s">
        <v>213</v>
      </c>
      <c r="E258" s="118" t="s">
        <v>1032</v>
      </c>
      <c r="F258" s="119">
        <v>8.9121006810000001</v>
      </c>
      <c r="G258" s="119">
        <v>26.542633256999999</v>
      </c>
      <c r="H258" s="74">
        <f t="shared" si="6"/>
        <v>-0.66423449419248404</v>
      </c>
      <c r="I258" s="60">
        <f t="shared" si="7"/>
        <v>6.1195268110549907E-4</v>
      </c>
      <c r="J258" s="121">
        <v>86.589332870050001</v>
      </c>
      <c r="K258" s="121">
        <v>43.562894736842097</v>
      </c>
      <c r="M258"/>
      <c r="N258" s="171"/>
    </row>
    <row r="259" spans="1:14" ht="12.75" x14ac:dyDescent="0.2">
      <c r="A259" s="118" t="s">
        <v>1890</v>
      </c>
      <c r="B259" s="59" t="s">
        <v>317</v>
      </c>
      <c r="C259" s="59" t="s">
        <v>902</v>
      </c>
      <c r="D259" s="118" t="s">
        <v>837</v>
      </c>
      <c r="E259" s="118" t="s">
        <v>1032</v>
      </c>
      <c r="F259" s="119">
        <v>8.8437300409999988</v>
      </c>
      <c r="G259" s="119">
        <v>6.6096455539999992</v>
      </c>
      <c r="H259" s="74">
        <f t="shared" si="6"/>
        <v>0.33800367489418326</v>
      </c>
      <c r="I259" s="60">
        <f t="shared" si="7"/>
        <v>6.0725798588666033E-4</v>
      </c>
      <c r="J259" s="121">
        <v>122.685919</v>
      </c>
      <c r="K259" s="121">
        <v>53.921842105263202</v>
      </c>
      <c r="M259"/>
      <c r="N259" s="171"/>
    </row>
    <row r="260" spans="1:14" ht="12.75" x14ac:dyDescent="0.2">
      <c r="A260" s="118" t="s">
        <v>2295</v>
      </c>
      <c r="B260" s="59" t="s">
        <v>965</v>
      </c>
      <c r="C260" s="59" t="s">
        <v>665</v>
      </c>
      <c r="D260" s="118" t="s">
        <v>212</v>
      </c>
      <c r="E260" s="118" t="s">
        <v>1032</v>
      </c>
      <c r="F260" s="119">
        <v>8.8434139999999992</v>
      </c>
      <c r="G260" s="119">
        <v>4.1188343300000003</v>
      </c>
      <c r="H260" s="74">
        <f t="shared" si="6"/>
        <v>1.1470671776206154</v>
      </c>
      <c r="I260" s="60">
        <f t="shared" si="7"/>
        <v>6.0723628481480177E-4</v>
      </c>
      <c r="J260" s="121">
        <v>10.912385</v>
      </c>
      <c r="K260" s="121">
        <v>30.066263157894699</v>
      </c>
      <c r="M260"/>
      <c r="N260" s="171"/>
    </row>
    <row r="261" spans="1:14" ht="12.75" x14ac:dyDescent="0.2">
      <c r="A261" s="118" t="s">
        <v>2278</v>
      </c>
      <c r="B261" s="59" t="s">
        <v>105</v>
      </c>
      <c r="C261" s="59" t="s">
        <v>665</v>
      </c>
      <c r="D261" s="118" t="s">
        <v>212</v>
      </c>
      <c r="E261" s="118" t="s">
        <v>1032</v>
      </c>
      <c r="F261" s="119">
        <v>8.6764056780000001</v>
      </c>
      <c r="G261" s="119">
        <v>13.470307709</v>
      </c>
      <c r="H261" s="74">
        <f t="shared" si="6"/>
        <v>-0.35588660144690087</v>
      </c>
      <c r="I261" s="60">
        <f t="shared" si="7"/>
        <v>5.9576859677210319E-4</v>
      </c>
      <c r="J261" s="121">
        <v>140.30043218880002</v>
      </c>
      <c r="K261" s="121">
        <v>14.0250526315789</v>
      </c>
      <c r="M261"/>
      <c r="N261" s="171"/>
    </row>
    <row r="262" spans="1:14" ht="12.75" x14ac:dyDescent="0.2">
      <c r="A262" s="118" t="s">
        <v>2967</v>
      </c>
      <c r="B262" s="59" t="s">
        <v>1252</v>
      </c>
      <c r="C262" s="59" t="s">
        <v>897</v>
      </c>
      <c r="D262" s="118" t="s">
        <v>212</v>
      </c>
      <c r="E262" s="118" t="s">
        <v>3049</v>
      </c>
      <c r="F262" s="119">
        <v>8.4991408750000002</v>
      </c>
      <c r="G262" s="119">
        <v>2.6347838700000001</v>
      </c>
      <c r="H262" s="74">
        <f t="shared" si="6"/>
        <v>2.2257449925105242</v>
      </c>
      <c r="I262" s="60">
        <f t="shared" si="7"/>
        <v>5.8359664367772725E-4</v>
      </c>
      <c r="J262" s="121">
        <v>264.46895796720298</v>
      </c>
      <c r="K262" s="121">
        <v>35.970842105263202</v>
      </c>
      <c r="M262"/>
      <c r="N262" s="171"/>
    </row>
    <row r="263" spans="1:14" ht="12.75" x14ac:dyDescent="0.2">
      <c r="A263" s="118" t="s">
        <v>1847</v>
      </c>
      <c r="B263" s="59" t="s">
        <v>610</v>
      </c>
      <c r="C263" s="59" t="s">
        <v>902</v>
      </c>
      <c r="D263" s="118" t="s">
        <v>213</v>
      </c>
      <c r="E263" s="118" t="s">
        <v>214</v>
      </c>
      <c r="F263" s="119">
        <v>8.4906408300000002</v>
      </c>
      <c r="G263" s="119">
        <v>10.861899928</v>
      </c>
      <c r="H263" s="74">
        <f t="shared" ref="H263:H326" si="8">IF(ISERROR(F263/G263-1),"",IF((F263/G263-1)&gt;10000%,"",F263/G263-1))</f>
        <v>-0.21830979052636323</v>
      </c>
      <c r="I263" s="60">
        <f t="shared" ref="I263:I326" si="9">F263/$F$1038</f>
        <v>5.8301298495197279E-4</v>
      </c>
      <c r="J263" s="121">
        <v>642.95000000000005</v>
      </c>
      <c r="K263" s="121">
        <v>26.751263157894702</v>
      </c>
      <c r="M263"/>
      <c r="N263" s="171"/>
    </row>
    <row r="264" spans="1:14" ht="12.75" x14ac:dyDescent="0.2">
      <c r="A264" s="118" t="s">
        <v>1710</v>
      </c>
      <c r="B264" s="59" t="s">
        <v>134</v>
      </c>
      <c r="C264" s="59" t="s">
        <v>665</v>
      </c>
      <c r="D264" s="118" t="s">
        <v>212</v>
      </c>
      <c r="E264" s="118" t="s">
        <v>1032</v>
      </c>
      <c r="F264" s="119">
        <v>8.3256259200000002</v>
      </c>
      <c r="G264" s="119">
        <v>3.198463415</v>
      </c>
      <c r="H264" s="74">
        <f t="shared" si="8"/>
        <v>1.6030080197118655</v>
      </c>
      <c r="I264" s="60">
        <f t="shared" si="9"/>
        <v>5.7168217527966199E-4</v>
      </c>
      <c r="J264" s="121">
        <v>96.389450827600001</v>
      </c>
      <c r="K264" s="121">
        <v>16.216210526315798</v>
      </c>
      <c r="M264"/>
      <c r="N264" s="171"/>
    </row>
    <row r="265" spans="1:14" ht="12.75" x14ac:dyDescent="0.2">
      <c r="A265" s="118" t="s">
        <v>2621</v>
      </c>
      <c r="B265" s="59" t="s">
        <v>162</v>
      </c>
      <c r="C265" s="59" t="s">
        <v>903</v>
      </c>
      <c r="D265" s="118" t="s">
        <v>212</v>
      </c>
      <c r="E265" s="118" t="s">
        <v>1032</v>
      </c>
      <c r="F265" s="119">
        <v>8.2968364700000006</v>
      </c>
      <c r="G265" s="119">
        <v>4.2350457070000003</v>
      </c>
      <c r="H265" s="74">
        <f t="shared" si="8"/>
        <v>0.95909018320306871</v>
      </c>
      <c r="I265" s="60">
        <f t="shared" si="9"/>
        <v>5.6970533707443249E-4</v>
      </c>
      <c r="J265" s="121">
        <v>285.71141410000001</v>
      </c>
      <c r="K265" s="121">
        <v>25.5587894736842</v>
      </c>
      <c r="M265"/>
      <c r="N265" s="171"/>
    </row>
    <row r="266" spans="1:14" ht="12.75" x14ac:dyDescent="0.2">
      <c r="A266" s="118" t="s">
        <v>2963</v>
      </c>
      <c r="B266" s="118" t="s">
        <v>309</v>
      </c>
      <c r="C266" s="118" t="s">
        <v>897</v>
      </c>
      <c r="D266" s="118" t="s">
        <v>212</v>
      </c>
      <c r="E266" s="118" t="s">
        <v>3049</v>
      </c>
      <c r="F266" s="119">
        <v>8.1994086300000006</v>
      </c>
      <c r="G266" s="119">
        <v>1.7704661180000001</v>
      </c>
      <c r="H266" s="74">
        <f t="shared" si="8"/>
        <v>3.6312146539479837</v>
      </c>
      <c r="I266" s="120">
        <f t="shared" si="9"/>
        <v>5.6301541849783636E-4</v>
      </c>
      <c r="J266" s="121">
        <v>1095.1998829490899</v>
      </c>
      <c r="K266" s="121">
        <v>6.3711578947368404</v>
      </c>
      <c r="M266"/>
      <c r="N266" s="171"/>
    </row>
    <row r="267" spans="1:14" ht="12.75" x14ac:dyDescent="0.2">
      <c r="A267" s="118" t="s">
        <v>2288</v>
      </c>
      <c r="B267" s="59" t="s">
        <v>289</v>
      </c>
      <c r="C267" s="59" t="s">
        <v>899</v>
      </c>
      <c r="D267" s="118" t="s">
        <v>212</v>
      </c>
      <c r="E267" s="118" t="s">
        <v>1032</v>
      </c>
      <c r="F267" s="119">
        <v>8.1001548499999991</v>
      </c>
      <c r="G267" s="119">
        <v>5.2927189100000005</v>
      </c>
      <c r="H267" s="74">
        <f t="shared" si="8"/>
        <v>0.53043359901385712</v>
      </c>
      <c r="I267" s="60">
        <f t="shared" si="9"/>
        <v>5.5620012107751582E-4</v>
      </c>
      <c r="J267" s="121">
        <v>232.49635194000001</v>
      </c>
      <c r="K267" s="121">
        <v>14.500631578947401</v>
      </c>
      <c r="M267"/>
      <c r="N267" s="171"/>
    </row>
    <row r="268" spans="1:14" ht="12.75" x14ac:dyDescent="0.2">
      <c r="A268" s="118" t="s">
        <v>2961</v>
      </c>
      <c r="B268" s="59" t="s">
        <v>75</v>
      </c>
      <c r="C268" s="59" t="s">
        <v>897</v>
      </c>
      <c r="D268" s="118" t="s">
        <v>212</v>
      </c>
      <c r="E268" s="118" t="s">
        <v>3049</v>
      </c>
      <c r="F268" s="119">
        <v>8.0864159699999991</v>
      </c>
      <c r="G268" s="119">
        <v>3.5789370099999998</v>
      </c>
      <c r="H268" s="74">
        <f t="shared" si="8"/>
        <v>1.2594462957591981</v>
      </c>
      <c r="I268" s="60">
        <f t="shared" si="9"/>
        <v>5.5525673581377976E-4</v>
      </c>
      <c r="J268" s="121">
        <v>798.37367445323207</v>
      </c>
      <c r="K268" s="121">
        <v>7.3566842105263204</v>
      </c>
      <c r="M268"/>
      <c r="N268" s="171"/>
    </row>
    <row r="269" spans="1:14" ht="12.75" x14ac:dyDescent="0.2">
      <c r="A269" s="118" t="s">
        <v>2140</v>
      </c>
      <c r="B269" s="59" t="s">
        <v>536</v>
      </c>
      <c r="C269" s="59" t="s">
        <v>898</v>
      </c>
      <c r="D269" s="118" t="s">
        <v>212</v>
      </c>
      <c r="E269" s="118" t="s">
        <v>1032</v>
      </c>
      <c r="F269" s="119">
        <v>8.0590860180000004</v>
      </c>
      <c r="G269" s="119">
        <v>1.2403401039999999</v>
      </c>
      <c r="H269" s="74">
        <f t="shared" si="8"/>
        <v>5.4974808054743027</v>
      </c>
      <c r="I269" s="60">
        <f t="shared" si="9"/>
        <v>5.5338011457715713E-4</v>
      </c>
      <c r="J269" s="121">
        <v>254.610176</v>
      </c>
      <c r="K269" s="121">
        <v>28.651</v>
      </c>
      <c r="M269"/>
      <c r="N269" s="171"/>
    </row>
    <row r="270" spans="1:14" ht="12.75" x14ac:dyDescent="0.2">
      <c r="A270" s="118" t="s">
        <v>2631</v>
      </c>
      <c r="B270" s="59" t="s">
        <v>594</v>
      </c>
      <c r="C270" s="59" t="s">
        <v>903</v>
      </c>
      <c r="D270" s="118" t="s">
        <v>213</v>
      </c>
      <c r="E270" s="118" t="s">
        <v>1032</v>
      </c>
      <c r="F270" s="119">
        <v>8.0320667839999995</v>
      </c>
      <c r="G270" s="119">
        <v>3.711687961</v>
      </c>
      <c r="H270" s="74">
        <f t="shared" si="8"/>
        <v>1.163993004906589</v>
      </c>
      <c r="I270" s="60">
        <f t="shared" si="9"/>
        <v>5.5152482890663415E-4</v>
      </c>
      <c r="J270" s="121">
        <v>691.08229989999995</v>
      </c>
      <c r="K270" s="121">
        <v>7.3472631578947398</v>
      </c>
      <c r="M270"/>
      <c r="N270" s="171"/>
    </row>
    <row r="271" spans="1:14" ht="12.75" x14ac:dyDescent="0.2">
      <c r="A271" s="118" t="s">
        <v>1932</v>
      </c>
      <c r="B271" s="59" t="s">
        <v>24</v>
      </c>
      <c r="C271" s="59" t="s">
        <v>1919</v>
      </c>
      <c r="D271" s="118" t="s">
        <v>213</v>
      </c>
      <c r="E271" s="118" t="s">
        <v>214</v>
      </c>
      <c r="F271" s="119">
        <v>8.0198213999999997</v>
      </c>
      <c r="G271" s="119">
        <v>0.60622332999999995</v>
      </c>
      <c r="H271" s="74">
        <f t="shared" si="8"/>
        <v>12.229153355084504</v>
      </c>
      <c r="I271" s="60">
        <f t="shared" si="9"/>
        <v>5.5068399509671754E-4</v>
      </c>
      <c r="J271" s="121">
        <v>141.32305661000001</v>
      </c>
      <c r="K271" s="121">
        <v>17.213736842105298</v>
      </c>
      <c r="M271"/>
      <c r="N271" s="171"/>
    </row>
    <row r="272" spans="1:14" ht="12.75" x14ac:dyDescent="0.2">
      <c r="A272" s="118" t="s">
        <v>2969</v>
      </c>
      <c r="B272" s="59" t="s">
        <v>382</v>
      </c>
      <c r="C272" s="59" t="s">
        <v>902</v>
      </c>
      <c r="D272" s="118" t="s">
        <v>213</v>
      </c>
      <c r="E272" s="118" t="s">
        <v>214</v>
      </c>
      <c r="F272" s="119">
        <v>7.9744058449999997</v>
      </c>
      <c r="G272" s="119">
        <v>0.88167806000000004</v>
      </c>
      <c r="H272" s="74">
        <f t="shared" si="8"/>
        <v>8.0445778417124263</v>
      </c>
      <c r="I272" s="60">
        <f t="shared" si="9"/>
        <v>5.4756551925797447E-4</v>
      </c>
      <c r="J272" s="121">
        <v>368</v>
      </c>
      <c r="K272" s="121">
        <v>34.0128947368421</v>
      </c>
      <c r="M272"/>
      <c r="N272" s="171"/>
    </row>
    <row r="273" spans="1:14" ht="12.75" x14ac:dyDescent="0.2">
      <c r="A273" s="118" t="s">
        <v>2575</v>
      </c>
      <c r="B273" s="59" t="s">
        <v>527</v>
      </c>
      <c r="C273" s="59" t="s">
        <v>903</v>
      </c>
      <c r="D273" s="118" t="s">
        <v>212</v>
      </c>
      <c r="E273" s="118" t="s">
        <v>1032</v>
      </c>
      <c r="F273" s="119">
        <v>7.97220934</v>
      </c>
      <c r="G273" s="119">
        <v>10.14630906</v>
      </c>
      <c r="H273" s="74">
        <f t="shared" si="8"/>
        <v>-0.21427493555967037</v>
      </c>
      <c r="I273" s="60">
        <f t="shared" si="9"/>
        <v>5.4741469543181671E-4</v>
      </c>
      <c r="J273" s="121">
        <v>459.69416219999999</v>
      </c>
      <c r="K273" s="121">
        <v>21.361105263157899</v>
      </c>
      <c r="M273"/>
      <c r="N273" s="171"/>
    </row>
    <row r="274" spans="1:14" ht="12.75" x14ac:dyDescent="0.2">
      <c r="A274" s="118" t="s">
        <v>2047</v>
      </c>
      <c r="B274" s="59" t="s">
        <v>2048</v>
      </c>
      <c r="C274" s="59" t="s">
        <v>902</v>
      </c>
      <c r="D274" s="118" t="s">
        <v>837</v>
      </c>
      <c r="E274" s="118" t="s">
        <v>214</v>
      </c>
      <c r="F274" s="119">
        <v>7.8074978899999996</v>
      </c>
      <c r="G274" s="119">
        <v>3.62879358</v>
      </c>
      <c r="H274" s="74">
        <f t="shared" si="8"/>
        <v>1.151540923416206</v>
      </c>
      <c r="I274" s="60">
        <f t="shared" si="9"/>
        <v>5.3610472295235806E-4</v>
      </c>
      <c r="J274" s="121">
        <v>188.83228922999999</v>
      </c>
      <c r="K274" s="121">
        <v>22.237631578947401</v>
      </c>
      <c r="M274"/>
      <c r="N274" s="171"/>
    </row>
    <row r="275" spans="1:14" ht="12.75" x14ac:dyDescent="0.2">
      <c r="A275" s="118" t="s">
        <v>2403</v>
      </c>
      <c r="B275" s="59" t="s">
        <v>15</v>
      </c>
      <c r="C275" s="59" t="s">
        <v>899</v>
      </c>
      <c r="D275" s="118" t="s">
        <v>212</v>
      </c>
      <c r="E275" s="118" t="s">
        <v>1032</v>
      </c>
      <c r="F275" s="119">
        <v>7.766863206</v>
      </c>
      <c r="G275" s="119">
        <v>1.99751572</v>
      </c>
      <c r="H275" s="74">
        <f t="shared" si="8"/>
        <v>2.8882613679756171</v>
      </c>
      <c r="I275" s="60">
        <f t="shared" si="9"/>
        <v>5.3331452738458491E-4</v>
      </c>
      <c r="J275" s="121">
        <v>16.000978279999998</v>
      </c>
      <c r="K275" s="121">
        <v>17.182210526315799</v>
      </c>
      <c r="M275"/>
      <c r="N275" s="171"/>
    </row>
    <row r="276" spans="1:14" ht="12.75" x14ac:dyDescent="0.2">
      <c r="A276" s="118" t="s">
        <v>2721</v>
      </c>
      <c r="B276" s="59" t="s">
        <v>380</v>
      </c>
      <c r="C276" s="59" t="s">
        <v>902</v>
      </c>
      <c r="D276" s="118" t="s">
        <v>837</v>
      </c>
      <c r="E276" s="118" t="s">
        <v>1032</v>
      </c>
      <c r="F276" s="119">
        <v>7.7519026009999994</v>
      </c>
      <c r="G276" s="119">
        <v>13.647365011</v>
      </c>
      <c r="H276" s="74">
        <f t="shared" si="8"/>
        <v>-0.43198539829836469</v>
      </c>
      <c r="I276" s="60">
        <f t="shared" si="9"/>
        <v>5.3228725192300611E-4</v>
      </c>
      <c r="J276" s="121">
        <v>666.16067495116579</v>
      </c>
      <c r="K276" s="121">
        <v>27.054631578947401</v>
      </c>
      <c r="M276"/>
      <c r="N276" s="171"/>
    </row>
    <row r="277" spans="1:14" ht="12.75" x14ac:dyDescent="0.2">
      <c r="A277" s="118" t="s">
        <v>2806</v>
      </c>
      <c r="B277" s="59" t="s">
        <v>307</v>
      </c>
      <c r="C277" s="59" t="s">
        <v>665</v>
      </c>
      <c r="D277" s="118" t="s">
        <v>213</v>
      </c>
      <c r="E277" s="118" t="s">
        <v>1032</v>
      </c>
      <c r="F277" s="119">
        <v>7.7303263940000004</v>
      </c>
      <c r="G277" s="119">
        <v>7.11902831</v>
      </c>
      <c r="H277" s="74">
        <f t="shared" si="8"/>
        <v>8.5868191188581022E-2</v>
      </c>
      <c r="I277" s="60">
        <f t="shared" si="9"/>
        <v>5.3080571370947517E-4</v>
      </c>
      <c r="J277" s="121">
        <v>252.4667644137391</v>
      </c>
      <c r="K277" s="121">
        <v>40.836631578947397</v>
      </c>
      <c r="M277"/>
      <c r="N277" s="171"/>
    </row>
    <row r="278" spans="1:14" ht="12.75" x14ac:dyDescent="0.2">
      <c r="A278" s="118" t="s">
        <v>2281</v>
      </c>
      <c r="B278" s="59" t="s">
        <v>107</v>
      </c>
      <c r="C278" s="59" t="s">
        <v>665</v>
      </c>
      <c r="D278" s="118" t="s">
        <v>212</v>
      </c>
      <c r="E278" s="118" t="s">
        <v>1032</v>
      </c>
      <c r="F278" s="119">
        <v>7.7038731589999996</v>
      </c>
      <c r="G278" s="119">
        <v>2.1353139720000001</v>
      </c>
      <c r="H278" s="74">
        <f t="shared" si="8"/>
        <v>2.6078409358153158</v>
      </c>
      <c r="I278" s="60">
        <f t="shared" si="9"/>
        <v>5.2898929256909504E-4</v>
      </c>
      <c r="J278" s="121">
        <v>48.334493003600002</v>
      </c>
      <c r="K278" s="121">
        <v>13.4543157894737</v>
      </c>
      <c r="M278"/>
      <c r="N278" s="171"/>
    </row>
    <row r="279" spans="1:14" ht="12.75" x14ac:dyDescent="0.2">
      <c r="A279" s="118" t="s">
        <v>1732</v>
      </c>
      <c r="B279" s="59" t="s">
        <v>339</v>
      </c>
      <c r="C279" s="59" t="s">
        <v>665</v>
      </c>
      <c r="D279" s="118" t="s">
        <v>212</v>
      </c>
      <c r="E279" s="118" t="s">
        <v>1032</v>
      </c>
      <c r="F279" s="119">
        <v>7.6930548349999999</v>
      </c>
      <c r="G279" s="119">
        <v>6.6616474510000003</v>
      </c>
      <c r="H279" s="74">
        <f t="shared" si="8"/>
        <v>0.15482767462351554</v>
      </c>
      <c r="I279" s="60">
        <f t="shared" si="9"/>
        <v>5.2824644836054814E-4</v>
      </c>
      <c r="J279" s="121">
        <v>319.80870152008174</v>
      </c>
      <c r="K279" s="121">
        <v>16.494631578947399</v>
      </c>
      <c r="M279"/>
      <c r="N279" s="171"/>
    </row>
    <row r="280" spans="1:14" ht="12.75" x14ac:dyDescent="0.2">
      <c r="A280" s="59" t="s">
        <v>2502</v>
      </c>
      <c r="B280" s="59" t="s">
        <v>2503</v>
      </c>
      <c r="C280" s="59" t="s">
        <v>897</v>
      </c>
      <c r="D280" s="118" t="s">
        <v>212</v>
      </c>
      <c r="E280" s="118" t="s">
        <v>3049</v>
      </c>
      <c r="F280" s="119">
        <v>7.5656114000000008</v>
      </c>
      <c r="G280" s="119">
        <v>12.58972481</v>
      </c>
      <c r="H280" s="74">
        <f t="shared" si="8"/>
        <v>-0.39906459321567955</v>
      </c>
      <c r="I280" s="60">
        <f t="shared" si="9"/>
        <v>5.194954978799491E-4</v>
      </c>
      <c r="J280" s="121">
        <v>136.23557340853398</v>
      </c>
      <c r="K280" s="121">
        <v>19.985894736842098</v>
      </c>
      <c r="M280"/>
      <c r="N280" s="171"/>
    </row>
    <row r="281" spans="1:14" ht="12.75" x14ac:dyDescent="0.2">
      <c r="A281" s="118" t="s">
        <v>2457</v>
      </c>
      <c r="B281" s="59" t="s">
        <v>66</v>
      </c>
      <c r="C281" s="59" t="s">
        <v>897</v>
      </c>
      <c r="D281" s="118" t="s">
        <v>212</v>
      </c>
      <c r="E281" s="118" t="s">
        <v>3049</v>
      </c>
      <c r="F281" s="119">
        <v>7.5633322390000002</v>
      </c>
      <c r="G281" s="119">
        <v>0.92864097999999995</v>
      </c>
      <c r="H281" s="74">
        <f t="shared" si="8"/>
        <v>7.1445169897628258</v>
      </c>
      <c r="I281" s="60">
        <f t="shared" si="9"/>
        <v>5.1933899844905796E-4</v>
      </c>
      <c r="J281" s="121">
        <v>9.246786172877</v>
      </c>
      <c r="K281" s="121">
        <v>20.484999999999999</v>
      </c>
      <c r="M281"/>
      <c r="N281" s="171"/>
    </row>
    <row r="282" spans="1:14" ht="12.75" x14ac:dyDescent="0.2">
      <c r="A282" s="118" t="s">
        <v>1812</v>
      </c>
      <c r="B282" s="59" t="s">
        <v>1766</v>
      </c>
      <c r="C282" s="59" t="s">
        <v>902</v>
      </c>
      <c r="D282" s="118" t="s">
        <v>837</v>
      </c>
      <c r="E282" s="118" t="s">
        <v>1032</v>
      </c>
      <c r="F282" s="119">
        <v>7.4422544100000003</v>
      </c>
      <c r="G282" s="119">
        <v>4.2734697300000004</v>
      </c>
      <c r="H282" s="74">
        <f t="shared" si="8"/>
        <v>0.74150160881097427</v>
      </c>
      <c r="I282" s="60">
        <f t="shared" si="9"/>
        <v>5.1102514465284278E-4</v>
      </c>
      <c r="J282" s="121">
        <v>182.86799999999999</v>
      </c>
      <c r="K282" s="121">
        <v>40.9028947368421</v>
      </c>
      <c r="M282"/>
      <c r="N282" s="171"/>
    </row>
    <row r="283" spans="1:14" ht="12.75" x14ac:dyDescent="0.2">
      <c r="A283" s="118" t="s">
        <v>2489</v>
      </c>
      <c r="B283" s="59" t="s">
        <v>104</v>
      </c>
      <c r="C283" s="59" t="s">
        <v>665</v>
      </c>
      <c r="D283" s="118" t="s">
        <v>213</v>
      </c>
      <c r="E283" s="118" t="s">
        <v>214</v>
      </c>
      <c r="F283" s="119">
        <v>7.3768507980000004</v>
      </c>
      <c r="G283" s="119">
        <v>8.1002886140000001</v>
      </c>
      <c r="H283" s="74">
        <f t="shared" si="8"/>
        <v>-8.9310128376124509E-2</v>
      </c>
      <c r="I283" s="60">
        <f t="shared" si="9"/>
        <v>5.0653418150621772E-4</v>
      </c>
      <c r="J283" s="121">
        <v>131.4911394993</v>
      </c>
      <c r="K283" s="121">
        <v>23.677157894736801</v>
      </c>
      <c r="M283"/>
      <c r="N283" s="171"/>
    </row>
    <row r="284" spans="1:14" ht="12.75" x14ac:dyDescent="0.2">
      <c r="A284" s="118" t="s">
        <v>1826</v>
      </c>
      <c r="B284" s="59" t="s">
        <v>357</v>
      </c>
      <c r="C284" s="59" t="s">
        <v>902</v>
      </c>
      <c r="D284" s="118" t="s">
        <v>837</v>
      </c>
      <c r="E284" s="118" t="s">
        <v>214</v>
      </c>
      <c r="F284" s="119">
        <v>7.343383437</v>
      </c>
      <c r="G284" s="119">
        <v>12.542021458000001</v>
      </c>
      <c r="H284" s="74">
        <f t="shared" si="8"/>
        <v>-0.41449761813985886</v>
      </c>
      <c r="I284" s="60">
        <f t="shared" si="9"/>
        <v>5.0423613281640222E-4</v>
      </c>
      <c r="J284" s="121">
        <v>1758.4371958999998</v>
      </c>
      <c r="K284" s="121">
        <v>27.2954210526316</v>
      </c>
      <c r="M284"/>
      <c r="N284" s="171"/>
    </row>
    <row r="285" spans="1:14" ht="12.75" x14ac:dyDescent="0.2">
      <c r="A285" s="118" t="s">
        <v>2333</v>
      </c>
      <c r="B285" s="59" t="s">
        <v>964</v>
      </c>
      <c r="C285" s="59" t="s">
        <v>665</v>
      </c>
      <c r="D285" s="118" t="s">
        <v>212</v>
      </c>
      <c r="E285" s="118" t="s">
        <v>1032</v>
      </c>
      <c r="F285" s="119">
        <v>7.2720940700000005</v>
      </c>
      <c r="G285" s="119">
        <v>3.5149903450000002</v>
      </c>
      <c r="H285" s="74">
        <f t="shared" si="8"/>
        <v>1.068880240409309</v>
      </c>
      <c r="I285" s="60">
        <f t="shared" si="9"/>
        <v>4.9934102213133435E-4</v>
      </c>
      <c r="J285" s="121">
        <v>9.8865200000000009</v>
      </c>
      <c r="K285" s="121">
        <v>54.138631578947397</v>
      </c>
      <c r="M285"/>
      <c r="N285" s="171"/>
    </row>
    <row r="286" spans="1:14" ht="12.75" x14ac:dyDescent="0.2">
      <c r="A286" s="118" t="s">
        <v>2197</v>
      </c>
      <c r="B286" s="59" t="s">
        <v>603</v>
      </c>
      <c r="C286" s="59" t="s">
        <v>902</v>
      </c>
      <c r="D286" s="118" t="s">
        <v>213</v>
      </c>
      <c r="E286" s="118" t="s">
        <v>214</v>
      </c>
      <c r="F286" s="119">
        <v>7.2682261619999995</v>
      </c>
      <c r="G286" s="119">
        <v>3.6305886979999999</v>
      </c>
      <c r="H286" s="74">
        <f t="shared" si="8"/>
        <v>1.0019414939521742</v>
      </c>
      <c r="I286" s="60">
        <f t="shared" si="9"/>
        <v>4.9907543080156898E-4</v>
      </c>
      <c r="J286" s="121">
        <v>73.18107535999998</v>
      </c>
      <c r="K286" s="121">
        <v>51.191000000000003</v>
      </c>
      <c r="M286"/>
      <c r="N286" s="171"/>
    </row>
    <row r="287" spans="1:14" ht="12.75" x14ac:dyDescent="0.2">
      <c r="A287" s="118" t="s">
        <v>2557</v>
      </c>
      <c r="B287" s="59" t="s">
        <v>523</v>
      </c>
      <c r="C287" s="59" t="s">
        <v>902</v>
      </c>
      <c r="D287" s="118" t="s">
        <v>213</v>
      </c>
      <c r="E287" s="118" t="s">
        <v>214</v>
      </c>
      <c r="F287" s="119">
        <v>7.2535635850000002</v>
      </c>
      <c r="G287" s="119">
        <v>2.5757695699999998</v>
      </c>
      <c r="H287" s="74">
        <f t="shared" si="8"/>
        <v>1.8160762785158613</v>
      </c>
      <c r="I287" s="60">
        <f t="shared" si="9"/>
        <v>4.9806861954255848E-4</v>
      </c>
      <c r="J287" s="121">
        <v>245.08118882000005</v>
      </c>
      <c r="K287" s="121">
        <v>22.677157894736801</v>
      </c>
      <c r="M287"/>
      <c r="N287" s="171"/>
    </row>
    <row r="288" spans="1:14" ht="12.75" x14ac:dyDescent="0.2">
      <c r="A288" s="118" t="s">
        <v>2297</v>
      </c>
      <c r="B288" s="118" t="s">
        <v>296</v>
      </c>
      <c r="C288" s="118" t="s">
        <v>899</v>
      </c>
      <c r="D288" s="118" t="s">
        <v>212</v>
      </c>
      <c r="E288" s="118" t="s">
        <v>1032</v>
      </c>
      <c r="F288" s="119">
        <v>7.1390837199999995</v>
      </c>
      <c r="G288" s="119">
        <v>8.8445307</v>
      </c>
      <c r="H288" s="74">
        <f t="shared" si="8"/>
        <v>-0.19282503932062789</v>
      </c>
      <c r="I288" s="120">
        <f t="shared" si="9"/>
        <v>4.9020781737851859E-4</v>
      </c>
      <c r="J288" s="121">
        <v>203.58100513978499</v>
      </c>
      <c r="K288" s="121">
        <v>8.02715789473684</v>
      </c>
      <c r="M288"/>
      <c r="N288" s="171"/>
    </row>
    <row r="289" spans="1:14" ht="12.75" x14ac:dyDescent="0.2">
      <c r="A289" s="118" t="s">
        <v>1875</v>
      </c>
      <c r="B289" s="59" t="s">
        <v>612</v>
      </c>
      <c r="C289" s="59" t="s">
        <v>902</v>
      </c>
      <c r="D289" s="118" t="s">
        <v>213</v>
      </c>
      <c r="E289" s="118" t="s">
        <v>214</v>
      </c>
      <c r="F289" s="119">
        <v>7.1156582869999996</v>
      </c>
      <c r="G289" s="119">
        <v>4.8260779680000008</v>
      </c>
      <c r="H289" s="74">
        <f t="shared" si="8"/>
        <v>0.47441842717448579</v>
      </c>
      <c r="I289" s="60">
        <f t="shared" si="9"/>
        <v>4.8859930137948272E-4</v>
      </c>
      <c r="J289" s="121">
        <v>327.56400000000002</v>
      </c>
      <c r="K289" s="121">
        <v>19.6786315789474</v>
      </c>
      <c r="M289"/>
      <c r="N289" s="171"/>
    </row>
    <row r="290" spans="1:14" ht="12.75" x14ac:dyDescent="0.2">
      <c r="A290" s="118" t="s">
        <v>2180</v>
      </c>
      <c r="B290" s="59" t="s">
        <v>130</v>
      </c>
      <c r="C290" s="59" t="s">
        <v>665</v>
      </c>
      <c r="D290" s="118" t="s">
        <v>212</v>
      </c>
      <c r="E290" s="118" t="s">
        <v>1032</v>
      </c>
      <c r="F290" s="119">
        <v>7.1109790539999995</v>
      </c>
      <c r="G290" s="119">
        <v>18.292014789</v>
      </c>
      <c r="H290" s="74">
        <f t="shared" si="8"/>
        <v>-0.61125227942215399</v>
      </c>
      <c r="I290" s="60">
        <f t="shared" si="9"/>
        <v>4.8827800011927907E-4</v>
      </c>
      <c r="J290" s="121">
        <v>180.80857897979999</v>
      </c>
      <c r="K290" s="121">
        <v>9.3550526315789497</v>
      </c>
      <c r="M290"/>
      <c r="N290" s="171"/>
    </row>
    <row r="291" spans="1:14" ht="12.75" x14ac:dyDescent="0.2">
      <c r="A291" s="118" t="s">
        <v>2093</v>
      </c>
      <c r="B291" s="59" t="s">
        <v>270</v>
      </c>
      <c r="C291" s="59" t="s">
        <v>898</v>
      </c>
      <c r="D291" s="118" t="s">
        <v>212</v>
      </c>
      <c r="E291" s="118" t="s">
        <v>1032</v>
      </c>
      <c r="F291" s="119">
        <v>7.0947370599999999</v>
      </c>
      <c r="G291" s="119">
        <v>1.728778355</v>
      </c>
      <c r="H291" s="74">
        <f t="shared" si="8"/>
        <v>3.1039020644147293</v>
      </c>
      <c r="I291" s="60">
        <f t="shared" si="9"/>
        <v>4.8716273760928644E-4</v>
      </c>
      <c r="J291" s="121">
        <v>59.116691119999999</v>
      </c>
      <c r="K291" s="121">
        <v>20.513842105263201</v>
      </c>
      <c r="M291"/>
      <c r="N291" s="171"/>
    </row>
    <row r="292" spans="1:14" ht="12.75" x14ac:dyDescent="0.2">
      <c r="A292" s="118" t="s">
        <v>2715</v>
      </c>
      <c r="B292" s="59" t="s">
        <v>532</v>
      </c>
      <c r="C292" s="59" t="s">
        <v>901</v>
      </c>
      <c r="D292" s="118" t="s">
        <v>212</v>
      </c>
      <c r="E292" s="118" t="s">
        <v>1032</v>
      </c>
      <c r="F292" s="119">
        <v>7.0604777949999997</v>
      </c>
      <c r="G292" s="119">
        <v>9.6433513999999998E-2</v>
      </c>
      <c r="H292" s="74">
        <f t="shared" si="8"/>
        <v>72.216016944067803</v>
      </c>
      <c r="I292" s="60">
        <f t="shared" si="9"/>
        <v>4.8481031253916237E-4</v>
      </c>
      <c r="J292" s="121">
        <v>33.3706639144254</v>
      </c>
      <c r="K292" s="121">
        <v>16.447684210526301</v>
      </c>
      <c r="M292"/>
      <c r="N292" s="171"/>
    </row>
    <row r="293" spans="1:14" ht="12.75" x14ac:dyDescent="0.2">
      <c r="A293" s="118" t="s">
        <v>2971</v>
      </c>
      <c r="B293" s="59" t="s">
        <v>74</v>
      </c>
      <c r="C293" s="59" t="s">
        <v>897</v>
      </c>
      <c r="D293" s="118" t="s">
        <v>212</v>
      </c>
      <c r="E293" s="118" t="s">
        <v>3049</v>
      </c>
      <c r="F293" s="119">
        <v>7.0470392300000002</v>
      </c>
      <c r="G293" s="119">
        <v>2.3438370099999997</v>
      </c>
      <c r="H293" s="74">
        <f t="shared" si="8"/>
        <v>2.0066251193806353</v>
      </c>
      <c r="I293" s="60">
        <f t="shared" si="9"/>
        <v>4.8388754851569338E-4</v>
      </c>
      <c r="J293" s="121">
        <v>229.56497953232801</v>
      </c>
      <c r="K293" s="121">
        <v>21.151052631578899</v>
      </c>
      <c r="M293"/>
      <c r="N293" s="171"/>
    </row>
    <row r="294" spans="1:14" ht="12.75" x14ac:dyDescent="0.2">
      <c r="A294" s="118" t="s">
        <v>1724</v>
      </c>
      <c r="B294" s="59" t="s">
        <v>341</v>
      </c>
      <c r="C294" s="59" t="s">
        <v>665</v>
      </c>
      <c r="D294" s="118" t="s">
        <v>212</v>
      </c>
      <c r="E294" s="118" t="s">
        <v>1032</v>
      </c>
      <c r="F294" s="119">
        <v>7.039485558</v>
      </c>
      <c r="G294" s="119">
        <v>3.9775131490000004</v>
      </c>
      <c r="H294" s="74">
        <f t="shared" si="8"/>
        <v>0.76982081373378231</v>
      </c>
      <c r="I294" s="60">
        <f t="shared" si="9"/>
        <v>4.8336887284111912E-4</v>
      </c>
      <c r="J294" s="121">
        <v>90.428693469915174</v>
      </c>
      <c r="K294" s="121">
        <v>37.345157894736801</v>
      </c>
      <c r="M294"/>
      <c r="N294" s="171"/>
    </row>
    <row r="295" spans="1:14" ht="12.75" x14ac:dyDescent="0.2">
      <c r="A295" s="118" t="s">
        <v>1924</v>
      </c>
      <c r="B295" s="59" t="s">
        <v>480</v>
      </c>
      <c r="C295" s="59" t="s">
        <v>1919</v>
      </c>
      <c r="D295" s="118" t="s">
        <v>213</v>
      </c>
      <c r="E295" s="118" t="s">
        <v>214</v>
      </c>
      <c r="F295" s="119">
        <v>6.9426892470000006</v>
      </c>
      <c r="G295" s="119">
        <v>4.8478439550000001</v>
      </c>
      <c r="H295" s="74">
        <f t="shared" si="8"/>
        <v>0.43211896080924905</v>
      </c>
      <c r="I295" s="60">
        <f t="shared" si="9"/>
        <v>4.7672231843629107E-4</v>
      </c>
      <c r="J295" s="121">
        <v>486.03614122000005</v>
      </c>
      <c r="K295" s="121">
        <v>30.041</v>
      </c>
      <c r="M295"/>
      <c r="N295" s="171"/>
    </row>
    <row r="296" spans="1:14" ht="12.75" x14ac:dyDescent="0.2">
      <c r="A296" s="118" t="s">
        <v>489</v>
      </c>
      <c r="B296" s="59" t="s">
        <v>54</v>
      </c>
      <c r="C296" s="59" t="s">
        <v>494</v>
      </c>
      <c r="D296" s="118" t="s">
        <v>212</v>
      </c>
      <c r="E296" s="118" t="s">
        <v>1032</v>
      </c>
      <c r="F296" s="119">
        <v>6.9247359510000006</v>
      </c>
      <c r="G296" s="119">
        <v>10.469575334</v>
      </c>
      <c r="H296" s="74">
        <f t="shared" si="8"/>
        <v>-0.33858482984387295</v>
      </c>
      <c r="I296" s="60">
        <f t="shared" si="9"/>
        <v>4.7548954874313633E-4</v>
      </c>
      <c r="J296" s="121">
        <v>86.515178819999988</v>
      </c>
      <c r="K296" s="121">
        <v>152.14842105263199</v>
      </c>
      <c r="M296"/>
      <c r="N296" s="171"/>
    </row>
    <row r="297" spans="1:14" ht="12.75" x14ac:dyDescent="0.2">
      <c r="A297" s="118" t="s">
        <v>1863</v>
      </c>
      <c r="B297" s="59" t="s">
        <v>1642</v>
      </c>
      <c r="C297" s="59" t="s">
        <v>902</v>
      </c>
      <c r="D297" s="118" t="s">
        <v>837</v>
      </c>
      <c r="E297" s="118" t="s">
        <v>214</v>
      </c>
      <c r="F297" s="119">
        <v>6.9167889599999999</v>
      </c>
      <c r="G297" s="119">
        <v>11.086696099999999</v>
      </c>
      <c r="H297" s="74">
        <f t="shared" si="8"/>
        <v>-0.37611810609654928</v>
      </c>
      <c r="I297" s="60">
        <f t="shared" si="9"/>
        <v>4.7494386567432408E-4</v>
      </c>
      <c r="J297" s="121">
        <v>619.10853430000009</v>
      </c>
      <c r="K297" s="121">
        <v>12.9287368421053</v>
      </c>
      <c r="M297"/>
      <c r="N297" s="171"/>
    </row>
    <row r="298" spans="1:14" ht="12.75" x14ac:dyDescent="0.2">
      <c r="A298" s="118" t="s">
        <v>2982</v>
      </c>
      <c r="B298" s="59" t="s">
        <v>545</v>
      </c>
      <c r="C298" s="59" t="s">
        <v>665</v>
      </c>
      <c r="D298" s="118" t="s">
        <v>213</v>
      </c>
      <c r="E298" s="118" t="s">
        <v>1032</v>
      </c>
      <c r="F298" s="119">
        <v>6.8735732800000005</v>
      </c>
      <c r="G298" s="119">
        <v>6.0723997599999997</v>
      </c>
      <c r="H298" s="74">
        <f t="shared" si="8"/>
        <v>0.1319368868429045</v>
      </c>
      <c r="I298" s="60">
        <f t="shared" si="9"/>
        <v>4.7197644506403205E-4</v>
      </c>
      <c r="J298" s="121">
        <v>520.57222986612953</v>
      </c>
      <c r="K298" s="121">
        <v>28.5587894736842</v>
      </c>
      <c r="M298"/>
      <c r="N298" s="171"/>
    </row>
    <row r="299" spans="1:14" ht="12.75" x14ac:dyDescent="0.2">
      <c r="A299" s="118" t="s">
        <v>1831</v>
      </c>
      <c r="B299" s="59" t="s">
        <v>35</v>
      </c>
      <c r="C299" s="59" t="s">
        <v>902</v>
      </c>
      <c r="D299" s="118" t="s">
        <v>213</v>
      </c>
      <c r="E299" s="118" t="s">
        <v>1032</v>
      </c>
      <c r="F299" s="119">
        <v>6.8492346990000001</v>
      </c>
      <c r="G299" s="119">
        <v>11.594350460000001</v>
      </c>
      <c r="H299" s="74">
        <f t="shared" si="8"/>
        <v>-0.40926102564955591</v>
      </c>
      <c r="I299" s="60">
        <f t="shared" si="9"/>
        <v>4.7030522742069839E-4</v>
      </c>
      <c r="J299" s="121">
        <v>528.23760000000004</v>
      </c>
      <c r="K299" s="121">
        <v>36.414947368420997</v>
      </c>
      <c r="M299"/>
      <c r="N299" s="171"/>
    </row>
    <row r="300" spans="1:14" ht="12.75" x14ac:dyDescent="0.2">
      <c r="A300" s="118" t="s">
        <v>2322</v>
      </c>
      <c r="B300" s="59" t="s">
        <v>108</v>
      </c>
      <c r="C300" s="59" t="s">
        <v>665</v>
      </c>
      <c r="D300" s="118" t="s">
        <v>212</v>
      </c>
      <c r="E300" s="118" t="s">
        <v>1032</v>
      </c>
      <c r="F300" s="119">
        <v>6.7500493580000001</v>
      </c>
      <c r="G300" s="119">
        <v>3.2814056549999999</v>
      </c>
      <c r="H300" s="74">
        <f t="shared" si="8"/>
        <v>1.05706031734135</v>
      </c>
      <c r="I300" s="60">
        <f t="shared" si="9"/>
        <v>4.6349462938956136E-4</v>
      </c>
      <c r="J300" s="121">
        <v>78.463836620400002</v>
      </c>
      <c r="K300" s="121">
        <v>14.6295263157895</v>
      </c>
      <c r="M300"/>
      <c r="N300" s="171"/>
    </row>
    <row r="301" spans="1:14" ht="12.75" x14ac:dyDescent="0.2">
      <c r="A301" s="118" t="s">
        <v>1843</v>
      </c>
      <c r="B301" s="59" t="s">
        <v>175</v>
      </c>
      <c r="C301" s="59" t="s">
        <v>902</v>
      </c>
      <c r="D301" s="118" t="s">
        <v>213</v>
      </c>
      <c r="E301" s="118" t="s">
        <v>1032</v>
      </c>
      <c r="F301" s="119">
        <v>6.7120171600000003</v>
      </c>
      <c r="G301" s="119">
        <v>2.8449372949999998</v>
      </c>
      <c r="H301" s="74">
        <f t="shared" si="8"/>
        <v>1.359284744797864</v>
      </c>
      <c r="I301" s="60">
        <f t="shared" si="9"/>
        <v>4.6088313448308513E-4</v>
      </c>
      <c r="J301" s="121">
        <v>202.09003083000002</v>
      </c>
      <c r="K301" s="121">
        <v>14.872052631578899</v>
      </c>
      <c r="M301"/>
      <c r="N301" s="171"/>
    </row>
    <row r="302" spans="1:14" ht="12.75" x14ac:dyDescent="0.2">
      <c r="A302" s="118" t="s">
        <v>2120</v>
      </c>
      <c r="B302" s="59" t="s">
        <v>392</v>
      </c>
      <c r="C302" s="59" t="s">
        <v>898</v>
      </c>
      <c r="D302" s="118" t="s">
        <v>212</v>
      </c>
      <c r="E302" s="118" t="s">
        <v>1032</v>
      </c>
      <c r="F302" s="119">
        <v>6.7108605849999998</v>
      </c>
      <c r="G302" s="119">
        <v>1.522184915</v>
      </c>
      <c r="H302" s="74">
        <f t="shared" si="8"/>
        <v>3.4087025951114489</v>
      </c>
      <c r="I302" s="60">
        <f t="shared" si="9"/>
        <v>4.6080371783402743E-4</v>
      </c>
      <c r="J302" s="121">
        <v>25.405179219999997</v>
      </c>
      <c r="K302" s="121">
        <v>25.1115789473684</v>
      </c>
      <c r="M302"/>
      <c r="N302" s="171"/>
    </row>
    <row r="303" spans="1:14" ht="12.75" x14ac:dyDescent="0.2">
      <c r="A303" s="118" t="s">
        <v>2955</v>
      </c>
      <c r="B303" s="59" t="s">
        <v>72</v>
      </c>
      <c r="C303" s="59" t="s">
        <v>897</v>
      </c>
      <c r="D303" s="118" t="s">
        <v>212</v>
      </c>
      <c r="E303" s="118" t="s">
        <v>3049</v>
      </c>
      <c r="F303" s="119">
        <v>6.7050287280000003</v>
      </c>
      <c r="G303" s="119">
        <v>4.5358457520000002</v>
      </c>
      <c r="H303" s="74">
        <f t="shared" si="8"/>
        <v>0.47823120419020815</v>
      </c>
      <c r="I303" s="60">
        <f t="shared" si="9"/>
        <v>4.604032712216387E-4</v>
      </c>
      <c r="J303" s="121">
        <v>79.459159584107212</v>
      </c>
      <c r="K303" s="121">
        <v>25.415684210526301</v>
      </c>
      <c r="M303"/>
      <c r="N303" s="171"/>
    </row>
    <row r="304" spans="1:14" ht="12.75" x14ac:dyDescent="0.2">
      <c r="A304" s="118" t="s">
        <v>2218</v>
      </c>
      <c r="B304" s="59" t="s">
        <v>408</v>
      </c>
      <c r="C304" s="59" t="s">
        <v>902</v>
      </c>
      <c r="D304" s="118" t="s">
        <v>213</v>
      </c>
      <c r="E304" s="118" t="s">
        <v>214</v>
      </c>
      <c r="F304" s="119">
        <v>6.7005644000000002</v>
      </c>
      <c r="G304" s="119">
        <v>1.63630399</v>
      </c>
      <c r="H304" s="74">
        <f t="shared" si="8"/>
        <v>3.0949386183431598</v>
      </c>
      <c r="I304" s="60">
        <f t="shared" si="9"/>
        <v>4.6009672649254262E-4</v>
      </c>
      <c r="J304" s="121">
        <v>51.017343450000006</v>
      </c>
      <c r="K304" s="121">
        <v>15.6124210526316</v>
      </c>
      <c r="M304"/>
      <c r="N304" s="171"/>
    </row>
    <row r="305" spans="1:14" ht="12.75" x14ac:dyDescent="0.2">
      <c r="A305" s="118" t="s">
        <v>2957</v>
      </c>
      <c r="B305" s="59" t="s">
        <v>43</v>
      </c>
      <c r="C305" s="59" t="s">
        <v>902</v>
      </c>
      <c r="D305" s="118" t="s">
        <v>837</v>
      </c>
      <c r="E305" s="118" t="s">
        <v>214</v>
      </c>
      <c r="F305" s="119">
        <v>6.6582185360000006</v>
      </c>
      <c r="G305" s="119">
        <v>5.252094638</v>
      </c>
      <c r="H305" s="74">
        <f t="shared" si="8"/>
        <v>0.26772630634383487</v>
      </c>
      <c r="I305" s="60">
        <f t="shared" si="9"/>
        <v>4.5718903211878234E-4</v>
      </c>
      <c r="J305" s="121">
        <v>272.072</v>
      </c>
      <c r="K305" s="121">
        <v>25.158263157894702</v>
      </c>
      <c r="M305"/>
      <c r="N305" s="171"/>
    </row>
    <row r="306" spans="1:14" ht="12.75" x14ac:dyDescent="0.2">
      <c r="A306" s="118" t="s">
        <v>1702</v>
      </c>
      <c r="B306" s="59" t="s">
        <v>966</v>
      </c>
      <c r="C306" s="59" t="s">
        <v>665</v>
      </c>
      <c r="D306" s="118" t="s">
        <v>212</v>
      </c>
      <c r="E306" s="118" t="s">
        <v>1032</v>
      </c>
      <c r="F306" s="119">
        <v>6.6487405009999998</v>
      </c>
      <c r="G306" s="119">
        <v>4.9003183300000002</v>
      </c>
      <c r="H306" s="74">
        <f t="shared" si="8"/>
        <v>0.35679767175452048</v>
      </c>
      <c r="I306" s="60">
        <f t="shared" si="9"/>
        <v>4.5653821934887867E-4</v>
      </c>
      <c r="J306" s="121">
        <v>69.049643111249992</v>
      </c>
      <c r="K306" s="121">
        <v>17.2327368421053</v>
      </c>
      <c r="M306"/>
      <c r="N306" s="171"/>
    </row>
    <row r="307" spans="1:14" ht="12.75" x14ac:dyDescent="0.2">
      <c r="A307" s="118" t="s">
        <v>2818</v>
      </c>
      <c r="B307" s="59" t="s">
        <v>2084</v>
      </c>
      <c r="C307" s="59" t="s">
        <v>1955</v>
      </c>
      <c r="D307" s="118" t="s">
        <v>212</v>
      </c>
      <c r="E307" s="118" t="s">
        <v>214</v>
      </c>
      <c r="F307" s="119">
        <v>6.6107290299999999</v>
      </c>
      <c r="G307" s="119">
        <v>0.26091960000000003</v>
      </c>
      <c r="H307" s="74">
        <f t="shared" si="8"/>
        <v>24.336268452044227</v>
      </c>
      <c r="I307" s="60">
        <f t="shared" si="9"/>
        <v>4.5392814766950399E-4</v>
      </c>
      <c r="J307" s="121">
        <v>26.846015299499999</v>
      </c>
      <c r="K307" s="121">
        <v>26.927947368421101</v>
      </c>
      <c r="M307"/>
      <c r="N307" s="171"/>
    </row>
    <row r="308" spans="1:14" ht="12.75" x14ac:dyDescent="0.2">
      <c r="A308" s="118" t="s">
        <v>2221</v>
      </c>
      <c r="B308" s="59" t="s">
        <v>411</v>
      </c>
      <c r="C308" s="59" t="s">
        <v>902</v>
      </c>
      <c r="D308" s="118" t="s">
        <v>213</v>
      </c>
      <c r="E308" s="118" t="s">
        <v>214</v>
      </c>
      <c r="F308" s="119">
        <v>6.5987945610000001</v>
      </c>
      <c r="G308" s="119">
        <v>11.464696883</v>
      </c>
      <c r="H308" s="74">
        <f t="shared" si="8"/>
        <v>-0.42442485585599932</v>
      </c>
      <c r="I308" s="60">
        <f t="shared" si="9"/>
        <v>4.5310866295276481E-4</v>
      </c>
      <c r="J308" s="121">
        <v>104.36577197</v>
      </c>
      <c r="K308" s="121">
        <v>26.911421052631599</v>
      </c>
      <c r="M308"/>
      <c r="N308" s="171"/>
    </row>
    <row r="309" spans="1:14" ht="12.75" x14ac:dyDescent="0.2">
      <c r="A309" s="118" t="s">
        <v>1752</v>
      </c>
      <c r="B309" s="59" t="s">
        <v>1650</v>
      </c>
      <c r="C309" s="59" t="s">
        <v>665</v>
      </c>
      <c r="D309" s="118" t="s">
        <v>212</v>
      </c>
      <c r="E309" s="118" t="s">
        <v>1032</v>
      </c>
      <c r="F309" s="119">
        <v>6.5626847399999999</v>
      </c>
      <c r="G309" s="119">
        <v>1.4726120000000001E-2</v>
      </c>
      <c r="H309" s="74" t="str">
        <f t="shared" si="8"/>
        <v/>
      </c>
      <c r="I309" s="60">
        <f t="shared" si="9"/>
        <v>4.5062916877219519E-4</v>
      </c>
      <c r="J309" s="121">
        <v>71.690254348800011</v>
      </c>
      <c r="K309" s="121">
        <v>11.6315263157895</v>
      </c>
      <c r="M309"/>
      <c r="N309" s="171"/>
    </row>
    <row r="310" spans="1:14" ht="12.75" x14ac:dyDescent="0.2">
      <c r="A310" s="118" t="s">
        <v>2962</v>
      </c>
      <c r="B310" s="59" t="s">
        <v>1250</v>
      </c>
      <c r="C310" s="59" t="s">
        <v>897</v>
      </c>
      <c r="D310" s="118" t="s">
        <v>212</v>
      </c>
      <c r="E310" s="118" t="s">
        <v>3049</v>
      </c>
      <c r="F310" s="119">
        <v>6.5353199029999995</v>
      </c>
      <c r="G310" s="119">
        <v>7.6016247079999992</v>
      </c>
      <c r="H310" s="74">
        <f t="shared" si="8"/>
        <v>-0.14027327656386579</v>
      </c>
      <c r="I310" s="60">
        <f t="shared" si="9"/>
        <v>4.4875015214417772E-4</v>
      </c>
      <c r="J310" s="121">
        <v>341.79810467861199</v>
      </c>
      <c r="K310" s="121">
        <v>8.0121578947368395</v>
      </c>
      <c r="M310"/>
      <c r="N310" s="171"/>
    </row>
    <row r="311" spans="1:14" ht="12.75" x14ac:dyDescent="0.2">
      <c r="A311" s="118" t="s">
        <v>1841</v>
      </c>
      <c r="B311" s="59" t="s">
        <v>1553</v>
      </c>
      <c r="C311" s="59" t="s">
        <v>902</v>
      </c>
      <c r="D311" s="118" t="s">
        <v>213</v>
      </c>
      <c r="E311" s="118" t="s">
        <v>1032</v>
      </c>
      <c r="F311" s="119">
        <v>6.4909825799999998</v>
      </c>
      <c r="G311" s="119">
        <v>9.0332182200000002</v>
      </c>
      <c r="H311" s="74">
        <f t="shared" si="8"/>
        <v>-0.2814318859663284</v>
      </c>
      <c r="I311" s="60">
        <f t="shared" si="9"/>
        <v>4.4570571350349507E-4</v>
      </c>
      <c r="J311" s="121">
        <v>220.22</v>
      </c>
      <c r="K311" s="121">
        <v>105.07584210526301</v>
      </c>
      <c r="M311"/>
      <c r="N311" s="171"/>
    </row>
    <row r="312" spans="1:14" ht="12.75" x14ac:dyDescent="0.2">
      <c r="A312" s="118" t="s">
        <v>1840</v>
      </c>
      <c r="B312" s="118" t="s">
        <v>2985</v>
      </c>
      <c r="C312" s="59" t="s">
        <v>902</v>
      </c>
      <c r="D312" s="118" t="s">
        <v>837</v>
      </c>
      <c r="E312" s="118" t="s">
        <v>214</v>
      </c>
      <c r="F312" s="119">
        <v>6.4836499700000001</v>
      </c>
      <c r="G312" s="119">
        <v>5.5647977400000004</v>
      </c>
      <c r="H312" s="74">
        <f t="shared" si="8"/>
        <v>0.1651187110351291</v>
      </c>
      <c r="I312" s="60">
        <f t="shared" si="9"/>
        <v>4.4520221713270484E-4</v>
      </c>
      <c r="J312" s="121">
        <v>1009.15162577</v>
      </c>
      <c r="K312" s="121">
        <v>46.349368421052603</v>
      </c>
      <c r="M312"/>
      <c r="N312" s="171"/>
    </row>
    <row r="313" spans="1:14" ht="12.75" x14ac:dyDescent="0.2">
      <c r="A313" s="118" t="s">
        <v>1803</v>
      </c>
      <c r="B313" s="59" t="s">
        <v>943</v>
      </c>
      <c r="C313" s="59" t="s">
        <v>902</v>
      </c>
      <c r="D313" s="118" t="s">
        <v>213</v>
      </c>
      <c r="E313" s="118" t="s">
        <v>214</v>
      </c>
      <c r="F313" s="119">
        <v>6.4380364289999994</v>
      </c>
      <c r="G313" s="119">
        <v>9.7238036369999996</v>
      </c>
      <c r="H313" s="74">
        <f t="shared" si="8"/>
        <v>-0.33790966278847334</v>
      </c>
      <c r="I313" s="60">
        <f t="shared" si="9"/>
        <v>4.4207014651223087E-4</v>
      </c>
      <c r="J313" s="121">
        <v>2369.6640000000002</v>
      </c>
      <c r="K313" s="121">
        <v>32.912947368421101</v>
      </c>
      <c r="M313"/>
      <c r="N313" s="171"/>
    </row>
    <row r="314" spans="1:14" ht="12.75" x14ac:dyDescent="0.2">
      <c r="A314" s="118" t="s">
        <v>2615</v>
      </c>
      <c r="B314" s="59" t="s">
        <v>53</v>
      </c>
      <c r="C314" s="59" t="s">
        <v>903</v>
      </c>
      <c r="D314" s="118" t="s">
        <v>212</v>
      </c>
      <c r="E314" s="118" t="s">
        <v>214</v>
      </c>
      <c r="F314" s="119">
        <v>6.428464698</v>
      </c>
      <c r="G314" s="119">
        <v>5.8976771730000008</v>
      </c>
      <c r="H314" s="74">
        <f t="shared" si="8"/>
        <v>8.9999420014032605E-2</v>
      </c>
      <c r="I314" s="60">
        <f t="shared" si="9"/>
        <v>4.4141290007192099E-4</v>
      </c>
      <c r="J314" s="121">
        <v>170.14465190000001</v>
      </c>
      <c r="K314" s="121">
        <v>38.559894736842097</v>
      </c>
      <c r="M314"/>
      <c r="N314" s="171"/>
    </row>
    <row r="315" spans="1:14" ht="12.75" x14ac:dyDescent="0.2">
      <c r="A315" s="118" t="s">
        <v>2827</v>
      </c>
      <c r="B315" s="59" t="s">
        <v>654</v>
      </c>
      <c r="C315" s="59" t="s">
        <v>665</v>
      </c>
      <c r="D315" s="118" t="s">
        <v>212</v>
      </c>
      <c r="E315" s="118" t="s">
        <v>1032</v>
      </c>
      <c r="F315" s="119">
        <v>6.4279250250000004</v>
      </c>
      <c r="G315" s="119">
        <v>9.4670295700000011</v>
      </c>
      <c r="H315" s="74">
        <f t="shared" si="8"/>
        <v>-0.32101986399520677</v>
      </c>
      <c r="I315" s="60">
        <f t="shared" si="9"/>
        <v>4.4137584322628034E-4</v>
      </c>
      <c r="J315" s="121">
        <v>257.11502788180002</v>
      </c>
      <c r="K315" s="121">
        <v>22.926894736842101</v>
      </c>
      <c r="M315"/>
      <c r="N315" s="171"/>
    </row>
    <row r="316" spans="1:14" ht="12.75" x14ac:dyDescent="0.2">
      <c r="A316" s="118" t="s">
        <v>1656</v>
      </c>
      <c r="B316" s="59" t="s">
        <v>842</v>
      </c>
      <c r="C316" s="59" t="s">
        <v>149</v>
      </c>
      <c r="D316" s="118" t="s">
        <v>837</v>
      </c>
      <c r="E316" s="118" t="s">
        <v>214</v>
      </c>
      <c r="F316" s="119">
        <v>6.4216544539999996</v>
      </c>
      <c r="G316" s="119">
        <v>10.745288657</v>
      </c>
      <c r="H316" s="74">
        <f t="shared" si="8"/>
        <v>-0.40237487712192599</v>
      </c>
      <c r="I316" s="60">
        <f t="shared" si="9"/>
        <v>4.4094527215523155E-4</v>
      </c>
      <c r="J316" s="121">
        <v>1108.3854488326442</v>
      </c>
      <c r="K316" s="121">
        <v>57.189631578947399</v>
      </c>
      <c r="M316"/>
      <c r="N316" s="171"/>
    </row>
    <row r="317" spans="1:14" ht="12.75" x14ac:dyDescent="0.2">
      <c r="A317" s="118" t="s">
        <v>3012</v>
      </c>
      <c r="B317" s="59" t="s">
        <v>1647</v>
      </c>
      <c r="C317" s="59" t="s">
        <v>665</v>
      </c>
      <c r="D317" s="118" t="s">
        <v>213</v>
      </c>
      <c r="E317" s="118" t="s">
        <v>214</v>
      </c>
      <c r="F317" s="119">
        <v>6.3888777000000001</v>
      </c>
      <c r="G317" s="119">
        <v>3.3955523530000002</v>
      </c>
      <c r="H317" s="74">
        <f t="shared" si="8"/>
        <v>0.88154298205868353</v>
      </c>
      <c r="I317" s="60">
        <f t="shared" si="9"/>
        <v>4.3869464424984927E-4</v>
      </c>
      <c r="J317" s="121">
        <v>58.127760000000002</v>
      </c>
      <c r="K317" s="121">
        <v>20.957684210526299</v>
      </c>
      <c r="M317"/>
      <c r="N317" s="171"/>
    </row>
    <row r="318" spans="1:14" ht="12.75" x14ac:dyDescent="0.2">
      <c r="A318" s="118" t="s">
        <v>2131</v>
      </c>
      <c r="B318" s="59" t="s">
        <v>539</v>
      </c>
      <c r="C318" s="59" t="s">
        <v>898</v>
      </c>
      <c r="D318" s="118" t="s">
        <v>212</v>
      </c>
      <c r="E318" s="118" t="s">
        <v>1032</v>
      </c>
      <c r="F318" s="119">
        <v>6.32387561</v>
      </c>
      <c r="G318" s="119">
        <v>0.96621332700000007</v>
      </c>
      <c r="H318" s="74">
        <f t="shared" si="8"/>
        <v>5.5450097129533793</v>
      </c>
      <c r="I318" s="60">
        <f t="shared" si="9"/>
        <v>4.3423125175948325E-4</v>
      </c>
      <c r="J318" s="121">
        <v>11.070922730000001</v>
      </c>
      <c r="K318" s="121">
        <v>77.915947368421101</v>
      </c>
      <c r="M318"/>
      <c r="N318" s="171"/>
    </row>
    <row r="319" spans="1:14" ht="12.75" x14ac:dyDescent="0.2">
      <c r="A319" s="118" t="s">
        <v>1698</v>
      </c>
      <c r="B319" s="59" t="s">
        <v>912</v>
      </c>
      <c r="C319" s="59" t="s">
        <v>665</v>
      </c>
      <c r="D319" s="118" t="s">
        <v>212</v>
      </c>
      <c r="E319" s="118" t="s">
        <v>1032</v>
      </c>
      <c r="F319" s="119">
        <v>6.3133615899999995</v>
      </c>
      <c r="G319" s="119">
        <v>2.3382459240000002</v>
      </c>
      <c r="H319" s="74">
        <f t="shared" si="8"/>
        <v>1.7000417386379238</v>
      </c>
      <c r="I319" s="60">
        <f t="shared" si="9"/>
        <v>4.3350930269735985E-4</v>
      </c>
      <c r="J319" s="121">
        <v>36.686347122100003</v>
      </c>
      <c r="K319" s="121">
        <v>30.120473684210499</v>
      </c>
      <c r="M319"/>
      <c r="N319" s="171"/>
    </row>
    <row r="320" spans="1:14" ht="12.75" x14ac:dyDescent="0.2">
      <c r="A320" s="118" t="s">
        <v>2030</v>
      </c>
      <c r="B320" s="59" t="s">
        <v>93</v>
      </c>
      <c r="C320" s="59" t="s">
        <v>984</v>
      </c>
      <c r="D320" s="118" t="s">
        <v>213</v>
      </c>
      <c r="E320" s="118" t="s">
        <v>214</v>
      </c>
      <c r="F320" s="119">
        <v>6.2778909719999998</v>
      </c>
      <c r="G320" s="119">
        <v>3.0669749700000004</v>
      </c>
      <c r="H320" s="74">
        <f t="shared" si="8"/>
        <v>1.0469325747382929</v>
      </c>
      <c r="I320" s="60">
        <f t="shared" si="9"/>
        <v>4.3107369962659957E-4</v>
      </c>
      <c r="J320" s="121">
        <v>696.27408955999999</v>
      </c>
      <c r="K320" s="121">
        <v>19.4217368421053</v>
      </c>
      <c r="M320"/>
      <c r="N320" s="171"/>
    </row>
    <row r="321" spans="1:14" ht="12.75" x14ac:dyDescent="0.2">
      <c r="A321" s="118" t="s">
        <v>2232</v>
      </c>
      <c r="B321" s="59" t="s">
        <v>422</v>
      </c>
      <c r="C321" s="59" t="s">
        <v>902</v>
      </c>
      <c r="D321" s="118" t="s">
        <v>213</v>
      </c>
      <c r="E321" s="118" t="s">
        <v>214</v>
      </c>
      <c r="F321" s="119">
        <v>6.2537880499999998</v>
      </c>
      <c r="G321" s="119">
        <v>1.7249248400000001</v>
      </c>
      <c r="H321" s="74">
        <f t="shared" si="8"/>
        <v>2.6255423453696682</v>
      </c>
      <c r="I321" s="60">
        <f t="shared" si="9"/>
        <v>4.2941866359543998E-4</v>
      </c>
      <c r="J321" s="121">
        <v>28.24719696</v>
      </c>
      <c r="K321" s="121">
        <v>57.703631578947402</v>
      </c>
      <c r="M321"/>
      <c r="N321" s="171"/>
    </row>
    <row r="322" spans="1:14" ht="12.75" x14ac:dyDescent="0.2">
      <c r="A322" s="118" t="s">
        <v>2296</v>
      </c>
      <c r="B322" s="59" t="s">
        <v>234</v>
      </c>
      <c r="C322" s="59" t="s">
        <v>899</v>
      </c>
      <c r="D322" s="118" t="s">
        <v>212</v>
      </c>
      <c r="E322" s="118" t="s">
        <v>1032</v>
      </c>
      <c r="F322" s="119">
        <v>6.2209973200000004</v>
      </c>
      <c r="G322" s="119">
        <v>0.34275591</v>
      </c>
      <c r="H322" s="74">
        <f t="shared" si="8"/>
        <v>17.149934511705432</v>
      </c>
      <c r="I322" s="60">
        <f t="shared" si="9"/>
        <v>4.2716707602286167E-4</v>
      </c>
      <c r="J322" s="121">
        <v>14.70221246</v>
      </c>
      <c r="K322" s="121">
        <v>18.3052105263158</v>
      </c>
      <c r="M322"/>
      <c r="N322" s="171"/>
    </row>
    <row r="323" spans="1:14" ht="12.75" x14ac:dyDescent="0.2">
      <c r="A323" s="118" t="s">
        <v>2204</v>
      </c>
      <c r="B323" s="59" t="s">
        <v>953</v>
      </c>
      <c r="C323" s="59" t="s">
        <v>902</v>
      </c>
      <c r="D323" s="118" t="s">
        <v>213</v>
      </c>
      <c r="E323" s="118" t="s">
        <v>214</v>
      </c>
      <c r="F323" s="119">
        <v>6.1656709809999999</v>
      </c>
      <c r="G323" s="119">
        <v>0.55771813999999997</v>
      </c>
      <c r="H323" s="74">
        <f t="shared" si="8"/>
        <v>10.055173821314114</v>
      </c>
      <c r="I323" s="60">
        <f t="shared" si="9"/>
        <v>4.2336807254448054E-4</v>
      </c>
      <c r="J323" s="121">
        <v>42.421538640000001</v>
      </c>
      <c r="K323" s="121">
        <v>17.728894736842101</v>
      </c>
      <c r="M323"/>
      <c r="N323" s="171"/>
    </row>
    <row r="324" spans="1:14" ht="12.75" x14ac:dyDescent="0.2">
      <c r="A324" s="118" t="s">
        <v>1856</v>
      </c>
      <c r="B324" s="59" t="s">
        <v>521</v>
      </c>
      <c r="C324" s="59" t="s">
        <v>902</v>
      </c>
      <c r="D324" s="118" t="s">
        <v>213</v>
      </c>
      <c r="E324" s="118" t="s">
        <v>214</v>
      </c>
      <c r="F324" s="119">
        <v>6.1530136129999997</v>
      </c>
      <c r="G324" s="119">
        <v>6.5823749000000005</v>
      </c>
      <c r="H324" s="74">
        <f t="shared" si="8"/>
        <v>-6.5228932341729884E-2</v>
      </c>
      <c r="I324" s="60">
        <f t="shared" si="9"/>
        <v>4.2249894970121507E-4</v>
      </c>
      <c r="J324" s="121">
        <v>288.435</v>
      </c>
      <c r="K324" s="121">
        <v>37.318421052631599</v>
      </c>
      <c r="M324"/>
      <c r="N324" s="171"/>
    </row>
    <row r="325" spans="1:14" ht="12.75" x14ac:dyDescent="0.2">
      <c r="A325" s="118" t="s">
        <v>1832</v>
      </c>
      <c r="B325" s="59" t="s">
        <v>178</v>
      </c>
      <c r="C325" s="59" t="s">
        <v>902</v>
      </c>
      <c r="D325" s="118" t="s">
        <v>213</v>
      </c>
      <c r="E325" s="118" t="s">
        <v>1032</v>
      </c>
      <c r="F325" s="119">
        <v>6.1407748480000004</v>
      </c>
      <c r="G325" s="119">
        <v>2.2131301200000002</v>
      </c>
      <c r="H325" s="74">
        <f t="shared" si="8"/>
        <v>1.774701221815191</v>
      </c>
      <c r="I325" s="60">
        <f t="shared" si="9"/>
        <v>4.2165857038737529E-4</v>
      </c>
      <c r="J325" s="121">
        <v>466.89168432999998</v>
      </c>
      <c r="K325" s="121">
        <v>36.850684210526303</v>
      </c>
      <c r="M325"/>
      <c r="N325" s="171"/>
    </row>
    <row r="326" spans="1:14" ht="12.75" x14ac:dyDescent="0.2">
      <c r="A326" s="118" t="s">
        <v>2599</v>
      </c>
      <c r="B326" s="59" t="s">
        <v>302</v>
      </c>
      <c r="C326" s="59" t="s">
        <v>903</v>
      </c>
      <c r="D326" s="118" t="s">
        <v>212</v>
      </c>
      <c r="E326" s="118" t="s">
        <v>1032</v>
      </c>
      <c r="F326" s="119">
        <v>6.0981486670000002</v>
      </c>
      <c r="G326" s="119">
        <v>4.9250363669999997</v>
      </c>
      <c r="H326" s="74">
        <f t="shared" si="8"/>
        <v>0.23819363200247423</v>
      </c>
      <c r="I326" s="60">
        <f t="shared" si="9"/>
        <v>4.1873162794339567E-4</v>
      </c>
      <c r="J326" s="121">
        <v>930.0044613</v>
      </c>
      <c r="K326" s="121">
        <v>13.5627368421053</v>
      </c>
      <c r="M326"/>
      <c r="N326" s="171"/>
    </row>
    <row r="327" spans="1:14" ht="12.75" x14ac:dyDescent="0.2">
      <c r="A327" s="118" t="s">
        <v>1035</v>
      </c>
      <c r="B327" s="118" t="s">
        <v>655</v>
      </c>
      <c r="C327" s="118" t="s">
        <v>900</v>
      </c>
      <c r="D327" s="118" t="s">
        <v>212</v>
      </c>
      <c r="E327" s="118" t="s">
        <v>1032</v>
      </c>
      <c r="F327" s="119">
        <v>6.0781059000000006</v>
      </c>
      <c r="G327" s="119">
        <v>0.86979464000000006</v>
      </c>
      <c r="H327" s="74">
        <f t="shared" ref="H327:H390" si="10">IF(ISERROR(F327/G327-1),"",IF((F327/G327-1)&gt;10000%,"",F327/G327-1))</f>
        <v>5.9879781048087395</v>
      </c>
      <c r="I327" s="120">
        <f t="shared" ref="I327:I390" si="11">F327/$F$1038</f>
        <v>4.1735538395318007E-4</v>
      </c>
      <c r="J327" s="121">
        <v>313.04277910000002</v>
      </c>
      <c r="K327" s="121">
        <v>16.175999999999998</v>
      </c>
      <c r="M327"/>
      <c r="N327" s="171"/>
    </row>
    <row r="328" spans="1:14" ht="12.75" x14ac:dyDescent="0.2">
      <c r="A328" s="118" t="s">
        <v>2138</v>
      </c>
      <c r="B328" s="59" t="s">
        <v>534</v>
      </c>
      <c r="C328" s="59" t="s">
        <v>898</v>
      </c>
      <c r="D328" s="118" t="s">
        <v>212</v>
      </c>
      <c r="E328" s="118" t="s">
        <v>1032</v>
      </c>
      <c r="F328" s="119">
        <v>6.0707867899999997</v>
      </c>
      <c r="G328" s="119">
        <v>1.3595433899999998</v>
      </c>
      <c r="H328" s="74">
        <f t="shared" si="10"/>
        <v>3.4653130121871287</v>
      </c>
      <c r="I328" s="60">
        <f t="shared" si="11"/>
        <v>4.1685281456487014E-4</v>
      </c>
      <c r="J328" s="121">
        <v>31.346081940000001</v>
      </c>
      <c r="K328" s="121">
        <v>13.141</v>
      </c>
      <c r="M328"/>
      <c r="N328" s="171"/>
    </row>
    <row r="329" spans="1:14" ht="12.75" x14ac:dyDescent="0.2">
      <c r="A329" s="118" t="s">
        <v>1814</v>
      </c>
      <c r="B329" s="59" t="s">
        <v>379</v>
      </c>
      <c r="C329" s="59" t="s">
        <v>902</v>
      </c>
      <c r="D329" s="118" t="s">
        <v>837</v>
      </c>
      <c r="E329" s="118" t="s">
        <v>1032</v>
      </c>
      <c r="F329" s="119">
        <v>5.9692550850000003</v>
      </c>
      <c r="G329" s="119">
        <v>1.6336401710000001</v>
      </c>
      <c r="H329" s="74">
        <f t="shared" si="10"/>
        <v>2.6539595383150014</v>
      </c>
      <c r="I329" s="60">
        <f t="shared" si="11"/>
        <v>4.098811025840546E-4</v>
      </c>
      <c r="J329" s="121">
        <v>275.17599999999999</v>
      </c>
      <c r="K329" s="121">
        <v>47.811631578947399</v>
      </c>
      <c r="M329"/>
      <c r="N329" s="171"/>
    </row>
    <row r="330" spans="1:14" ht="12.75" x14ac:dyDescent="0.2">
      <c r="A330" s="118" t="s">
        <v>1842</v>
      </c>
      <c r="B330" s="59" t="s">
        <v>608</v>
      </c>
      <c r="C330" s="59" t="s">
        <v>902</v>
      </c>
      <c r="D330" s="118" t="s">
        <v>213</v>
      </c>
      <c r="E330" s="118" t="s">
        <v>214</v>
      </c>
      <c r="F330" s="119">
        <v>5.9304411999999997</v>
      </c>
      <c r="G330" s="119">
        <v>1.4378351200000001</v>
      </c>
      <c r="H330" s="74">
        <f t="shared" si="10"/>
        <v>3.1245627662787925</v>
      </c>
      <c r="I330" s="60">
        <f t="shared" si="11"/>
        <v>4.0721593285134397E-4</v>
      </c>
      <c r="J330" s="121">
        <v>77.298000000000002</v>
      </c>
      <c r="K330" s="121">
        <v>17.593947368421102</v>
      </c>
      <c r="M330"/>
      <c r="N330" s="171"/>
    </row>
    <row r="331" spans="1:14" ht="12.75" x14ac:dyDescent="0.2">
      <c r="A331" s="118" t="s">
        <v>2956</v>
      </c>
      <c r="B331" s="59" t="s">
        <v>381</v>
      </c>
      <c r="C331" s="59" t="s">
        <v>902</v>
      </c>
      <c r="D331" s="118" t="s">
        <v>837</v>
      </c>
      <c r="E331" s="118" t="s">
        <v>214</v>
      </c>
      <c r="F331" s="119">
        <v>5.9005198830000003</v>
      </c>
      <c r="G331" s="119">
        <v>3.6980900279999998</v>
      </c>
      <c r="H331" s="74">
        <f t="shared" si="10"/>
        <v>0.5955587447369739</v>
      </c>
      <c r="I331" s="60">
        <f t="shared" si="11"/>
        <v>4.0516137458099211E-4</v>
      </c>
      <c r="J331" s="121">
        <v>313.089</v>
      </c>
      <c r="K331" s="121">
        <v>80.097947368421003</v>
      </c>
      <c r="M331"/>
      <c r="N331" s="171"/>
    </row>
    <row r="332" spans="1:14" ht="12.75" x14ac:dyDescent="0.2">
      <c r="A332" s="118" t="s">
        <v>2230</v>
      </c>
      <c r="B332" s="59" t="s">
        <v>420</v>
      </c>
      <c r="C332" s="59" t="s">
        <v>902</v>
      </c>
      <c r="D332" s="118" t="s">
        <v>213</v>
      </c>
      <c r="E332" s="118" t="s">
        <v>214</v>
      </c>
      <c r="F332" s="119">
        <v>5.8505419000000005</v>
      </c>
      <c r="G332" s="119">
        <v>4.1201273599999997</v>
      </c>
      <c r="H332" s="74">
        <f t="shared" si="10"/>
        <v>0.41999054611748732</v>
      </c>
      <c r="I332" s="60">
        <f t="shared" si="11"/>
        <v>4.0172961794046196E-4</v>
      </c>
      <c r="J332" s="121">
        <v>38.011158850000001</v>
      </c>
      <c r="K332" s="121">
        <v>20.8049473684211</v>
      </c>
      <c r="M332"/>
      <c r="N332" s="171"/>
    </row>
    <row r="333" spans="1:14" ht="12.75" x14ac:dyDescent="0.2">
      <c r="A333" s="118" t="s">
        <v>2556</v>
      </c>
      <c r="B333" s="59" t="s">
        <v>614</v>
      </c>
      <c r="C333" s="59" t="s">
        <v>902</v>
      </c>
      <c r="D333" s="118" t="s">
        <v>213</v>
      </c>
      <c r="E333" s="118" t="s">
        <v>214</v>
      </c>
      <c r="F333" s="119">
        <v>5.8423843200000007</v>
      </c>
      <c r="G333" s="119">
        <v>2.1720383700000001</v>
      </c>
      <c r="H333" s="74">
        <f t="shared" si="10"/>
        <v>1.6898163497912795</v>
      </c>
      <c r="I333" s="60">
        <f t="shared" si="11"/>
        <v>4.0116947470027447E-4</v>
      </c>
      <c r="J333" s="121">
        <v>86.891435879999989</v>
      </c>
      <c r="K333" s="121">
        <v>34.238</v>
      </c>
      <c r="M333"/>
      <c r="N333" s="171"/>
    </row>
    <row r="334" spans="1:14" ht="12.75" x14ac:dyDescent="0.2">
      <c r="A334" s="118" t="s">
        <v>1817</v>
      </c>
      <c r="B334" s="59" t="s">
        <v>941</v>
      </c>
      <c r="C334" s="59" t="s">
        <v>902</v>
      </c>
      <c r="D334" s="118" t="s">
        <v>213</v>
      </c>
      <c r="E334" s="118" t="s">
        <v>214</v>
      </c>
      <c r="F334" s="119">
        <v>5.7995850130000006</v>
      </c>
      <c r="G334" s="119">
        <v>6.1601734919999993</v>
      </c>
      <c r="H334" s="74">
        <f t="shared" si="10"/>
        <v>-5.8535442137836236E-2</v>
      </c>
      <c r="I334" s="60">
        <f t="shared" si="11"/>
        <v>3.9823064449563537E-4</v>
      </c>
      <c r="J334" s="121">
        <v>291.10000000000002</v>
      </c>
      <c r="K334" s="121">
        <v>46.256368421052599</v>
      </c>
      <c r="M334"/>
      <c r="N334" s="171"/>
    </row>
    <row r="335" spans="1:14" ht="12.75" x14ac:dyDescent="0.2">
      <c r="A335" s="118" t="s">
        <v>1660</v>
      </c>
      <c r="B335" s="59" t="s">
        <v>1415</v>
      </c>
      <c r="C335" s="59" t="s">
        <v>149</v>
      </c>
      <c r="D335" s="118" t="s">
        <v>213</v>
      </c>
      <c r="E335" s="118" t="s">
        <v>214</v>
      </c>
      <c r="F335" s="119">
        <v>5.79557214</v>
      </c>
      <c r="G335" s="119">
        <v>7.3470071799999994</v>
      </c>
      <c r="H335" s="74">
        <f t="shared" si="10"/>
        <v>-0.21116558103050598</v>
      </c>
      <c r="I335" s="60">
        <f t="shared" si="11"/>
        <v>3.9795509909066462E-4</v>
      </c>
      <c r="J335" s="121">
        <v>86.493295579999995</v>
      </c>
      <c r="K335" s="121">
        <v>38.591578947368397</v>
      </c>
      <c r="M335"/>
      <c r="N335" s="171"/>
    </row>
    <row r="336" spans="1:14" ht="12.75" x14ac:dyDescent="0.2">
      <c r="A336" s="118" t="s">
        <v>1911</v>
      </c>
      <c r="B336" s="59" t="s">
        <v>1912</v>
      </c>
      <c r="C336" s="59" t="s">
        <v>1919</v>
      </c>
      <c r="D336" s="118" t="s">
        <v>213</v>
      </c>
      <c r="E336" s="118" t="s">
        <v>214</v>
      </c>
      <c r="F336" s="119">
        <v>5.7712339000000004</v>
      </c>
      <c r="G336" s="119">
        <v>5.3600162999999998</v>
      </c>
      <c r="H336" s="74">
        <f t="shared" si="10"/>
        <v>7.671946818519948E-2</v>
      </c>
      <c r="I336" s="60">
        <f t="shared" si="11"/>
        <v>3.9628390486222176E-4</v>
      </c>
      <c r="J336" s="121">
        <v>50.310244409999996</v>
      </c>
      <c r="K336" s="121">
        <v>18.4726315789474</v>
      </c>
      <c r="M336"/>
      <c r="N336" s="171"/>
    </row>
    <row r="337" spans="1:14" ht="12.75" x14ac:dyDescent="0.2">
      <c r="A337" s="118" t="s">
        <v>2215</v>
      </c>
      <c r="B337" s="59" t="s">
        <v>405</v>
      </c>
      <c r="C337" s="59" t="s">
        <v>902</v>
      </c>
      <c r="D337" s="118" t="s">
        <v>213</v>
      </c>
      <c r="E337" s="118" t="s">
        <v>214</v>
      </c>
      <c r="F337" s="119">
        <v>5.7344021889999999</v>
      </c>
      <c r="G337" s="119">
        <v>3.5922485839999996</v>
      </c>
      <c r="H337" s="74">
        <f t="shared" si="10"/>
        <v>0.59632666139565815</v>
      </c>
      <c r="I337" s="60">
        <f t="shared" si="11"/>
        <v>3.937548418384831E-4</v>
      </c>
      <c r="J337" s="121">
        <v>32.796348710000004</v>
      </c>
      <c r="K337" s="121">
        <v>25.197526315789499</v>
      </c>
      <c r="M337"/>
      <c r="N337" s="171"/>
    </row>
    <row r="338" spans="1:14" ht="12.75" x14ac:dyDescent="0.2">
      <c r="A338" s="118" t="s">
        <v>2582</v>
      </c>
      <c r="B338" s="59" t="s">
        <v>52</v>
      </c>
      <c r="C338" s="59" t="s">
        <v>903</v>
      </c>
      <c r="D338" s="118" t="s">
        <v>212</v>
      </c>
      <c r="E338" s="118" t="s">
        <v>1032</v>
      </c>
      <c r="F338" s="119">
        <v>5.6560518689999997</v>
      </c>
      <c r="G338" s="119">
        <v>5.0383907479999994</v>
      </c>
      <c r="H338" s="74">
        <f t="shared" si="10"/>
        <v>0.12259095252689201</v>
      </c>
      <c r="I338" s="60">
        <f t="shared" si="11"/>
        <v>3.8837488821074939E-4</v>
      </c>
      <c r="J338" s="121">
        <v>176.2541052</v>
      </c>
      <c r="K338" s="121">
        <v>40.380947368420998</v>
      </c>
      <c r="M338"/>
      <c r="N338" s="171"/>
    </row>
    <row r="339" spans="1:14" ht="12.75" x14ac:dyDescent="0.2">
      <c r="A339" s="118" t="s">
        <v>2051</v>
      </c>
      <c r="B339" s="59" t="s">
        <v>2052</v>
      </c>
      <c r="C339" s="59" t="s">
        <v>902</v>
      </c>
      <c r="D339" s="118" t="s">
        <v>837</v>
      </c>
      <c r="E339" s="118" t="s">
        <v>214</v>
      </c>
      <c r="F339" s="119">
        <v>5.6479814400000006</v>
      </c>
      <c r="G339" s="119">
        <v>4.8032759900000004</v>
      </c>
      <c r="H339" s="74">
        <f t="shared" si="10"/>
        <v>0.17586027781010349</v>
      </c>
      <c r="I339" s="60">
        <f t="shared" si="11"/>
        <v>3.8782072922612863E-4</v>
      </c>
      <c r="J339" s="121">
        <v>62.343120160000005</v>
      </c>
      <c r="K339" s="121">
        <v>11.127684210526301</v>
      </c>
      <c r="M339"/>
      <c r="N339" s="171"/>
    </row>
    <row r="340" spans="1:14" ht="12.75" x14ac:dyDescent="0.2">
      <c r="A340" s="118" t="s">
        <v>2488</v>
      </c>
      <c r="B340" s="59" t="s">
        <v>974</v>
      </c>
      <c r="C340" s="59" t="s">
        <v>897</v>
      </c>
      <c r="D340" s="118" t="s">
        <v>212</v>
      </c>
      <c r="E340" s="118" t="s">
        <v>3049</v>
      </c>
      <c r="F340" s="119">
        <v>5.60963104</v>
      </c>
      <c r="G340" s="119">
        <v>2.3605033999999998</v>
      </c>
      <c r="H340" s="74">
        <f t="shared" si="10"/>
        <v>1.3764553950653071</v>
      </c>
      <c r="I340" s="60">
        <f t="shared" si="11"/>
        <v>3.8518738486193149E-4</v>
      </c>
      <c r="J340" s="121">
        <v>134.11588166569601</v>
      </c>
      <c r="K340" s="121">
        <v>12.300157894736801</v>
      </c>
      <c r="M340"/>
      <c r="N340" s="171"/>
    </row>
    <row r="341" spans="1:14" ht="12.75" x14ac:dyDescent="0.2">
      <c r="A341" s="118" t="s">
        <v>2133</v>
      </c>
      <c r="B341" s="59" t="s">
        <v>1132</v>
      </c>
      <c r="C341" s="59" t="s">
        <v>898</v>
      </c>
      <c r="D341" s="118" t="s">
        <v>212</v>
      </c>
      <c r="E341" s="118" t="s">
        <v>1032</v>
      </c>
      <c r="F341" s="119">
        <v>5.6010418460000002</v>
      </c>
      <c r="G341" s="119">
        <v>4.3594089199999999</v>
      </c>
      <c r="H341" s="74">
        <f t="shared" si="10"/>
        <v>0.28481680631143913</v>
      </c>
      <c r="I341" s="60">
        <f t="shared" si="11"/>
        <v>3.8459760468720334E-4</v>
      </c>
      <c r="J341" s="121">
        <v>43.582499759999997</v>
      </c>
      <c r="K341" s="121">
        <v>27.728736842105299</v>
      </c>
      <c r="M341"/>
      <c r="N341" s="171"/>
    </row>
    <row r="342" spans="1:14" ht="12.75" x14ac:dyDescent="0.2">
      <c r="A342" s="118" t="s">
        <v>2274</v>
      </c>
      <c r="B342" s="59" t="s">
        <v>238</v>
      </c>
      <c r="C342" s="59" t="s">
        <v>899</v>
      </c>
      <c r="D342" s="118" t="s">
        <v>212</v>
      </c>
      <c r="E342" s="118" t="s">
        <v>1032</v>
      </c>
      <c r="F342" s="119">
        <v>5.5804322099999997</v>
      </c>
      <c r="G342" s="119">
        <v>12.335075949999998</v>
      </c>
      <c r="H342" s="74">
        <f t="shared" si="10"/>
        <v>-0.54759644507904304</v>
      </c>
      <c r="I342" s="60">
        <f t="shared" si="11"/>
        <v>3.8318243642797387E-4</v>
      </c>
      <c r="J342" s="121">
        <v>74.904914109999993</v>
      </c>
      <c r="K342" s="121">
        <v>18.3637894736842</v>
      </c>
      <c r="M342"/>
      <c r="N342" s="171"/>
    </row>
    <row r="343" spans="1:14" ht="12.75" x14ac:dyDescent="0.2">
      <c r="A343" s="118" t="s">
        <v>2282</v>
      </c>
      <c r="B343" s="118" t="s">
        <v>46</v>
      </c>
      <c r="C343" s="118" t="s">
        <v>1919</v>
      </c>
      <c r="D343" s="118" t="s">
        <v>213</v>
      </c>
      <c r="E343" s="118" t="s">
        <v>214</v>
      </c>
      <c r="F343" s="119">
        <v>5.5148212000000001</v>
      </c>
      <c r="G343" s="119">
        <v>7.0073862199999999</v>
      </c>
      <c r="H343" s="74">
        <f t="shared" si="10"/>
        <v>-0.2129988234043706</v>
      </c>
      <c r="I343" s="120">
        <f t="shared" si="11"/>
        <v>3.7867723222116564E-4</v>
      </c>
      <c r="J343" s="121">
        <v>276.21772905</v>
      </c>
      <c r="K343" s="121">
        <v>3.9101578947368401</v>
      </c>
      <c r="M343"/>
      <c r="N343" s="171"/>
    </row>
    <row r="344" spans="1:14" ht="12.75" x14ac:dyDescent="0.2">
      <c r="A344" s="118" t="s">
        <v>2342</v>
      </c>
      <c r="B344" s="59" t="s">
        <v>241</v>
      </c>
      <c r="C344" s="59" t="s">
        <v>899</v>
      </c>
      <c r="D344" s="118" t="s">
        <v>212</v>
      </c>
      <c r="E344" s="118" t="s">
        <v>1032</v>
      </c>
      <c r="F344" s="119">
        <v>5.4915469400000001</v>
      </c>
      <c r="G344" s="119">
        <v>2.4012159500000001</v>
      </c>
      <c r="H344" s="74">
        <f t="shared" si="10"/>
        <v>1.2869858664731924</v>
      </c>
      <c r="I344" s="60">
        <f t="shared" si="11"/>
        <v>3.7707909657194537E-4</v>
      </c>
      <c r="J344" s="121">
        <v>13.910294090000001</v>
      </c>
      <c r="K344" s="121">
        <v>18.698368421052599</v>
      </c>
      <c r="M344"/>
      <c r="N344" s="171"/>
    </row>
    <row r="345" spans="1:14" ht="12.75" x14ac:dyDescent="0.2">
      <c r="A345" s="118" t="s">
        <v>2524</v>
      </c>
      <c r="B345" s="59" t="s">
        <v>350</v>
      </c>
      <c r="C345" s="59" t="s">
        <v>900</v>
      </c>
      <c r="D345" s="118" t="s">
        <v>212</v>
      </c>
      <c r="E345" s="118" t="s">
        <v>1032</v>
      </c>
      <c r="F345" s="119">
        <v>5.4352864140000001</v>
      </c>
      <c r="G345" s="119">
        <v>5.775678654</v>
      </c>
      <c r="H345" s="74">
        <f t="shared" si="10"/>
        <v>-5.8935453371225521E-2</v>
      </c>
      <c r="I345" s="60">
        <f t="shared" si="11"/>
        <v>3.7321594679856976E-4</v>
      </c>
      <c r="J345" s="121">
        <v>125.97649946360001</v>
      </c>
      <c r="K345" s="121">
        <v>31.326263157894701</v>
      </c>
      <c r="M345"/>
      <c r="N345" s="171"/>
    </row>
    <row r="346" spans="1:14" ht="12.75" x14ac:dyDescent="0.2">
      <c r="A346" s="118" t="s">
        <v>2198</v>
      </c>
      <c r="B346" s="59" t="s">
        <v>613</v>
      </c>
      <c r="C346" s="59" t="s">
        <v>902</v>
      </c>
      <c r="D346" s="118" t="s">
        <v>213</v>
      </c>
      <c r="E346" s="118" t="s">
        <v>214</v>
      </c>
      <c r="F346" s="119">
        <v>5.3151684550000002</v>
      </c>
      <c r="G346" s="119">
        <v>3.0634789640000002</v>
      </c>
      <c r="H346" s="74">
        <f t="shared" si="10"/>
        <v>0.73501059333534879</v>
      </c>
      <c r="I346" s="60">
        <f t="shared" si="11"/>
        <v>3.6496800283001912E-4</v>
      </c>
      <c r="J346" s="121">
        <v>101.74086038</v>
      </c>
      <c r="K346" s="121">
        <v>37.964526315789499</v>
      </c>
      <c r="M346"/>
      <c r="N346" s="171"/>
    </row>
    <row r="347" spans="1:14" ht="12.75" x14ac:dyDescent="0.2">
      <c r="A347" s="118" t="s">
        <v>2481</v>
      </c>
      <c r="B347" s="59" t="s">
        <v>76</v>
      </c>
      <c r="C347" s="59" t="s">
        <v>897</v>
      </c>
      <c r="D347" s="118" t="s">
        <v>212</v>
      </c>
      <c r="E347" s="118" t="s">
        <v>3049</v>
      </c>
      <c r="F347" s="119">
        <v>5.2306990999999998</v>
      </c>
      <c r="G347" s="119">
        <v>0.56470012600000008</v>
      </c>
      <c r="H347" s="74">
        <f t="shared" si="10"/>
        <v>8.2627907435600587</v>
      </c>
      <c r="I347" s="60">
        <f t="shared" si="11"/>
        <v>3.591678834065812E-4</v>
      </c>
      <c r="J347" s="121">
        <v>72.19363459799699</v>
      </c>
      <c r="K347" s="121">
        <v>21.690157894736799</v>
      </c>
      <c r="M347"/>
      <c r="N347" s="171"/>
    </row>
    <row r="348" spans="1:14" ht="12.75" x14ac:dyDescent="0.2">
      <c r="A348" s="118" t="s">
        <v>1717</v>
      </c>
      <c r="B348" s="118" t="s">
        <v>660</v>
      </c>
      <c r="C348" s="118" t="s">
        <v>665</v>
      </c>
      <c r="D348" s="118" t="s">
        <v>212</v>
      </c>
      <c r="E348" s="118" t="s">
        <v>214</v>
      </c>
      <c r="F348" s="119">
        <v>5.2215521050000007</v>
      </c>
      <c r="G348" s="119">
        <v>2.749511789</v>
      </c>
      <c r="H348" s="74">
        <f t="shared" si="10"/>
        <v>0.89908336668710342</v>
      </c>
      <c r="I348" s="120">
        <f t="shared" si="11"/>
        <v>3.5853980162040461E-4</v>
      </c>
      <c r="J348" s="121">
        <v>12.808917965999999</v>
      </c>
      <c r="K348" s="121">
        <v>6.2311052631578896</v>
      </c>
      <c r="M348"/>
      <c r="N348" s="171"/>
    </row>
    <row r="349" spans="1:14" ht="12.75" x14ac:dyDescent="0.2">
      <c r="A349" s="118" t="s">
        <v>1992</v>
      </c>
      <c r="B349" s="59" t="s">
        <v>1993</v>
      </c>
      <c r="C349" s="59" t="s">
        <v>279</v>
      </c>
      <c r="D349" s="118" t="s">
        <v>213</v>
      </c>
      <c r="E349" s="118" t="s">
        <v>214</v>
      </c>
      <c r="F349" s="119">
        <v>5.1565828700000003</v>
      </c>
      <c r="G349" s="119">
        <v>1.9442079999999999</v>
      </c>
      <c r="H349" s="74">
        <f t="shared" si="10"/>
        <v>1.6522794217491135</v>
      </c>
      <c r="I349" s="60">
        <f t="shared" si="11"/>
        <v>3.5407866513073442E-4</v>
      </c>
      <c r="J349" s="121">
        <v>4.8164638600000007</v>
      </c>
      <c r="K349" s="121">
        <v>56.637999999999998</v>
      </c>
      <c r="M349"/>
      <c r="N349" s="171"/>
    </row>
    <row r="350" spans="1:14" ht="12.75" x14ac:dyDescent="0.2">
      <c r="A350" s="118" t="s">
        <v>1874</v>
      </c>
      <c r="B350" s="59" t="s">
        <v>172</v>
      </c>
      <c r="C350" s="59" t="s">
        <v>902</v>
      </c>
      <c r="D350" s="118" t="s">
        <v>213</v>
      </c>
      <c r="E350" s="118" t="s">
        <v>1032</v>
      </c>
      <c r="F350" s="119">
        <v>5.1490232300000001</v>
      </c>
      <c r="G350" s="119">
        <v>1.9860461950000001</v>
      </c>
      <c r="H350" s="74">
        <f t="shared" si="10"/>
        <v>1.5925999319466988</v>
      </c>
      <c r="I350" s="60">
        <f t="shared" si="11"/>
        <v>3.5355957966123842E-4</v>
      </c>
      <c r="J350" s="121">
        <v>181.58732644</v>
      </c>
      <c r="K350" s="121">
        <v>17.454421052631599</v>
      </c>
      <c r="M350"/>
      <c r="N350" s="171"/>
    </row>
    <row r="351" spans="1:14" ht="12.75" x14ac:dyDescent="0.2">
      <c r="A351" s="118" t="s">
        <v>2345</v>
      </c>
      <c r="B351" s="59" t="s">
        <v>115</v>
      </c>
      <c r="C351" s="59" t="s">
        <v>665</v>
      </c>
      <c r="D351" s="118" t="s">
        <v>212</v>
      </c>
      <c r="E351" s="118" t="s">
        <v>1032</v>
      </c>
      <c r="F351" s="119">
        <v>5.1383933580000001</v>
      </c>
      <c r="G351" s="119">
        <v>6.41544501</v>
      </c>
      <c r="H351" s="74">
        <f t="shared" si="10"/>
        <v>-0.19905893511820472</v>
      </c>
      <c r="I351" s="60">
        <f t="shared" si="11"/>
        <v>3.5282967557879503E-4</v>
      </c>
      <c r="J351" s="121">
        <v>33.815071864899998</v>
      </c>
      <c r="K351" s="121">
        <v>12.714368421052599</v>
      </c>
      <c r="M351"/>
      <c r="N351" s="171"/>
    </row>
    <row r="352" spans="1:14" ht="12.75" x14ac:dyDescent="0.2">
      <c r="A352" s="118" t="s">
        <v>1994</v>
      </c>
      <c r="B352" s="59" t="s">
        <v>1995</v>
      </c>
      <c r="C352" s="59" t="s">
        <v>279</v>
      </c>
      <c r="D352" s="118" t="s">
        <v>213</v>
      </c>
      <c r="E352" s="118" t="s">
        <v>214</v>
      </c>
      <c r="F352" s="119">
        <v>5.1377840700000004</v>
      </c>
      <c r="G352" s="119">
        <v>1.8215227199999999</v>
      </c>
      <c r="H352" s="74">
        <f t="shared" si="10"/>
        <v>1.8205984002219862</v>
      </c>
      <c r="I352" s="60">
        <f t="shared" si="11"/>
        <v>3.5278783859349707E-4</v>
      </c>
      <c r="J352" s="121">
        <v>16.2515750506</v>
      </c>
      <c r="K352" s="121">
        <v>40.784578947368402</v>
      </c>
      <c r="M352"/>
      <c r="N352" s="171"/>
    </row>
    <row r="353" spans="1:14" ht="12.75" x14ac:dyDescent="0.2">
      <c r="A353" s="118" t="s">
        <v>2125</v>
      </c>
      <c r="B353" s="59" t="s">
        <v>385</v>
      </c>
      <c r="C353" s="59" t="s">
        <v>898</v>
      </c>
      <c r="D353" s="118" t="s">
        <v>212</v>
      </c>
      <c r="E353" s="118" t="s">
        <v>1032</v>
      </c>
      <c r="F353" s="119">
        <v>5.1350372520000001</v>
      </c>
      <c r="G353" s="119">
        <v>6.3838674129999999</v>
      </c>
      <c r="H353" s="74">
        <f t="shared" si="10"/>
        <v>-0.19562282237518014</v>
      </c>
      <c r="I353" s="60">
        <f t="shared" si="11"/>
        <v>3.5259922732217328E-4</v>
      </c>
      <c r="J353" s="121">
        <v>75.11067134000001</v>
      </c>
      <c r="K353" s="121">
        <v>19.5582631578947</v>
      </c>
      <c r="M353"/>
      <c r="N353" s="171"/>
    </row>
    <row r="354" spans="1:14" ht="12.75" x14ac:dyDescent="0.2">
      <c r="A354" s="118" t="s">
        <v>2206</v>
      </c>
      <c r="B354" s="59" t="s">
        <v>955</v>
      </c>
      <c r="C354" s="59" t="s">
        <v>902</v>
      </c>
      <c r="D354" s="118" t="s">
        <v>213</v>
      </c>
      <c r="E354" s="118" t="s">
        <v>214</v>
      </c>
      <c r="F354" s="119">
        <v>5.0963514630000004</v>
      </c>
      <c r="G354" s="119">
        <v>1.2942146999999999</v>
      </c>
      <c r="H354" s="74">
        <f t="shared" si="10"/>
        <v>2.9377944501789393</v>
      </c>
      <c r="I354" s="60">
        <f t="shared" si="11"/>
        <v>3.4994285334855979E-4</v>
      </c>
      <c r="J354" s="121">
        <v>59.537422729999996</v>
      </c>
      <c r="K354" s="121">
        <v>11.9863684210526</v>
      </c>
      <c r="M354"/>
      <c r="N354" s="171"/>
    </row>
    <row r="355" spans="1:14" ht="12.75" x14ac:dyDescent="0.2">
      <c r="A355" s="118" t="s">
        <v>3013</v>
      </c>
      <c r="B355" s="59" t="s">
        <v>336</v>
      </c>
      <c r="C355" s="59" t="s">
        <v>665</v>
      </c>
      <c r="D355" s="118" t="s">
        <v>213</v>
      </c>
      <c r="E355" s="118" t="s">
        <v>1032</v>
      </c>
      <c r="F355" s="119">
        <v>5.090776258</v>
      </c>
      <c r="G355" s="119">
        <v>1.880212327</v>
      </c>
      <c r="H355" s="74">
        <f t="shared" si="10"/>
        <v>1.7075539208503447</v>
      </c>
      <c r="I355" s="60">
        <f t="shared" si="11"/>
        <v>3.4956002984043487E-4</v>
      </c>
      <c r="J355" s="121">
        <v>225.8302278229028</v>
      </c>
      <c r="K355" s="121">
        <v>41.282421052631598</v>
      </c>
      <c r="M355"/>
      <c r="N355" s="171"/>
    </row>
    <row r="356" spans="1:14" ht="12.75" x14ac:dyDescent="0.2">
      <c r="A356" s="118" t="s">
        <v>2163</v>
      </c>
      <c r="B356" s="59" t="s">
        <v>432</v>
      </c>
      <c r="C356" s="59" t="s">
        <v>898</v>
      </c>
      <c r="D356" s="118" t="s">
        <v>212</v>
      </c>
      <c r="E356" s="118" t="s">
        <v>1032</v>
      </c>
      <c r="F356" s="119">
        <v>5.0801505679999996</v>
      </c>
      <c r="G356" s="119">
        <v>5.9414229949999999</v>
      </c>
      <c r="H356" s="74">
        <f t="shared" si="10"/>
        <v>-0.14496063110214563</v>
      </c>
      <c r="I356" s="60">
        <f t="shared" si="11"/>
        <v>3.4883041291656428E-4</v>
      </c>
      <c r="J356" s="121">
        <v>9.79910061</v>
      </c>
      <c r="K356" s="121">
        <v>14.8046842105263</v>
      </c>
      <c r="M356"/>
      <c r="N356" s="171"/>
    </row>
    <row r="357" spans="1:14" ht="12.75" x14ac:dyDescent="0.2">
      <c r="A357" s="118" t="s">
        <v>2311</v>
      </c>
      <c r="B357" s="59" t="s">
        <v>369</v>
      </c>
      <c r="C357" s="59" t="s">
        <v>665</v>
      </c>
      <c r="D357" s="118" t="s">
        <v>213</v>
      </c>
      <c r="E357" s="118" t="s">
        <v>214</v>
      </c>
      <c r="F357" s="119">
        <v>5.0038102450000004</v>
      </c>
      <c r="G357" s="119">
        <v>2.507115352</v>
      </c>
      <c r="H357" s="74">
        <f t="shared" si="10"/>
        <v>0.99584364596878761</v>
      </c>
      <c r="I357" s="60">
        <f t="shared" si="11"/>
        <v>3.43588476474362E-4</v>
      </c>
      <c r="J357" s="121">
        <v>42.825075572499998</v>
      </c>
      <c r="K357" s="121">
        <v>16.369421052631601</v>
      </c>
      <c r="M357"/>
      <c r="N357" s="171"/>
    </row>
    <row r="358" spans="1:14" ht="12.75" x14ac:dyDescent="0.2">
      <c r="A358" s="118" t="s">
        <v>2024</v>
      </c>
      <c r="B358" s="59" t="s">
        <v>146</v>
      </c>
      <c r="C358" s="59" t="s">
        <v>984</v>
      </c>
      <c r="D358" s="118" t="s">
        <v>837</v>
      </c>
      <c r="E358" s="118" t="s">
        <v>214</v>
      </c>
      <c r="F358" s="119">
        <v>4.9968048139999999</v>
      </c>
      <c r="G358" s="119">
        <v>6.6433002199999995</v>
      </c>
      <c r="H358" s="74">
        <f t="shared" si="10"/>
        <v>-0.24784299240957675</v>
      </c>
      <c r="I358" s="60">
        <f t="shared" si="11"/>
        <v>3.4310744597030934E-4</v>
      </c>
      <c r="J358" s="121">
        <v>255.54063546</v>
      </c>
      <c r="K358" s="121">
        <v>28.9687894736842</v>
      </c>
      <c r="M358"/>
      <c r="N358" s="171"/>
    </row>
    <row r="359" spans="1:14" ht="12.75" x14ac:dyDescent="0.2">
      <c r="A359" s="118" t="s">
        <v>1928</v>
      </c>
      <c r="B359" s="59" t="s">
        <v>622</v>
      </c>
      <c r="C359" s="59" t="s">
        <v>1919</v>
      </c>
      <c r="D359" s="118" t="s">
        <v>213</v>
      </c>
      <c r="E359" s="118" t="s">
        <v>214</v>
      </c>
      <c r="F359" s="119">
        <v>4.9122903469999999</v>
      </c>
      <c r="G359" s="119">
        <v>2.5357115759999997</v>
      </c>
      <c r="H359" s="74">
        <f t="shared" si="10"/>
        <v>0.9372433337820596</v>
      </c>
      <c r="I359" s="60">
        <f t="shared" si="11"/>
        <v>3.3730422891474872E-4</v>
      </c>
      <c r="J359" s="121">
        <v>23.792468555138722</v>
      </c>
      <c r="K359" s="121">
        <v>41.680578947368403</v>
      </c>
      <c r="M359"/>
      <c r="N359" s="171"/>
    </row>
    <row r="360" spans="1:14" ht="12.75" x14ac:dyDescent="0.2">
      <c r="A360" s="118" t="s">
        <v>2118</v>
      </c>
      <c r="B360" s="59" t="s">
        <v>386</v>
      </c>
      <c r="C360" s="59" t="s">
        <v>898</v>
      </c>
      <c r="D360" s="118" t="s">
        <v>212</v>
      </c>
      <c r="E360" s="118" t="s">
        <v>1032</v>
      </c>
      <c r="F360" s="119">
        <v>4.883299568</v>
      </c>
      <c r="G360" s="119">
        <v>2.3742346190000001</v>
      </c>
      <c r="H360" s="74">
        <f t="shared" si="10"/>
        <v>1.0567889663982699</v>
      </c>
      <c r="I360" s="60">
        <f t="shared" si="11"/>
        <v>3.353135663794601E-4</v>
      </c>
      <c r="J360" s="121">
        <v>120.68702999999999</v>
      </c>
      <c r="K360" s="121">
        <v>5.7492105263157898</v>
      </c>
      <c r="M360"/>
      <c r="N360" s="171"/>
    </row>
    <row r="361" spans="1:14" ht="12.75" x14ac:dyDescent="0.2">
      <c r="A361" s="118" t="s">
        <v>2954</v>
      </c>
      <c r="B361" s="59" t="s">
        <v>507</v>
      </c>
      <c r="C361" s="59" t="s">
        <v>902</v>
      </c>
      <c r="D361" s="118" t="s">
        <v>837</v>
      </c>
      <c r="E361" s="118" t="s">
        <v>214</v>
      </c>
      <c r="F361" s="119">
        <v>4.8291936</v>
      </c>
      <c r="G361" s="119">
        <v>7.6841151399999994</v>
      </c>
      <c r="H361" s="74">
        <f t="shared" si="10"/>
        <v>-0.371535497319474</v>
      </c>
      <c r="I361" s="60">
        <f t="shared" si="11"/>
        <v>3.3159836012601224E-4</v>
      </c>
      <c r="J361" s="121">
        <v>179.46199999999999</v>
      </c>
      <c r="K361" s="121">
        <v>49.954052631578897</v>
      </c>
      <c r="M361"/>
      <c r="N361" s="171"/>
    </row>
    <row r="362" spans="1:14" ht="12.75" x14ac:dyDescent="0.2">
      <c r="A362" s="118" t="s">
        <v>1746</v>
      </c>
      <c r="B362" s="59" t="s">
        <v>1632</v>
      </c>
      <c r="C362" s="59" t="s">
        <v>665</v>
      </c>
      <c r="D362" s="118" t="s">
        <v>212</v>
      </c>
      <c r="E362" s="118" t="s">
        <v>214</v>
      </c>
      <c r="F362" s="119">
        <v>4.7546112210000002</v>
      </c>
      <c r="G362" s="119">
        <v>5.4048844330000003</v>
      </c>
      <c r="H362" s="74">
        <f t="shared" si="10"/>
        <v>-0.12031213989140999</v>
      </c>
      <c r="I362" s="60">
        <f t="shared" si="11"/>
        <v>3.2647713355710915E-4</v>
      </c>
      <c r="J362" s="121">
        <v>134.46142461349999</v>
      </c>
      <c r="K362" s="121">
        <v>13.0229473684211</v>
      </c>
      <c r="M362"/>
      <c r="N362" s="171"/>
    </row>
    <row r="363" spans="1:14" ht="12.75" x14ac:dyDescent="0.2">
      <c r="A363" s="118" t="s">
        <v>1735</v>
      </c>
      <c r="B363" s="59" t="s">
        <v>661</v>
      </c>
      <c r="C363" s="59" t="s">
        <v>665</v>
      </c>
      <c r="D363" s="118" t="s">
        <v>212</v>
      </c>
      <c r="E363" s="118" t="s">
        <v>1032</v>
      </c>
      <c r="F363" s="119">
        <v>4.6997873700000001</v>
      </c>
      <c r="G363" s="119">
        <v>0.54409816</v>
      </c>
      <c r="H363" s="74">
        <f t="shared" si="10"/>
        <v>7.6377564114534042</v>
      </c>
      <c r="I363" s="60">
        <f t="shared" si="11"/>
        <v>3.2271263360262551E-4</v>
      </c>
      <c r="J363" s="121">
        <v>132.72647052159999</v>
      </c>
      <c r="K363" s="121">
        <v>29.099631578947399</v>
      </c>
      <c r="M363"/>
      <c r="N363" s="171"/>
    </row>
    <row r="364" spans="1:14" ht="12.75" x14ac:dyDescent="0.2">
      <c r="A364" s="118" t="s">
        <v>1879</v>
      </c>
      <c r="B364" s="59" t="s">
        <v>1640</v>
      </c>
      <c r="C364" s="59" t="s">
        <v>902</v>
      </c>
      <c r="D364" s="118" t="s">
        <v>837</v>
      </c>
      <c r="E364" s="118" t="s">
        <v>214</v>
      </c>
      <c r="F364" s="119">
        <v>4.6908298799999999</v>
      </c>
      <c r="G364" s="119">
        <v>2.0136666299999999</v>
      </c>
      <c r="H364" s="74">
        <f t="shared" si="10"/>
        <v>1.3294967548824106</v>
      </c>
      <c r="I364" s="60">
        <f t="shared" si="11"/>
        <v>3.2209756424718584E-4</v>
      </c>
      <c r="J364" s="121">
        <v>251.59429950000001</v>
      </c>
      <c r="K364" s="121">
        <v>31.3927368421053</v>
      </c>
      <c r="M364"/>
      <c r="N364" s="171"/>
    </row>
    <row r="365" spans="1:14" ht="12.75" x14ac:dyDescent="0.2">
      <c r="A365" s="118" t="s">
        <v>2490</v>
      </c>
      <c r="B365" s="59" t="s">
        <v>303</v>
      </c>
      <c r="C365" s="59" t="s">
        <v>665</v>
      </c>
      <c r="D365" s="118" t="s">
        <v>837</v>
      </c>
      <c r="E365" s="118" t="s">
        <v>1032</v>
      </c>
      <c r="F365" s="119">
        <v>4.6522264230000001</v>
      </c>
      <c r="G365" s="119">
        <v>6.9399396730000005</v>
      </c>
      <c r="H365" s="74">
        <f t="shared" si="10"/>
        <v>-0.3296445441594259</v>
      </c>
      <c r="I365" s="60">
        <f t="shared" si="11"/>
        <v>3.1944684363072623E-4</v>
      </c>
      <c r="J365" s="121">
        <v>27.539240649023998</v>
      </c>
      <c r="K365" s="121">
        <v>20.597789473684202</v>
      </c>
      <c r="M365"/>
      <c r="N365" s="171"/>
    </row>
    <row r="366" spans="1:14" ht="12.75" x14ac:dyDescent="0.2">
      <c r="A366" s="118" t="s">
        <v>1658</v>
      </c>
      <c r="B366" s="59" t="s">
        <v>855</v>
      </c>
      <c r="C366" s="59" t="s">
        <v>149</v>
      </c>
      <c r="D366" s="118" t="s">
        <v>837</v>
      </c>
      <c r="E366" s="118" t="s">
        <v>214</v>
      </c>
      <c r="F366" s="119">
        <v>4.64626158</v>
      </c>
      <c r="G366" s="119">
        <v>3.79983089</v>
      </c>
      <c r="H366" s="74">
        <f t="shared" si="10"/>
        <v>0.22275483159725562</v>
      </c>
      <c r="I366" s="60">
        <f t="shared" si="11"/>
        <v>3.1903726548558636E-4</v>
      </c>
      <c r="J366" s="121">
        <v>69.664474200000001</v>
      </c>
      <c r="K366" s="121">
        <v>26.1064210526316</v>
      </c>
      <c r="M366"/>
      <c r="N366" s="171"/>
    </row>
    <row r="367" spans="1:14" ht="12.75" x14ac:dyDescent="0.2">
      <c r="A367" s="118" t="s">
        <v>2165</v>
      </c>
      <c r="B367" s="59" t="s">
        <v>460</v>
      </c>
      <c r="C367" s="59" t="s">
        <v>898</v>
      </c>
      <c r="D367" s="118" t="s">
        <v>212</v>
      </c>
      <c r="E367" s="118" t="s">
        <v>1032</v>
      </c>
      <c r="F367" s="119">
        <v>4.6353151399999994</v>
      </c>
      <c r="G367" s="119">
        <v>0.94609098199999997</v>
      </c>
      <c r="H367" s="74">
        <f t="shared" si="10"/>
        <v>3.8994390900979958</v>
      </c>
      <c r="I367" s="60">
        <f t="shared" si="11"/>
        <v>3.1828562414463498E-4</v>
      </c>
      <c r="J367" s="121">
        <v>36.705153869999997</v>
      </c>
      <c r="K367" s="121">
        <v>20.2932105263158</v>
      </c>
      <c r="M367"/>
      <c r="N367" s="171"/>
    </row>
    <row r="368" spans="1:14" ht="12.75" x14ac:dyDescent="0.2">
      <c r="A368" s="118" t="s">
        <v>1891</v>
      </c>
      <c r="B368" s="59" t="s">
        <v>1490</v>
      </c>
      <c r="C368" s="59" t="s">
        <v>987</v>
      </c>
      <c r="D368" s="118" t="s">
        <v>212</v>
      </c>
      <c r="E368" s="118" t="s">
        <v>1032</v>
      </c>
      <c r="F368" s="119">
        <v>4.6280633700000005</v>
      </c>
      <c r="G368" s="119">
        <v>1.1549320700000001</v>
      </c>
      <c r="H368" s="74">
        <f t="shared" si="10"/>
        <v>3.0072169525953161</v>
      </c>
      <c r="I368" s="60">
        <f t="shared" si="11"/>
        <v>3.1778767868226819E-4</v>
      </c>
      <c r="J368" s="121">
        <v>146.6895864</v>
      </c>
      <c r="K368" s="121">
        <v>46.897578947368402</v>
      </c>
      <c r="M368"/>
      <c r="N368" s="171"/>
    </row>
    <row r="369" spans="1:14" ht="12.75" x14ac:dyDescent="0.2">
      <c r="A369" s="118" t="s">
        <v>2747</v>
      </c>
      <c r="B369" s="59" t="s">
        <v>2748</v>
      </c>
      <c r="C369" s="59" t="s">
        <v>899</v>
      </c>
      <c r="D369" s="118" t="s">
        <v>212</v>
      </c>
      <c r="E369" s="118" t="s">
        <v>1032</v>
      </c>
      <c r="F369" s="119">
        <v>4.5767196299999995</v>
      </c>
      <c r="G369" s="119">
        <v>1.32481045</v>
      </c>
      <c r="H369" s="74">
        <f t="shared" si="10"/>
        <v>2.4546222291649342</v>
      </c>
      <c r="I369" s="60">
        <f t="shared" si="11"/>
        <v>3.1426214183347904E-4</v>
      </c>
      <c r="J369" s="121">
        <v>60.101388360389997</v>
      </c>
      <c r="K369" s="121">
        <v>25.6597368421053</v>
      </c>
      <c r="M369"/>
      <c r="N369" s="171"/>
    </row>
    <row r="370" spans="1:14" ht="12.75" x14ac:dyDescent="0.2">
      <c r="A370" s="118" t="s">
        <v>1946</v>
      </c>
      <c r="B370" s="59" t="s">
        <v>1947</v>
      </c>
      <c r="C370" s="59" t="s">
        <v>149</v>
      </c>
      <c r="D370" s="118" t="s">
        <v>837</v>
      </c>
      <c r="E370" s="118" t="s">
        <v>214</v>
      </c>
      <c r="F370" s="119">
        <v>4.5287750199999994</v>
      </c>
      <c r="G370" s="119">
        <v>3.3764756</v>
      </c>
      <c r="H370" s="74">
        <f t="shared" si="10"/>
        <v>0.34127284082846598</v>
      </c>
      <c r="I370" s="60">
        <f t="shared" si="11"/>
        <v>3.1097000750014415E-4</v>
      </c>
      <c r="J370" s="121">
        <v>137.77071621000002</v>
      </c>
      <c r="K370" s="121">
        <v>22.603315789473701</v>
      </c>
      <c r="M370"/>
      <c r="N370" s="171"/>
    </row>
    <row r="371" spans="1:14" ht="12.75" x14ac:dyDescent="0.2">
      <c r="A371" s="118" t="s">
        <v>2336</v>
      </c>
      <c r="B371" s="59" t="s">
        <v>1245</v>
      </c>
      <c r="C371" s="59" t="s">
        <v>899</v>
      </c>
      <c r="D371" s="118" t="s">
        <v>212</v>
      </c>
      <c r="E371" s="118" t="s">
        <v>1032</v>
      </c>
      <c r="F371" s="119">
        <v>4.5096949500000001</v>
      </c>
      <c r="G371" s="119">
        <v>6.0708790499999994</v>
      </c>
      <c r="H371" s="74">
        <f t="shared" si="10"/>
        <v>-0.25715948005915212</v>
      </c>
      <c r="I371" s="60">
        <f t="shared" si="11"/>
        <v>3.096598674545909E-4</v>
      </c>
      <c r="J371" s="121">
        <v>291.86055338892902</v>
      </c>
      <c r="K371" s="121">
        <v>23.542789473684198</v>
      </c>
      <c r="M371"/>
      <c r="N371" s="171"/>
    </row>
    <row r="372" spans="1:14" ht="12.75" x14ac:dyDescent="0.2">
      <c r="A372" s="118" t="s">
        <v>2110</v>
      </c>
      <c r="B372" s="59" t="s">
        <v>2042</v>
      </c>
      <c r="C372" s="59" t="s">
        <v>898</v>
      </c>
      <c r="D372" s="118" t="s">
        <v>212</v>
      </c>
      <c r="E372" s="118" t="s">
        <v>1032</v>
      </c>
      <c r="F372" s="119">
        <v>4.5087995999999997</v>
      </c>
      <c r="G372" s="119">
        <v>2.21207603</v>
      </c>
      <c r="H372" s="74">
        <f t="shared" si="10"/>
        <v>1.0382661078787603</v>
      </c>
      <c r="I372" s="60">
        <f t="shared" si="11"/>
        <v>3.0959838791652915E-4</v>
      </c>
      <c r="J372" s="121">
        <v>37.853992090000006</v>
      </c>
      <c r="K372" s="121">
        <v>75.869789473684193</v>
      </c>
      <c r="M372"/>
      <c r="N372" s="171"/>
    </row>
    <row r="373" spans="1:14" ht="12.75" x14ac:dyDescent="0.2">
      <c r="A373" s="118" t="s">
        <v>2195</v>
      </c>
      <c r="B373" s="59" t="s">
        <v>598</v>
      </c>
      <c r="C373" s="59" t="s">
        <v>902</v>
      </c>
      <c r="D373" s="118" t="s">
        <v>213</v>
      </c>
      <c r="E373" s="118" t="s">
        <v>214</v>
      </c>
      <c r="F373" s="119">
        <v>4.4883109409999999</v>
      </c>
      <c r="G373" s="119">
        <v>1.28932052</v>
      </c>
      <c r="H373" s="74">
        <f t="shared" si="10"/>
        <v>2.4811444255924817</v>
      </c>
      <c r="I373" s="60">
        <f t="shared" si="11"/>
        <v>3.0819152658763545E-4</v>
      </c>
      <c r="J373" s="121">
        <v>76.461667790000007</v>
      </c>
      <c r="K373" s="121">
        <v>47.193052631579</v>
      </c>
      <c r="M373"/>
      <c r="N373" s="171"/>
    </row>
    <row r="374" spans="1:14" ht="12.75" x14ac:dyDescent="0.2">
      <c r="A374" s="118" t="s">
        <v>2815</v>
      </c>
      <c r="B374" s="59" t="s">
        <v>2087</v>
      </c>
      <c r="C374" s="59" t="s">
        <v>1955</v>
      </c>
      <c r="D374" s="118" t="s">
        <v>212</v>
      </c>
      <c r="E374" s="118" t="s">
        <v>214</v>
      </c>
      <c r="F374" s="119">
        <v>4.4750157100000001</v>
      </c>
      <c r="G374" s="119">
        <v>3.0001907700000001</v>
      </c>
      <c r="H374" s="74">
        <f t="shared" si="10"/>
        <v>0.49157705394847273</v>
      </c>
      <c r="I374" s="60">
        <f t="shared" si="11"/>
        <v>3.0727860464615505E-4</v>
      </c>
      <c r="J374" s="121">
        <v>39.591638891999999</v>
      </c>
      <c r="K374" s="121">
        <v>7.69626315789474</v>
      </c>
      <c r="M374"/>
      <c r="N374" s="171"/>
    </row>
    <row r="375" spans="1:14" ht="12.75" x14ac:dyDescent="0.2">
      <c r="A375" s="118" t="s">
        <v>2105</v>
      </c>
      <c r="B375" s="59" t="s">
        <v>426</v>
      </c>
      <c r="C375" s="59" t="s">
        <v>898</v>
      </c>
      <c r="D375" s="118" t="s">
        <v>212</v>
      </c>
      <c r="E375" s="118" t="s">
        <v>1032</v>
      </c>
      <c r="F375" s="119">
        <v>4.4322135520000003</v>
      </c>
      <c r="G375" s="119">
        <v>0.99656719499999991</v>
      </c>
      <c r="H375" s="74">
        <f t="shared" si="10"/>
        <v>3.4474808866250113</v>
      </c>
      <c r="I375" s="60">
        <f t="shared" si="11"/>
        <v>3.0433957867654921E-4</v>
      </c>
      <c r="J375" s="121">
        <v>50.001271200000005</v>
      </c>
      <c r="K375" s="121">
        <v>14.8701052631579</v>
      </c>
      <c r="M375"/>
      <c r="N375" s="171"/>
    </row>
    <row r="376" spans="1:14" ht="12.75" x14ac:dyDescent="0.2">
      <c r="A376" s="118" t="s">
        <v>2316</v>
      </c>
      <c r="B376" s="59" t="s">
        <v>117</v>
      </c>
      <c r="C376" s="59" t="s">
        <v>665</v>
      </c>
      <c r="D376" s="118" t="s">
        <v>212</v>
      </c>
      <c r="E376" s="118" t="s">
        <v>1032</v>
      </c>
      <c r="F376" s="119">
        <v>4.4248346210000005</v>
      </c>
      <c r="G376" s="119">
        <v>0.61248928400000002</v>
      </c>
      <c r="H376" s="74">
        <f t="shared" si="10"/>
        <v>6.2243461830101179</v>
      </c>
      <c r="I376" s="60">
        <f t="shared" si="11"/>
        <v>3.0383290165720525E-4</v>
      </c>
      <c r="J376" s="121">
        <v>27.672185381400002</v>
      </c>
      <c r="K376" s="121">
        <v>17.607421052631601</v>
      </c>
      <c r="M376"/>
      <c r="N376" s="171"/>
    </row>
    <row r="377" spans="1:14" ht="12.75" x14ac:dyDescent="0.2">
      <c r="A377" s="118" t="s">
        <v>2816</v>
      </c>
      <c r="B377" s="59" t="s">
        <v>1248</v>
      </c>
      <c r="C377" s="59" t="s">
        <v>665</v>
      </c>
      <c r="D377" s="118" t="s">
        <v>212</v>
      </c>
      <c r="E377" s="118" t="s">
        <v>214</v>
      </c>
      <c r="F377" s="119">
        <v>4.4194000420000004</v>
      </c>
      <c r="G377" s="119">
        <v>0.53305230000000003</v>
      </c>
      <c r="H377" s="74">
        <f t="shared" si="10"/>
        <v>7.2907437825519192</v>
      </c>
      <c r="I377" s="60">
        <f t="shared" si="11"/>
        <v>3.0345973428524996E-4</v>
      </c>
      <c r="J377" s="121">
        <v>25.6202089632</v>
      </c>
      <c r="K377" s="121">
        <v>24.300736842105302</v>
      </c>
      <c r="M377"/>
      <c r="N377" s="171"/>
    </row>
    <row r="378" spans="1:14" ht="12.75" x14ac:dyDescent="0.2">
      <c r="A378" s="118" t="s">
        <v>2098</v>
      </c>
      <c r="B378" s="118" t="s">
        <v>475</v>
      </c>
      <c r="C378" s="118" t="s">
        <v>898</v>
      </c>
      <c r="D378" s="118" t="s">
        <v>212</v>
      </c>
      <c r="E378" s="118" t="s">
        <v>1032</v>
      </c>
      <c r="F378" s="119">
        <v>4.3468584409999993</v>
      </c>
      <c r="G378" s="119">
        <v>9.4096529849999992</v>
      </c>
      <c r="H378" s="74">
        <f t="shared" si="10"/>
        <v>-0.53804264111233857</v>
      </c>
      <c r="I378" s="120">
        <f t="shared" si="11"/>
        <v>2.984786384905989E-4</v>
      </c>
      <c r="J378" s="121">
        <v>51.680359469999999</v>
      </c>
      <c r="K378" s="121">
        <v>7.1637368421052603</v>
      </c>
      <c r="M378"/>
      <c r="N378" s="171"/>
    </row>
    <row r="379" spans="1:14" ht="12.75" x14ac:dyDescent="0.2">
      <c r="A379" s="118" t="s">
        <v>1744</v>
      </c>
      <c r="B379" s="59" t="s">
        <v>1631</v>
      </c>
      <c r="C379" s="59" t="s">
        <v>665</v>
      </c>
      <c r="D379" s="118" t="s">
        <v>212</v>
      </c>
      <c r="E379" s="118" t="s">
        <v>214</v>
      </c>
      <c r="F379" s="119">
        <v>4.3433511600000001</v>
      </c>
      <c r="G379" s="119">
        <v>6.3458798499999993</v>
      </c>
      <c r="H379" s="74">
        <f t="shared" si="10"/>
        <v>-0.31556359990017768</v>
      </c>
      <c r="I379" s="60">
        <f t="shared" si="11"/>
        <v>2.9823780974683081E-4</v>
      </c>
      <c r="J379" s="121">
        <v>15.793102574799999</v>
      </c>
      <c r="K379" s="121">
        <v>19.898631578947398</v>
      </c>
      <c r="M379"/>
      <c r="N379" s="171"/>
    </row>
    <row r="380" spans="1:14" ht="12.75" x14ac:dyDescent="0.2">
      <c r="A380" s="118" t="s">
        <v>2172</v>
      </c>
      <c r="B380" s="59" t="s">
        <v>466</v>
      </c>
      <c r="C380" s="59" t="s">
        <v>898</v>
      </c>
      <c r="D380" s="118" t="s">
        <v>212</v>
      </c>
      <c r="E380" s="118" t="s">
        <v>1032</v>
      </c>
      <c r="F380" s="119">
        <v>4.3393665599999993</v>
      </c>
      <c r="G380" s="119">
        <v>0.239405007</v>
      </c>
      <c r="H380" s="74">
        <f t="shared" si="10"/>
        <v>17.125629928867774</v>
      </c>
      <c r="I380" s="60">
        <f t="shared" si="11"/>
        <v>2.9796420571783552E-4</v>
      </c>
      <c r="J380" s="121">
        <v>11.964928369999999</v>
      </c>
      <c r="K380" s="121">
        <v>14.8885263157895</v>
      </c>
      <c r="M380"/>
      <c r="N380" s="171"/>
    </row>
    <row r="381" spans="1:14" ht="12.75" x14ac:dyDescent="0.2">
      <c r="A381" s="118" t="s">
        <v>1862</v>
      </c>
      <c r="B381" s="59" t="s">
        <v>362</v>
      </c>
      <c r="C381" s="59" t="s">
        <v>902</v>
      </c>
      <c r="D381" s="118" t="s">
        <v>213</v>
      </c>
      <c r="E381" s="118" t="s">
        <v>214</v>
      </c>
      <c r="F381" s="119">
        <v>4.3094187499999999</v>
      </c>
      <c r="G381" s="119">
        <v>8.4001764399999992</v>
      </c>
      <c r="H381" s="74">
        <f t="shared" si="10"/>
        <v>-0.48698473409684706</v>
      </c>
      <c r="I381" s="60">
        <f t="shared" si="11"/>
        <v>2.9590782829586488E-4</v>
      </c>
      <c r="J381" s="121">
        <v>248.86199999999999</v>
      </c>
      <c r="K381" s="121">
        <v>11.6690526315789</v>
      </c>
      <c r="M381"/>
      <c r="N381" s="171"/>
    </row>
    <row r="382" spans="1:14" ht="12.75" x14ac:dyDescent="0.2">
      <c r="A382" s="118" t="s">
        <v>1833</v>
      </c>
      <c r="B382" s="59" t="s">
        <v>2734</v>
      </c>
      <c r="C382" s="59" t="s">
        <v>902</v>
      </c>
      <c r="D382" s="118" t="s">
        <v>837</v>
      </c>
      <c r="E382" s="118" t="s">
        <v>1032</v>
      </c>
      <c r="F382" s="119">
        <v>4.2738050799999998</v>
      </c>
      <c r="G382" s="119">
        <v>2.93319558</v>
      </c>
      <c r="H382" s="74">
        <f t="shared" si="10"/>
        <v>0.45704742947962562</v>
      </c>
      <c r="I382" s="60">
        <f t="shared" si="11"/>
        <v>2.9346240250674986E-4</v>
      </c>
      <c r="J382" s="121">
        <v>415.86147287</v>
      </c>
      <c r="K382" s="121">
        <v>20.704947368421099</v>
      </c>
      <c r="M382"/>
      <c r="N382" s="171"/>
    </row>
    <row r="383" spans="1:14" ht="12.75" x14ac:dyDescent="0.2">
      <c r="A383" s="118" t="s">
        <v>2617</v>
      </c>
      <c r="B383" s="59" t="s">
        <v>584</v>
      </c>
      <c r="C383" s="59" t="s">
        <v>903</v>
      </c>
      <c r="D383" s="118" t="s">
        <v>213</v>
      </c>
      <c r="E383" s="118" t="s">
        <v>1032</v>
      </c>
      <c r="F383" s="119">
        <v>4.2511985399999999</v>
      </c>
      <c r="G383" s="119">
        <v>2.5291520200000002</v>
      </c>
      <c r="H383" s="74">
        <f t="shared" si="10"/>
        <v>0.68087900860937545</v>
      </c>
      <c r="I383" s="60">
        <f t="shared" si="11"/>
        <v>2.9191011609766429E-4</v>
      </c>
      <c r="J383" s="121">
        <v>504.50025589999996</v>
      </c>
      <c r="K383" s="121">
        <v>5.6407894736842099</v>
      </c>
      <c r="M383"/>
      <c r="N383" s="171"/>
    </row>
    <row r="384" spans="1:14" ht="12.75" x14ac:dyDescent="0.2">
      <c r="A384" s="118" t="s">
        <v>2136</v>
      </c>
      <c r="B384" s="59" t="s">
        <v>551</v>
      </c>
      <c r="C384" s="59" t="s">
        <v>898</v>
      </c>
      <c r="D384" s="118" t="s">
        <v>212</v>
      </c>
      <c r="E384" s="118" t="s">
        <v>1032</v>
      </c>
      <c r="F384" s="119">
        <v>4.2388980800000002</v>
      </c>
      <c r="G384" s="119">
        <v>0.113474147</v>
      </c>
      <c r="H384" s="74">
        <f t="shared" si="10"/>
        <v>36.355628502763722</v>
      </c>
      <c r="I384" s="60">
        <f t="shared" si="11"/>
        <v>2.9106550047388902E-4</v>
      </c>
      <c r="J384" s="121">
        <v>21.407452589999998</v>
      </c>
      <c r="K384" s="121">
        <v>31.634210526315801</v>
      </c>
      <c r="M384"/>
      <c r="N384" s="171"/>
    </row>
    <row r="385" spans="1:14" ht="12.75" x14ac:dyDescent="0.2">
      <c r="A385" s="118" t="s">
        <v>2966</v>
      </c>
      <c r="B385" s="59" t="s">
        <v>1251</v>
      </c>
      <c r="C385" s="59" t="s">
        <v>897</v>
      </c>
      <c r="D385" s="118" t="s">
        <v>212</v>
      </c>
      <c r="E385" s="118" t="s">
        <v>3049</v>
      </c>
      <c r="F385" s="119">
        <v>4.2346582399999999</v>
      </c>
      <c r="G385" s="119">
        <v>3.8261254999999998</v>
      </c>
      <c r="H385" s="74">
        <f t="shared" si="10"/>
        <v>0.1067745268679765</v>
      </c>
      <c r="I385" s="60">
        <f t="shared" si="11"/>
        <v>2.9077437029613083E-4</v>
      </c>
      <c r="J385" s="121">
        <v>57.921874329924002</v>
      </c>
      <c r="K385" s="121">
        <v>60.202789473684199</v>
      </c>
      <c r="M385"/>
      <c r="N385" s="171"/>
    </row>
    <row r="386" spans="1:14" ht="12.75" x14ac:dyDescent="0.2">
      <c r="A386" s="118" t="s">
        <v>2225</v>
      </c>
      <c r="B386" s="59" t="s">
        <v>415</v>
      </c>
      <c r="C386" s="59" t="s">
        <v>902</v>
      </c>
      <c r="D386" s="118" t="s">
        <v>213</v>
      </c>
      <c r="E386" s="118" t="s">
        <v>214</v>
      </c>
      <c r="F386" s="119">
        <v>4.2138314299999999</v>
      </c>
      <c r="G386" s="119">
        <v>0.59454830000000003</v>
      </c>
      <c r="H386" s="74">
        <f t="shared" si="10"/>
        <v>6.0874501365154012</v>
      </c>
      <c r="I386" s="60">
        <f t="shared" si="11"/>
        <v>2.8934428970407174E-4</v>
      </c>
      <c r="J386" s="121">
        <v>27.679707309999998</v>
      </c>
      <c r="K386" s="121">
        <v>76.871105263157901</v>
      </c>
      <c r="M386"/>
      <c r="N386" s="171"/>
    </row>
    <row r="387" spans="1:14" ht="12.75" x14ac:dyDescent="0.2">
      <c r="A387" s="118" t="s">
        <v>2521</v>
      </c>
      <c r="B387" s="118" t="s">
        <v>2515</v>
      </c>
      <c r="C387" s="59" t="s">
        <v>899</v>
      </c>
      <c r="D387" s="118" t="s">
        <v>213</v>
      </c>
      <c r="E387" s="118" t="s">
        <v>1032</v>
      </c>
      <c r="F387" s="119">
        <v>4.2077197899999996</v>
      </c>
      <c r="G387" s="119">
        <v>1.8875185700000001</v>
      </c>
      <c r="H387" s="74">
        <f t="shared" si="10"/>
        <v>1.229233585765463</v>
      </c>
      <c r="I387" s="60">
        <f t="shared" si="11"/>
        <v>2.8892463168877065E-4</v>
      </c>
      <c r="J387" s="121">
        <v>474.41408295156259</v>
      </c>
      <c r="K387" s="121">
        <v>70.318631578947404</v>
      </c>
      <c r="M387"/>
      <c r="N387" s="171"/>
    </row>
    <row r="388" spans="1:14" ht="12.75" x14ac:dyDescent="0.2">
      <c r="A388" s="118" t="s">
        <v>1745</v>
      </c>
      <c r="B388" s="59" t="s">
        <v>1630</v>
      </c>
      <c r="C388" s="59" t="s">
        <v>665</v>
      </c>
      <c r="D388" s="118" t="s">
        <v>212</v>
      </c>
      <c r="E388" s="118" t="s">
        <v>1032</v>
      </c>
      <c r="F388" s="119">
        <v>4.1334786130000003</v>
      </c>
      <c r="G388" s="119">
        <v>0.79967209400000006</v>
      </c>
      <c r="H388" s="74">
        <f t="shared" si="10"/>
        <v>4.1689669353398742</v>
      </c>
      <c r="I388" s="60">
        <f t="shared" si="11"/>
        <v>2.8382683388107356E-4</v>
      </c>
      <c r="J388" s="121">
        <v>154.545661634</v>
      </c>
      <c r="K388" s="121">
        <v>12.9100526315789</v>
      </c>
      <c r="M388"/>
      <c r="N388" s="171"/>
    </row>
    <row r="389" spans="1:14" ht="12.75" x14ac:dyDescent="0.2">
      <c r="A389" s="118" t="s">
        <v>2811</v>
      </c>
      <c r="B389" s="59" t="s">
        <v>2428</v>
      </c>
      <c r="C389" s="59" t="s">
        <v>1955</v>
      </c>
      <c r="D389" s="118" t="s">
        <v>837</v>
      </c>
      <c r="E389" s="118" t="s">
        <v>1032</v>
      </c>
      <c r="F389" s="119">
        <v>4.0855621400000004</v>
      </c>
      <c r="G389" s="119">
        <v>1.2803408200000002</v>
      </c>
      <c r="H389" s="74">
        <f t="shared" si="10"/>
        <v>2.1909957693920905</v>
      </c>
      <c r="I389" s="60">
        <f t="shared" si="11"/>
        <v>2.8053663158522397E-4</v>
      </c>
      <c r="J389" s="121">
        <v>59.443328999999999</v>
      </c>
      <c r="K389" s="121">
        <v>79.460210526315805</v>
      </c>
      <c r="M389"/>
      <c r="N389" s="171"/>
    </row>
    <row r="390" spans="1:14" ht="12.75" x14ac:dyDescent="0.2">
      <c r="A390" s="118" t="s">
        <v>2154</v>
      </c>
      <c r="B390" s="59" t="s">
        <v>147</v>
      </c>
      <c r="C390" s="59" t="s">
        <v>898</v>
      </c>
      <c r="D390" s="118" t="s">
        <v>212</v>
      </c>
      <c r="E390" s="118" t="s">
        <v>1032</v>
      </c>
      <c r="F390" s="119">
        <v>4.0599689850000003</v>
      </c>
      <c r="G390" s="119">
        <v>2.7989713780000001</v>
      </c>
      <c r="H390" s="74">
        <f t="shared" si="10"/>
        <v>0.45052179415319493</v>
      </c>
      <c r="I390" s="60">
        <f t="shared" si="11"/>
        <v>2.787792681553439E-4</v>
      </c>
      <c r="J390" s="121">
        <v>58.048214710000003</v>
      </c>
      <c r="K390" s="121">
        <v>39.817894736842099</v>
      </c>
      <c r="M390"/>
      <c r="N390" s="171"/>
    </row>
    <row r="391" spans="1:14" ht="12.75" x14ac:dyDescent="0.2">
      <c r="A391" s="118" t="s">
        <v>1707</v>
      </c>
      <c r="B391" s="59" t="s">
        <v>154</v>
      </c>
      <c r="C391" s="59" t="s">
        <v>665</v>
      </c>
      <c r="D391" s="118" t="s">
        <v>212</v>
      </c>
      <c r="E391" s="118" t="s">
        <v>1032</v>
      </c>
      <c r="F391" s="119">
        <v>4.0567801919999997</v>
      </c>
      <c r="G391" s="119">
        <v>4.4480757989999997</v>
      </c>
      <c r="H391" s="74">
        <f t="shared" ref="H391:H454" si="12">IF(ISERROR(F391/G391-1),"",IF((F391/G391-1)&gt;10000%,"",F391/G391-1))</f>
        <v>-8.7969635564207227E-2</v>
      </c>
      <c r="I391" s="60">
        <f t="shared" ref="I391:I454" si="13">F391/$F$1038</f>
        <v>2.7856030850759205E-4</v>
      </c>
      <c r="J391" s="121">
        <v>55.64816404709596</v>
      </c>
      <c r="K391" s="121">
        <v>50.151736842105301</v>
      </c>
      <c r="M391"/>
      <c r="N391" s="171"/>
    </row>
    <row r="392" spans="1:14" ht="12.75" x14ac:dyDescent="0.2">
      <c r="A392" s="118" t="s">
        <v>1968</v>
      </c>
      <c r="B392" s="59" t="s">
        <v>276</v>
      </c>
      <c r="C392" s="59" t="s">
        <v>279</v>
      </c>
      <c r="D392" s="118" t="s">
        <v>213</v>
      </c>
      <c r="E392" s="118" t="s">
        <v>214</v>
      </c>
      <c r="F392" s="119">
        <v>4.0512023700000004</v>
      </c>
      <c r="G392" s="119">
        <v>2.7314499199999998</v>
      </c>
      <c r="H392" s="74">
        <f t="shared" si="12"/>
        <v>0.48316919169435146</v>
      </c>
      <c r="I392" s="60">
        <f t="shared" si="13"/>
        <v>2.7817730530219672E-4</v>
      </c>
      <c r="J392" s="121">
        <v>370.80802099910005</v>
      </c>
      <c r="K392" s="121">
        <v>20.66</v>
      </c>
      <c r="M392"/>
      <c r="N392" s="171"/>
    </row>
    <row r="393" spans="1:14" ht="12.75" x14ac:dyDescent="0.2">
      <c r="A393" s="118" t="s">
        <v>2263</v>
      </c>
      <c r="B393" s="59" t="s">
        <v>514</v>
      </c>
      <c r="C393" s="59" t="s">
        <v>902</v>
      </c>
      <c r="D393" s="118" t="s">
        <v>213</v>
      </c>
      <c r="E393" s="118" t="s">
        <v>214</v>
      </c>
      <c r="F393" s="119">
        <v>4.0099740849999996</v>
      </c>
      <c r="G393" s="119">
        <v>12.254148354</v>
      </c>
      <c r="H393" s="74">
        <f t="shared" si="12"/>
        <v>-0.67276599163326889</v>
      </c>
      <c r="I393" s="60">
        <f t="shared" si="13"/>
        <v>2.7534634990276767E-4</v>
      </c>
      <c r="J393" s="121">
        <v>126.23818958072</v>
      </c>
      <c r="K393" s="121">
        <v>33.875578947368403</v>
      </c>
      <c r="M393"/>
      <c r="N393" s="171"/>
    </row>
    <row r="394" spans="1:14" ht="12.75" x14ac:dyDescent="0.2">
      <c r="A394" s="118" t="s">
        <v>2020</v>
      </c>
      <c r="B394" s="59" t="s">
        <v>1423</v>
      </c>
      <c r="C394" s="59" t="s">
        <v>984</v>
      </c>
      <c r="D394" s="118" t="s">
        <v>213</v>
      </c>
      <c r="E394" s="118" t="s">
        <v>214</v>
      </c>
      <c r="F394" s="119">
        <v>4.0019703499999997</v>
      </c>
      <c r="G394" s="119">
        <v>18.199057800000002</v>
      </c>
      <c r="H394" s="74">
        <f t="shared" si="12"/>
        <v>-0.78010013518392152</v>
      </c>
      <c r="I394" s="60">
        <f t="shared" si="13"/>
        <v>2.7479677048626155E-4</v>
      </c>
      <c r="J394" s="121">
        <v>5.6690966900000008</v>
      </c>
      <c r="K394" s="121">
        <v>14.639052631578901</v>
      </c>
      <c r="M394"/>
      <c r="N394" s="171"/>
    </row>
    <row r="395" spans="1:14" ht="12.75" x14ac:dyDescent="0.2">
      <c r="A395" s="118" t="s">
        <v>2343</v>
      </c>
      <c r="B395" s="59" t="s">
        <v>266</v>
      </c>
      <c r="C395" s="59" t="s">
        <v>279</v>
      </c>
      <c r="D395" s="118" t="s">
        <v>213</v>
      </c>
      <c r="E395" s="118" t="s">
        <v>214</v>
      </c>
      <c r="F395" s="119">
        <v>3.954739279</v>
      </c>
      <c r="G395" s="119">
        <v>2.06545165</v>
      </c>
      <c r="H395" s="74">
        <f t="shared" si="12"/>
        <v>0.914709201253876</v>
      </c>
      <c r="I395" s="60">
        <f t="shared" si="13"/>
        <v>2.7155363157159988E-4</v>
      </c>
      <c r="J395" s="121">
        <v>6.7683129598000003</v>
      </c>
      <c r="K395" s="121">
        <v>59.510842105263201</v>
      </c>
      <c r="M395"/>
      <c r="N395" s="171"/>
    </row>
    <row r="396" spans="1:14" ht="12.75" x14ac:dyDescent="0.2">
      <c r="A396" s="118" t="s">
        <v>1813</v>
      </c>
      <c r="B396" s="59" t="s">
        <v>509</v>
      </c>
      <c r="C396" s="59" t="s">
        <v>902</v>
      </c>
      <c r="D396" s="118" t="s">
        <v>213</v>
      </c>
      <c r="E396" s="118" t="s">
        <v>214</v>
      </c>
      <c r="F396" s="119">
        <v>3.93087345</v>
      </c>
      <c r="G396" s="119">
        <v>1.5149786599999999</v>
      </c>
      <c r="H396" s="74">
        <f t="shared" si="12"/>
        <v>1.5946724886540649</v>
      </c>
      <c r="I396" s="60">
        <f t="shared" si="13"/>
        <v>2.6991487561875345E-4</v>
      </c>
      <c r="J396" s="121">
        <v>524.06134408378705</v>
      </c>
      <c r="K396" s="121">
        <v>34.9245263157895</v>
      </c>
      <c r="M396"/>
      <c r="N396" s="171"/>
    </row>
    <row r="397" spans="1:14" ht="12.75" x14ac:dyDescent="0.2">
      <c r="A397" s="118" t="s">
        <v>2477</v>
      </c>
      <c r="B397" s="59" t="s">
        <v>71</v>
      </c>
      <c r="C397" s="59" t="s">
        <v>897</v>
      </c>
      <c r="D397" s="118" t="s">
        <v>212</v>
      </c>
      <c r="E397" s="118" t="s">
        <v>3049</v>
      </c>
      <c r="F397" s="119">
        <v>3.9153142200000004</v>
      </c>
      <c r="G397" s="119">
        <v>3.7612165000000002</v>
      </c>
      <c r="H397" s="74">
        <f t="shared" si="12"/>
        <v>4.0970180791241484E-2</v>
      </c>
      <c r="I397" s="60">
        <f t="shared" si="13"/>
        <v>2.6884649535070554E-4</v>
      </c>
      <c r="J397" s="121">
        <v>192.43653565232</v>
      </c>
      <c r="K397" s="121">
        <v>8.0815263157894695</v>
      </c>
      <c r="M397"/>
      <c r="N397" s="171"/>
    </row>
    <row r="398" spans="1:14" ht="12.75" x14ac:dyDescent="0.2">
      <c r="A398" s="118" t="s">
        <v>2119</v>
      </c>
      <c r="B398" s="59" t="s">
        <v>391</v>
      </c>
      <c r="C398" s="59" t="s">
        <v>898</v>
      </c>
      <c r="D398" s="118" t="s">
        <v>212</v>
      </c>
      <c r="E398" s="118" t="s">
        <v>1032</v>
      </c>
      <c r="F398" s="119">
        <v>3.91114797</v>
      </c>
      <c r="G398" s="119">
        <v>0.11572003</v>
      </c>
      <c r="H398" s="74">
        <f t="shared" si="12"/>
        <v>32.798366367516493</v>
      </c>
      <c r="I398" s="60">
        <f t="shared" si="13"/>
        <v>2.6856041825744608E-4</v>
      </c>
      <c r="J398" s="121">
        <v>22.247718320000001</v>
      </c>
      <c r="K398" s="121">
        <v>24.504052631578901</v>
      </c>
      <c r="M398"/>
      <c r="N398" s="171"/>
    </row>
    <row r="399" spans="1:14" ht="12.75" x14ac:dyDescent="0.2">
      <c r="A399" s="118" t="s">
        <v>2220</v>
      </c>
      <c r="B399" s="59" t="s">
        <v>410</v>
      </c>
      <c r="C399" s="59" t="s">
        <v>902</v>
      </c>
      <c r="D399" s="118" t="s">
        <v>213</v>
      </c>
      <c r="E399" s="118" t="s">
        <v>214</v>
      </c>
      <c r="F399" s="119">
        <v>3.9082000539999999</v>
      </c>
      <c r="G399" s="119">
        <v>10.627858124999999</v>
      </c>
      <c r="H399" s="74">
        <f t="shared" si="12"/>
        <v>-0.63226832650252374</v>
      </c>
      <c r="I399" s="60">
        <f t="shared" si="13"/>
        <v>2.6835799851776337E-4</v>
      </c>
      <c r="J399" s="121">
        <v>32.668479859999991</v>
      </c>
      <c r="K399" s="121">
        <v>38.083473684210503</v>
      </c>
      <c r="M399"/>
      <c r="N399" s="171"/>
    </row>
    <row r="400" spans="1:14" ht="12.75" x14ac:dyDescent="0.2">
      <c r="A400" s="118" t="s">
        <v>2431</v>
      </c>
      <c r="B400" s="59" t="s">
        <v>2432</v>
      </c>
      <c r="C400" s="59" t="s">
        <v>898</v>
      </c>
      <c r="D400" s="118" t="s">
        <v>212</v>
      </c>
      <c r="E400" s="118" t="s">
        <v>1032</v>
      </c>
      <c r="F400" s="119">
        <v>3.9008092400000001</v>
      </c>
      <c r="G400" s="119">
        <v>2.2721599599999998</v>
      </c>
      <c r="H400" s="74">
        <f t="shared" si="12"/>
        <v>0.71678460525288035</v>
      </c>
      <c r="I400" s="60">
        <f t="shared" si="13"/>
        <v>2.6785050554784055E-4</v>
      </c>
      <c r="J400" s="121">
        <v>20.696466969999999</v>
      </c>
      <c r="K400" s="121">
        <v>20.996526315789499</v>
      </c>
      <c r="M400"/>
      <c r="N400" s="171"/>
    </row>
    <row r="401" spans="1:14" ht="12.75" x14ac:dyDescent="0.2">
      <c r="A401" s="118" t="s">
        <v>2456</v>
      </c>
      <c r="B401" s="59" t="s">
        <v>65</v>
      </c>
      <c r="C401" s="59" t="s">
        <v>897</v>
      </c>
      <c r="D401" s="118" t="s">
        <v>212</v>
      </c>
      <c r="E401" s="118" t="s">
        <v>3049</v>
      </c>
      <c r="F401" s="119">
        <v>3.8933157400000002</v>
      </c>
      <c r="G401" s="119">
        <v>1.2399662499999999</v>
      </c>
      <c r="H401" s="74">
        <f t="shared" si="12"/>
        <v>2.139856217860769</v>
      </c>
      <c r="I401" s="60">
        <f t="shared" si="13"/>
        <v>2.6733596160584492E-4</v>
      </c>
      <c r="J401" s="121">
        <v>13.762333071690001</v>
      </c>
      <c r="K401" s="121">
        <v>23.786578947368401</v>
      </c>
      <c r="M401"/>
      <c r="N401" s="171"/>
    </row>
    <row r="402" spans="1:14" ht="12.75" x14ac:dyDescent="0.2">
      <c r="A402" s="118" t="s">
        <v>2077</v>
      </c>
      <c r="B402" s="59" t="s">
        <v>1600</v>
      </c>
      <c r="C402" s="59" t="s">
        <v>984</v>
      </c>
      <c r="D402" s="118" t="s">
        <v>213</v>
      </c>
      <c r="E402" s="118" t="s">
        <v>214</v>
      </c>
      <c r="F402" s="119">
        <v>3.8923021600000003</v>
      </c>
      <c r="G402" s="119">
        <v>3.9930972100000002</v>
      </c>
      <c r="H402" s="74">
        <f t="shared" si="12"/>
        <v>-2.5242323113891851E-2</v>
      </c>
      <c r="I402" s="60">
        <f t="shared" si="13"/>
        <v>2.6726636376121581E-4</v>
      </c>
      <c r="J402" s="121">
        <v>193.48282570027399</v>
      </c>
      <c r="K402" s="121">
        <v>22.5579473684211</v>
      </c>
      <c r="M402"/>
      <c r="N402" s="171"/>
    </row>
    <row r="403" spans="1:14" ht="12.75" x14ac:dyDescent="0.2">
      <c r="A403" s="118" t="s">
        <v>2227</v>
      </c>
      <c r="B403" s="59" t="s">
        <v>417</v>
      </c>
      <c r="C403" s="59" t="s">
        <v>902</v>
      </c>
      <c r="D403" s="118" t="s">
        <v>213</v>
      </c>
      <c r="E403" s="118" t="s">
        <v>214</v>
      </c>
      <c r="F403" s="119">
        <v>3.890146895</v>
      </c>
      <c r="G403" s="119">
        <v>2.3374316429999999</v>
      </c>
      <c r="H403" s="74">
        <f t="shared" si="12"/>
        <v>0.66428263545159849</v>
      </c>
      <c r="I403" s="60">
        <f t="shared" si="13"/>
        <v>2.6711837169487225E-4</v>
      </c>
      <c r="J403" s="121">
        <v>34.802427520000002</v>
      </c>
      <c r="K403" s="121">
        <v>41.043473684210497</v>
      </c>
      <c r="M403"/>
      <c r="N403" s="171"/>
    </row>
    <row r="404" spans="1:14" ht="12.75" x14ac:dyDescent="0.2">
      <c r="A404" s="118" t="s">
        <v>488</v>
      </c>
      <c r="B404" s="59" t="s">
        <v>61</v>
      </c>
      <c r="C404" s="59" t="s">
        <v>494</v>
      </c>
      <c r="D404" s="118" t="s">
        <v>212</v>
      </c>
      <c r="E404" s="118" t="s">
        <v>1032</v>
      </c>
      <c r="F404" s="119">
        <v>3.8859389599999998</v>
      </c>
      <c r="G404" s="119">
        <v>2.0563485300000002</v>
      </c>
      <c r="H404" s="74">
        <f t="shared" si="12"/>
        <v>0.88972778850869183</v>
      </c>
      <c r="I404" s="60">
        <f t="shared" si="13"/>
        <v>2.6682943228570946E-4</v>
      </c>
      <c r="J404" s="121">
        <v>51.444767640000002</v>
      </c>
      <c r="K404" s="121">
        <v>138.28626315789501</v>
      </c>
      <c r="M404"/>
      <c r="N404" s="171"/>
    </row>
    <row r="405" spans="1:14" ht="12.75" x14ac:dyDescent="0.2">
      <c r="A405" s="118" t="s">
        <v>2108</v>
      </c>
      <c r="B405" s="59" t="s">
        <v>626</v>
      </c>
      <c r="C405" s="59" t="s">
        <v>898</v>
      </c>
      <c r="D405" s="118" t="s">
        <v>213</v>
      </c>
      <c r="E405" s="118" t="s">
        <v>214</v>
      </c>
      <c r="F405" s="119">
        <v>3.8717003729999999</v>
      </c>
      <c r="G405" s="119">
        <v>0.80846343799999998</v>
      </c>
      <c r="H405" s="74">
        <f t="shared" si="12"/>
        <v>3.7889616165919922</v>
      </c>
      <c r="I405" s="60">
        <f t="shared" si="13"/>
        <v>2.65851734456467E-4</v>
      </c>
      <c r="J405" s="121">
        <v>25.468433649999998</v>
      </c>
      <c r="K405" s="121">
        <v>17.844684210526299</v>
      </c>
      <c r="M405"/>
      <c r="N405" s="171"/>
    </row>
    <row r="406" spans="1:14" ht="12.75" x14ac:dyDescent="0.2">
      <c r="A406" s="118" t="s">
        <v>1897</v>
      </c>
      <c r="B406" s="59" t="s">
        <v>1554</v>
      </c>
      <c r="C406" s="59" t="s">
        <v>902</v>
      </c>
      <c r="D406" s="118" t="s">
        <v>213</v>
      </c>
      <c r="E406" s="118" t="s">
        <v>1032</v>
      </c>
      <c r="F406" s="119">
        <v>3.8454198500000003</v>
      </c>
      <c r="G406" s="119">
        <v>0.47476695000000002</v>
      </c>
      <c r="H406" s="74">
        <f t="shared" si="12"/>
        <v>7.0995946537559114</v>
      </c>
      <c r="I406" s="60">
        <f t="shared" si="13"/>
        <v>2.6404717264928376E-4</v>
      </c>
      <c r="J406" s="121">
        <v>32.472000000000001</v>
      </c>
      <c r="K406" s="121">
        <v>95.184736842105295</v>
      </c>
      <c r="M406"/>
      <c r="N406" s="171"/>
    </row>
    <row r="407" spans="1:14" ht="12.75" x14ac:dyDescent="0.2">
      <c r="A407" s="118" t="s">
        <v>2822</v>
      </c>
      <c r="B407" s="59" t="s">
        <v>1249</v>
      </c>
      <c r="C407" s="59" t="s">
        <v>665</v>
      </c>
      <c r="D407" s="118" t="s">
        <v>212</v>
      </c>
      <c r="E407" s="118" t="s">
        <v>214</v>
      </c>
      <c r="F407" s="119">
        <v>3.8379638700000003</v>
      </c>
      <c r="G407" s="119">
        <v>2.0559000000000003E-3</v>
      </c>
      <c r="H407" s="74" t="str">
        <f t="shared" si="12"/>
        <v/>
      </c>
      <c r="I407" s="60">
        <f t="shared" si="13"/>
        <v>2.6353520503192993E-4</v>
      </c>
      <c r="J407" s="121">
        <v>4.9711087999999997</v>
      </c>
      <c r="K407" s="121">
        <v>17.9797894736842</v>
      </c>
      <c r="M407"/>
      <c r="N407" s="171"/>
    </row>
    <row r="408" spans="1:14" ht="12.75" x14ac:dyDescent="0.2">
      <c r="A408" s="118" t="s">
        <v>2480</v>
      </c>
      <c r="B408" s="59" t="s">
        <v>980</v>
      </c>
      <c r="C408" s="59" t="s">
        <v>897</v>
      </c>
      <c r="D408" s="118" t="s">
        <v>212</v>
      </c>
      <c r="E408" s="118" t="s">
        <v>3049</v>
      </c>
      <c r="F408" s="119">
        <v>3.80678633</v>
      </c>
      <c r="G408" s="119">
        <v>2.6023994900000003</v>
      </c>
      <c r="H408" s="74">
        <f t="shared" si="12"/>
        <v>0.46279859976455784</v>
      </c>
      <c r="I408" s="60">
        <f t="shared" si="13"/>
        <v>2.6139438774583823E-4</v>
      </c>
      <c r="J408" s="121">
        <v>205.56847798620799</v>
      </c>
      <c r="K408" s="121">
        <v>18.3979473684211</v>
      </c>
      <c r="M408"/>
      <c r="N408" s="171"/>
    </row>
    <row r="409" spans="1:14" ht="12.75" x14ac:dyDescent="0.2">
      <c r="A409" s="118" t="s">
        <v>1830</v>
      </c>
      <c r="B409" s="59" t="s">
        <v>942</v>
      </c>
      <c r="C409" s="59" t="s">
        <v>902</v>
      </c>
      <c r="D409" s="118" t="s">
        <v>213</v>
      </c>
      <c r="E409" s="118" t="s">
        <v>214</v>
      </c>
      <c r="F409" s="119">
        <v>3.799011176</v>
      </c>
      <c r="G409" s="119">
        <v>2.636603037</v>
      </c>
      <c r="H409" s="74">
        <f t="shared" si="12"/>
        <v>0.44087339758305832</v>
      </c>
      <c r="I409" s="60">
        <f t="shared" si="13"/>
        <v>2.6086050392802503E-4</v>
      </c>
      <c r="J409" s="121">
        <v>200.136</v>
      </c>
      <c r="K409" s="121">
        <v>43.073315789473703</v>
      </c>
      <c r="M409"/>
      <c r="N409" s="171"/>
    </row>
    <row r="410" spans="1:14" ht="12.75" x14ac:dyDescent="0.2">
      <c r="A410" s="118" t="s">
        <v>2454</v>
      </c>
      <c r="B410" s="59" t="s">
        <v>318</v>
      </c>
      <c r="C410" s="59" t="s">
        <v>897</v>
      </c>
      <c r="D410" s="118" t="s">
        <v>212</v>
      </c>
      <c r="E410" s="118" t="s">
        <v>1032</v>
      </c>
      <c r="F410" s="119">
        <v>3.791677151</v>
      </c>
      <c r="G410" s="119">
        <v>12.163363800000001</v>
      </c>
      <c r="H410" s="74">
        <f t="shared" si="12"/>
        <v>-0.6882706779682114</v>
      </c>
      <c r="I410" s="60">
        <f t="shared" si="13"/>
        <v>2.6035691039573775E-4</v>
      </c>
      <c r="J410" s="121">
        <v>1582.3063700550001</v>
      </c>
      <c r="K410" s="121">
        <v>7.4786315789473701</v>
      </c>
      <c r="M410"/>
      <c r="N410" s="171"/>
    </row>
    <row r="411" spans="1:14" ht="12.75" x14ac:dyDescent="0.2">
      <c r="A411" s="118" t="s">
        <v>2482</v>
      </c>
      <c r="B411" s="59" t="s">
        <v>989</v>
      </c>
      <c r="C411" s="59" t="s">
        <v>897</v>
      </c>
      <c r="D411" s="118" t="s">
        <v>212</v>
      </c>
      <c r="E411" s="118" t="s">
        <v>3049</v>
      </c>
      <c r="F411" s="119">
        <v>3.7614791349999996</v>
      </c>
      <c r="G411" s="119">
        <v>3.0169669150000002</v>
      </c>
      <c r="H411" s="74">
        <f t="shared" si="12"/>
        <v>0.24677506945746508</v>
      </c>
      <c r="I411" s="60">
        <f t="shared" si="13"/>
        <v>2.5828335248647121E-4</v>
      </c>
      <c r="J411" s="121">
        <v>28.553825013714</v>
      </c>
      <c r="K411" s="121">
        <v>16.7945789473684</v>
      </c>
      <c r="M411"/>
      <c r="N411" s="171"/>
    </row>
    <row r="412" spans="1:14" ht="12.75" x14ac:dyDescent="0.2">
      <c r="A412" s="118" t="s">
        <v>2640</v>
      </c>
      <c r="B412" s="59" t="s">
        <v>985</v>
      </c>
      <c r="C412" s="59" t="s">
        <v>903</v>
      </c>
      <c r="D412" s="118" t="s">
        <v>212</v>
      </c>
      <c r="E412" s="118" t="s">
        <v>1032</v>
      </c>
      <c r="F412" s="119">
        <v>3.7488246699999999</v>
      </c>
      <c r="G412" s="119">
        <v>0.74013519999999999</v>
      </c>
      <c r="H412" s="74">
        <f t="shared" si="12"/>
        <v>4.0650538847497053</v>
      </c>
      <c r="I412" s="60">
        <f t="shared" si="13"/>
        <v>2.5741442897877175E-4</v>
      </c>
      <c r="J412" s="121">
        <v>8.5392749299999995</v>
      </c>
      <c r="K412" s="121">
        <v>7.4701578947368397</v>
      </c>
      <c r="M412"/>
      <c r="N412" s="171"/>
    </row>
    <row r="413" spans="1:14" ht="12.75" x14ac:dyDescent="0.2">
      <c r="A413" s="118" t="s">
        <v>2972</v>
      </c>
      <c r="B413" s="59" t="s">
        <v>981</v>
      </c>
      <c r="C413" s="59" t="s">
        <v>897</v>
      </c>
      <c r="D413" s="118" t="s">
        <v>212</v>
      </c>
      <c r="E413" s="118" t="s">
        <v>3049</v>
      </c>
      <c r="F413" s="119">
        <v>3.7314545720000001</v>
      </c>
      <c r="G413" s="119">
        <v>5.2678159000000004</v>
      </c>
      <c r="H413" s="74">
        <f t="shared" si="12"/>
        <v>-0.29165053547144659</v>
      </c>
      <c r="I413" s="60">
        <f t="shared" si="13"/>
        <v>2.5622170479143989E-4</v>
      </c>
      <c r="J413" s="121">
        <v>70.637597507490398</v>
      </c>
      <c r="K413" s="121">
        <v>28.769368421052601</v>
      </c>
      <c r="M413"/>
      <c r="N413" s="171"/>
    </row>
    <row r="414" spans="1:14" ht="12.75" x14ac:dyDescent="0.2">
      <c r="A414" s="118" t="s">
        <v>2595</v>
      </c>
      <c r="B414" s="59" t="s">
        <v>562</v>
      </c>
      <c r="C414" s="59" t="s">
        <v>903</v>
      </c>
      <c r="D414" s="118" t="s">
        <v>212</v>
      </c>
      <c r="E414" s="118" t="s">
        <v>1032</v>
      </c>
      <c r="F414" s="119">
        <v>3.7153486</v>
      </c>
      <c r="G414" s="119">
        <v>2.83472664</v>
      </c>
      <c r="H414" s="74">
        <f t="shared" si="12"/>
        <v>0.31065498435503458</v>
      </c>
      <c r="I414" s="60">
        <f t="shared" si="13"/>
        <v>2.5511578228225833E-4</v>
      </c>
      <c r="J414" s="121">
        <v>771.04911229999993</v>
      </c>
      <c r="K414" s="121">
        <v>18.631263157894701</v>
      </c>
      <c r="M414"/>
      <c r="N414" s="171"/>
    </row>
    <row r="415" spans="1:14" ht="12.75" x14ac:dyDescent="0.2">
      <c r="A415" s="118" t="s">
        <v>2519</v>
      </c>
      <c r="B415" s="118" t="s">
        <v>2513</v>
      </c>
      <c r="C415" s="59" t="s">
        <v>901</v>
      </c>
      <c r="D415" s="118" t="s">
        <v>837</v>
      </c>
      <c r="E415" s="118" t="s">
        <v>1032</v>
      </c>
      <c r="F415" s="119">
        <v>3.66835171</v>
      </c>
      <c r="G415" s="119">
        <v>5.0004265700000001</v>
      </c>
      <c r="H415" s="74">
        <f t="shared" si="12"/>
        <v>-0.26639224501200909</v>
      </c>
      <c r="I415" s="60">
        <f t="shared" si="13"/>
        <v>2.5188872349235551E-4</v>
      </c>
      <c r="J415" s="121">
        <v>28.883708550000001</v>
      </c>
      <c r="K415" s="121">
        <v>107.902315789474</v>
      </c>
      <c r="M415"/>
      <c r="N415" s="171"/>
    </row>
    <row r="416" spans="1:14" ht="12.75" x14ac:dyDescent="0.2">
      <c r="A416" s="118" t="s">
        <v>1712</v>
      </c>
      <c r="B416" s="59" t="s">
        <v>131</v>
      </c>
      <c r="C416" s="59" t="s">
        <v>665</v>
      </c>
      <c r="D416" s="118" t="s">
        <v>212</v>
      </c>
      <c r="E416" s="118" t="s">
        <v>1032</v>
      </c>
      <c r="F416" s="119">
        <v>3.6330975350000001</v>
      </c>
      <c r="G416" s="119">
        <v>2.1520373909999999</v>
      </c>
      <c r="H416" s="74">
        <f t="shared" si="12"/>
        <v>0.68821301627653741</v>
      </c>
      <c r="I416" s="60">
        <f t="shared" si="13"/>
        <v>2.4946798256004013E-4</v>
      </c>
      <c r="J416" s="121">
        <v>137.79689666479999</v>
      </c>
      <c r="K416" s="121">
        <v>34.309210526315802</v>
      </c>
      <c r="M416"/>
      <c r="N416" s="171"/>
    </row>
    <row r="417" spans="1:14" ht="12.75" x14ac:dyDescent="0.2">
      <c r="A417" s="118" t="s">
        <v>2145</v>
      </c>
      <c r="B417" s="59" t="s">
        <v>547</v>
      </c>
      <c r="C417" s="59" t="s">
        <v>898</v>
      </c>
      <c r="D417" s="118" t="s">
        <v>212</v>
      </c>
      <c r="E417" s="118" t="s">
        <v>1032</v>
      </c>
      <c r="F417" s="119">
        <v>3.623614957</v>
      </c>
      <c r="G417" s="119">
        <v>3.3381874870000003</v>
      </c>
      <c r="H417" s="74">
        <f t="shared" si="12"/>
        <v>8.5503726531702684E-2</v>
      </c>
      <c r="I417" s="60">
        <f t="shared" si="13"/>
        <v>2.4881685784336547E-4</v>
      </c>
      <c r="J417" s="121">
        <v>40.679147700000001</v>
      </c>
      <c r="K417" s="121">
        <v>16.975578947368401</v>
      </c>
      <c r="M417"/>
      <c r="N417" s="171"/>
    </row>
    <row r="418" spans="1:14" ht="12.75" x14ac:dyDescent="0.2">
      <c r="A418" s="118" t="s">
        <v>1846</v>
      </c>
      <c r="B418" s="59" t="s">
        <v>323</v>
      </c>
      <c r="C418" s="59" t="s">
        <v>902</v>
      </c>
      <c r="D418" s="118" t="s">
        <v>213</v>
      </c>
      <c r="E418" s="118" t="s">
        <v>1032</v>
      </c>
      <c r="F418" s="119">
        <v>3.6021476620000001</v>
      </c>
      <c r="G418" s="119">
        <v>2.32922742</v>
      </c>
      <c r="H418" s="74">
        <f t="shared" si="12"/>
        <v>0.54649890820880009</v>
      </c>
      <c r="I418" s="60">
        <f t="shared" si="13"/>
        <v>2.4734279811249418E-4</v>
      </c>
      <c r="J418" s="121">
        <v>91.434242069999996</v>
      </c>
      <c r="K418" s="121">
        <v>56.553526315789497</v>
      </c>
      <c r="M418"/>
      <c r="N418" s="171"/>
    </row>
    <row r="419" spans="1:14" ht="12.75" x14ac:dyDescent="0.2">
      <c r="A419" s="118" t="s">
        <v>2459</v>
      </c>
      <c r="B419" s="59" t="s">
        <v>978</v>
      </c>
      <c r="C419" s="59" t="s">
        <v>897</v>
      </c>
      <c r="D419" s="118" t="s">
        <v>212</v>
      </c>
      <c r="E419" s="118" t="s">
        <v>3049</v>
      </c>
      <c r="F419" s="119">
        <v>3.5899164728661397</v>
      </c>
      <c r="G419" s="119">
        <v>3.16693967278851</v>
      </c>
      <c r="H419" s="74">
        <f t="shared" si="12"/>
        <v>0.13356010653186701</v>
      </c>
      <c r="I419" s="60">
        <f t="shared" si="13"/>
        <v>2.4650293899829774E-4</v>
      </c>
      <c r="J419" s="121">
        <v>37.397799437460804</v>
      </c>
      <c r="K419" s="121">
        <v>37.7335789473684</v>
      </c>
      <c r="M419"/>
      <c r="N419" s="171"/>
    </row>
    <row r="420" spans="1:14" ht="12.75" x14ac:dyDescent="0.2">
      <c r="A420" s="118" t="s">
        <v>2320</v>
      </c>
      <c r="B420" s="59" t="s">
        <v>294</v>
      </c>
      <c r="C420" s="59" t="s">
        <v>899</v>
      </c>
      <c r="D420" s="118" t="s">
        <v>212</v>
      </c>
      <c r="E420" s="118" t="s">
        <v>1032</v>
      </c>
      <c r="F420" s="119">
        <v>3.5448296800000003</v>
      </c>
      <c r="G420" s="119">
        <v>4.1041340499999999</v>
      </c>
      <c r="H420" s="74">
        <f t="shared" si="12"/>
        <v>-0.13627828993548585</v>
      </c>
      <c r="I420" s="60">
        <f t="shared" si="13"/>
        <v>2.4340703773276283E-4</v>
      </c>
      <c r="J420" s="121">
        <v>41.635615788286998</v>
      </c>
      <c r="K420" s="121">
        <v>19.362894736842101</v>
      </c>
      <c r="M420"/>
      <c r="N420" s="171"/>
    </row>
    <row r="421" spans="1:14" ht="12.75" x14ac:dyDescent="0.2">
      <c r="A421" s="118" t="s">
        <v>2603</v>
      </c>
      <c r="B421" s="59" t="s">
        <v>581</v>
      </c>
      <c r="C421" s="59" t="s">
        <v>903</v>
      </c>
      <c r="D421" s="118" t="s">
        <v>212</v>
      </c>
      <c r="E421" s="118" t="s">
        <v>1032</v>
      </c>
      <c r="F421" s="119">
        <v>3.5254633990000004</v>
      </c>
      <c r="G421" s="119">
        <v>1.0991884310000002</v>
      </c>
      <c r="H421" s="74">
        <f t="shared" si="12"/>
        <v>2.2073330646253861</v>
      </c>
      <c r="I421" s="60">
        <f t="shared" si="13"/>
        <v>2.4207724490330585E-4</v>
      </c>
      <c r="J421" s="121">
        <v>223.13413209999999</v>
      </c>
      <c r="K421" s="121">
        <v>37.308631578947399</v>
      </c>
      <c r="M421"/>
      <c r="N421" s="171"/>
    </row>
    <row r="422" spans="1:14" ht="12.75" x14ac:dyDescent="0.2">
      <c r="A422" s="118" t="s">
        <v>2157</v>
      </c>
      <c r="B422" s="59" t="s">
        <v>553</v>
      </c>
      <c r="C422" s="59" t="s">
        <v>898</v>
      </c>
      <c r="D422" s="118" t="s">
        <v>212</v>
      </c>
      <c r="E422" s="118" t="s">
        <v>1032</v>
      </c>
      <c r="F422" s="119">
        <v>3.5194754219999997</v>
      </c>
      <c r="G422" s="119">
        <v>5.3294534850000002</v>
      </c>
      <c r="H422" s="74">
        <f t="shared" si="12"/>
        <v>-0.33961794921266686</v>
      </c>
      <c r="I422" s="60">
        <f t="shared" si="13"/>
        <v>2.4166607825352142E-4</v>
      </c>
      <c r="J422" s="121">
        <v>52.989679409999994</v>
      </c>
      <c r="K422" s="121">
        <v>17.514526315789499</v>
      </c>
      <c r="M422"/>
      <c r="N422" s="171"/>
    </row>
    <row r="423" spans="1:14" ht="12.75" x14ac:dyDescent="0.2">
      <c r="A423" s="118" t="s">
        <v>1671</v>
      </c>
      <c r="B423" s="59" t="s">
        <v>840</v>
      </c>
      <c r="C423" s="59" t="s">
        <v>149</v>
      </c>
      <c r="D423" s="118" t="s">
        <v>837</v>
      </c>
      <c r="E423" s="118" t="s">
        <v>1032</v>
      </c>
      <c r="F423" s="119">
        <v>3.5125654900000001</v>
      </c>
      <c r="G423" s="119">
        <v>1.5662012700000001</v>
      </c>
      <c r="H423" s="74">
        <f t="shared" si="12"/>
        <v>1.2427293077089638</v>
      </c>
      <c r="I423" s="60">
        <f t="shared" si="13"/>
        <v>2.4119160522353519E-4</v>
      </c>
      <c r="J423" s="121">
        <v>164.44967087016039</v>
      </c>
      <c r="K423" s="121">
        <v>58.826210526315798</v>
      </c>
      <c r="M423"/>
      <c r="N423" s="171"/>
    </row>
    <row r="424" spans="1:14" ht="12.75" x14ac:dyDescent="0.2">
      <c r="A424" s="118" t="s">
        <v>1926</v>
      </c>
      <c r="B424" s="59" t="s">
        <v>39</v>
      </c>
      <c r="C424" s="59" t="s">
        <v>1919</v>
      </c>
      <c r="D424" s="118" t="s">
        <v>213</v>
      </c>
      <c r="E424" s="118" t="s">
        <v>214</v>
      </c>
      <c r="F424" s="119">
        <v>3.5028668500000002</v>
      </c>
      <c r="G424" s="119">
        <v>1.9069874</v>
      </c>
      <c r="H424" s="74">
        <f t="shared" si="12"/>
        <v>0.83685893781993537</v>
      </c>
      <c r="I424" s="60">
        <f t="shared" si="13"/>
        <v>2.4052564452992114E-4</v>
      </c>
      <c r="J424" s="121">
        <v>17.517993841561147</v>
      </c>
      <c r="K424" s="121">
        <v>24.893789473684201</v>
      </c>
      <c r="M424"/>
      <c r="N424" s="171"/>
    </row>
    <row r="425" spans="1:14" ht="12.75" x14ac:dyDescent="0.2">
      <c r="A425" s="118" t="s">
        <v>1861</v>
      </c>
      <c r="B425" s="59" t="s">
        <v>1013</v>
      </c>
      <c r="C425" s="59" t="s">
        <v>902</v>
      </c>
      <c r="D425" s="118" t="s">
        <v>213</v>
      </c>
      <c r="E425" s="118" t="s">
        <v>1032</v>
      </c>
      <c r="F425" s="119">
        <v>3.47928266</v>
      </c>
      <c r="G425" s="119">
        <v>3.9719955200000001</v>
      </c>
      <c r="H425" s="74">
        <f t="shared" si="12"/>
        <v>-0.12404668069716251</v>
      </c>
      <c r="I425" s="60">
        <f t="shared" si="13"/>
        <v>2.3890622742291171E-4</v>
      </c>
      <c r="J425" s="121">
        <v>134.83600000000001</v>
      </c>
      <c r="K425" s="121">
        <v>41.998263157894698</v>
      </c>
      <c r="M425"/>
      <c r="N425" s="171"/>
    </row>
    <row r="426" spans="1:14" ht="12.75" x14ac:dyDescent="0.2">
      <c r="A426" s="118" t="s">
        <v>2711</v>
      </c>
      <c r="B426" s="59" t="s">
        <v>343</v>
      </c>
      <c r="C426" s="59" t="s">
        <v>665</v>
      </c>
      <c r="D426" s="118" t="s">
        <v>213</v>
      </c>
      <c r="E426" s="118" t="s">
        <v>1032</v>
      </c>
      <c r="F426" s="119">
        <v>3.4668407960000001</v>
      </c>
      <c r="G426" s="119">
        <v>3.4928724730000003</v>
      </c>
      <c r="H426" s="74">
        <f t="shared" si="12"/>
        <v>-7.4527991506204705E-3</v>
      </c>
      <c r="I426" s="60">
        <f t="shared" si="13"/>
        <v>2.380519022413098E-4</v>
      </c>
      <c r="J426" s="121">
        <v>74.85694976863843</v>
      </c>
      <c r="K426" s="121">
        <v>27.647368421052601</v>
      </c>
      <c r="M426"/>
      <c r="N426" s="171"/>
    </row>
    <row r="427" spans="1:14" ht="12.75" x14ac:dyDescent="0.2">
      <c r="A427" s="118" t="s">
        <v>2356</v>
      </c>
      <c r="B427" s="59" t="s">
        <v>232</v>
      </c>
      <c r="C427" s="59" t="s">
        <v>899</v>
      </c>
      <c r="D427" s="118" t="s">
        <v>212</v>
      </c>
      <c r="E427" s="118" t="s">
        <v>1032</v>
      </c>
      <c r="F427" s="119">
        <v>3.4470468400000001</v>
      </c>
      <c r="G427" s="119">
        <v>2.7063767200000002</v>
      </c>
      <c r="H427" s="74">
        <f t="shared" si="12"/>
        <v>0.27367591308574357</v>
      </c>
      <c r="I427" s="60">
        <f t="shared" si="13"/>
        <v>2.3669274295020032E-4</v>
      </c>
      <c r="J427" s="121">
        <v>12.403876720000001</v>
      </c>
      <c r="K427" s="121">
        <v>17.467368421052601</v>
      </c>
      <c r="M427"/>
      <c r="N427" s="171"/>
    </row>
    <row r="428" spans="1:14" ht="12.75" x14ac:dyDescent="0.2">
      <c r="A428" s="118" t="s">
        <v>1819</v>
      </c>
      <c r="B428" s="59" t="s">
        <v>959</v>
      </c>
      <c r="C428" s="59" t="s">
        <v>902</v>
      </c>
      <c r="D428" s="118" t="s">
        <v>837</v>
      </c>
      <c r="E428" s="118" t="s">
        <v>214</v>
      </c>
      <c r="F428" s="119">
        <v>3.4351382409999998</v>
      </c>
      <c r="G428" s="119">
        <v>1.94261204</v>
      </c>
      <c r="H428" s="74">
        <f t="shared" si="12"/>
        <v>0.76830894191307486</v>
      </c>
      <c r="I428" s="60">
        <f t="shared" si="13"/>
        <v>2.3587503460655504E-4</v>
      </c>
      <c r="J428" s="121">
        <v>1570.376</v>
      </c>
      <c r="K428" s="121">
        <v>21.915421052631601</v>
      </c>
      <c r="M428"/>
      <c r="N428" s="171"/>
    </row>
    <row r="429" spans="1:14" ht="12.75" x14ac:dyDescent="0.2">
      <c r="A429" s="118" t="s">
        <v>1940</v>
      </c>
      <c r="B429" s="59" t="s">
        <v>23</v>
      </c>
      <c r="C429" s="59" t="s">
        <v>1919</v>
      </c>
      <c r="D429" s="118" t="s">
        <v>213</v>
      </c>
      <c r="E429" s="118" t="s">
        <v>214</v>
      </c>
      <c r="F429" s="119">
        <v>3.432524211</v>
      </c>
      <c r="G429" s="119">
        <v>5.6553618399999994</v>
      </c>
      <c r="H429" s="74">
        <f t="shared" si="12"/>
        <v>-0.39304958584223848</v>
      </c>
      <c r="I429" s="60">
        <f t="shared" si="13"/>
        <v>2.3569554127223934E-4</v>
      </c>
      <c r="J429" s="121">
        <v>118.79053526999999</v>
      </c>
      <c r="K429" s="121">
        <v>16.746842105263202</v>
      </c>
      <c r="M429"/>
      <c r="N429" s="171"/>
    </row>
    <row r="430" spans="1:14" ht="12.75" x14ac:dyDescent="0.2">
      <c r="A430" s="118" t="s">
        <v>1984</v>
      </c>
      <c r="B430" s="59" t="s">
        <v>1985</v>
      </c>
      <c r="C430" s="59" t="s">
        <v>279</v>
      </c>
      <c r="D430" s="118" t="s">
        <v>213</v>
      </c>
      <c r="E430" s="118" t="s">
        <v>214</v>
      </c>
      <c r="F430" s="119">
        <v>3.4052336800000003</v>
      </c>
      <c r="G430" s="119">
        <v>4.6030179349999996</v>
      </c>
      <c r="H430" s="74">
        <f t="shared" si="12"/>
        <v>-0.26021716011410667</v>
      </c>
      <c r="I430" s="60">
        <f t="shared" si="13"/>
        <v>2.3382162689312476E-4</v>
      </c>
      <c r="J430" s="121">
        <v>168.02599549999999</v>
      </c>
      <c r="K430" s="121">
        <v>41.707263157894701</v>
      </c>
      <c r="M430"/>
      <c r="N430" s="171"/>
    </row>
    <row r="431" spans="1:14" ht="12.75" x14ac:dyDescent="0.2">
      <c r="A431" s="118" t="s">
        <v>2184</v>
      </c>
      <c r="B431" s="59" t="s">
        <v>2185</v>
      </c>
      <c r="C431" s="59" t="s">
        <v>984</v>
      </c>
      <c r="D431" s="118" t="s">
        <v>213</v>
      </c>
      <c r="E431" s="118" t="s">
        <v>1032</v>
      </c>
      <c r="F431" s="119">
        <v>3.3626936299999999</v>
      </c>
      <c r="G431" s="119">
        <v>4.0968018700000002</v>
      </c>
      <c r="H431" s="74">
        <f t="shared" si="12"/>
        <v>-0.17919056456591598</v>
      </c>
      <c r="I431" s="60">
        <f t="shared" si="13"/>
        <v>2.3090059866603553E-4</v>
      </c>
      <c r="J431" s="121">
        <v>441.5908819</v>
      </c>
      <c r="K431" s="121">
        <v>20.561947368421102</v>
      </c>
      <c r="M431"/>
      <c r="N431" s="171"/>
    </row>
    <row r="432" spans="1:14" ht="12.75" x14ac:dyDescent="0.2">
      <c r="A432" s="118" t="s">
        <v>1938</v>
      </c>
      <c r="B432" s="59" t="s">
        <v>28</v>
      </c>
      <c r="C432" s="59" t="s">
        <v>1919</v>
      </c>
      <c r="D432" s="118" t="s">
        <v>213</v>
      </c>
      <c r="E432" s="118" t="s">
        <v>214</v>
      </c>
      <c r="F432" s="119">
        <v>3.3438306150000003</v>
      </c>
      <c r="G432" s="119">
        <v>0.21206796</v>
      </c>
      <c r="H432" s="74">
        <f t="shared" si="12"/>
        <v>14.767731320657775</v>
      </c>
      <c r="I432" s="60">
        <f t="shared" si="13"/>
        <v>2.2960536278213305E-4</v>
      </c>
      <c r="J432" s="121">
        <v>29.114004390000002</v>
      </c>
      <c r="K432" s="121">
        <v>28.900263157894699</v>
      </c>
      <c r="M432"/>
      <c r="N432" s="171"/>
    </row>
    <row r="433" spans="1:14" ht="12.75" x14ac:dyDescent="0.2">
      <c r="A433" s="118" t="s">
        <v>1738</v>
      </c>
      <c r="B433" s="59" t="s">
        <v>145</v>
      </c>
      <c r="C433" s="59" t="s">
        <v>665</v>
      </c>
      <c r="D433" s="118" t="s">
        <v>212</v>
      </c>
      <c r="E433" s="118" t="s">
        <v>1032</v>
      </c>
      <c r="F433" s="119">
        <v>3.3324317319999999</v>
      </c>
      <c r="G433" s="119">
        <v>2.498346878</v>
      </c>
      <c r="H433" s="74">
        <f t="shared" si="12"/>
        <v>0.33385470262148287</v>
      </c>
      <c r="I433" s="60">
        <f t="shared" si="13"/>
        <v>2.2882265427567175E-4</v>
      </c>
      <c r="J433" s="121">
        <v>93.839940182351995</v>
      </c>
      <c r="K433" s="121">
        <v>74.995684210526306</v>
      </c>
      <c r="M433"/>
      <c r="N433" s="171"/>
    </row>
    <row r="434" spans="1:14" ht="12.75" x14ac:dyDescent="0.2">
      <c r="A434" s="118" t="s">
        <v>2623</v>
      </c>
      <c r="B434" s="59" t="s">
        <v>947</v>
      </c>
      <c r="C434" s="59" t="s">
        <v>903</v>
      </c>
      <c r="D434" s="118" t="s">
        <v>212</v>
      </c>
      <c r="E434" s="118" t="s">
        <v>1032</v>
      </c>
      <c r="F434" s="119">
        <v>3.3156411700000001</v>
      </c>
      <c r="G434" s="119">
        <v>0.26689961000000001</v>
      </c>
      <c r="H434" s="74">
        <f t="shared" si="12"/>
        <v>11.422802603570684</v>
      </c>
      <c r="I434" s="60">
        <f t="shared" si="13"/>
        <v>2.2766972414158185E-4</v>
      </c>
      <c r="J434" s="121">
        <v>52.744162109999998</v>
      </c>
      <c r="K434" s="121">
        <v>64.723105263157905</v>
      </c>
      <c r="M434"/>
      <c r="N434" s="171"/>
    </row>
    <row r="435" spans="1:14" ht="12.75" x14ac:dyDescent="0.2">
      <c r="A435" s="59" t="s">
        <v>2433</v>
      </c>
      <c r="B435" s="59" t="s">
        <v>2434</v>
      </c>
      <c r="C435" s="59" t="s">
        <v>1955</v>
      </c>
      <c r="D435" s="118" t="s">
        <v>212</v>
      </c>
      <c r="E435" s="118" t="s">
        <v>1032</v>
      </c>
      <c r="F435" s="119">
        <v>3.27051194</v>
      </c>
      <c r="G435" s="119">
        <v>0.37176334999999999</v>
      </c>
      <c r="H435" s="74">
        <f t="shared" si="12"/>
        <v>7.7972952148187815</v>
      </c>
      <c r="I435" s="60">
        <f t="shared" si="13"/>
        <v>2.2457090891459455E-4</v>
      </c>
      <c r="J435" s="121">
        <v>26.383467544725875</v>
      </c>
      <c r="K435" s="121">
        <v>21.398684210526302</v>
      </c>
      <c r="M435"/>
      <c r="N435" s="171"/>
    </row>
    <row r="436" spans="1:14" ht="12.75" x14ac:dyDescent="0.2">
      <c r="A436" s="118" t="s">
        <v>2940</v>
      </c>
      <c r="B436" s="59" t="s">
        <v>2943</v>
      </c>
      <c r="C436" s="59" t="s">
        <v>149</v>
      </c>
      <c r="D436" s="118" t="s">
        <v>837</v>
      </c>
      <c r="E436" s="118" t="s">
        <v>214</v>
      </c>
      <c r="F436" s="119">
        <v>3.2679972599999996</v>
      </c>
      <c r="G436" s="119">
        <v>6.6935322400000006</v>
      </c>
      <c r="H436" s="74">
        <f t="shared" si="12"/>
        <v>-0.51176790626767799</v>
      </c>
      <c r="I436" s="60">
        <f t="shared" si="13"/>
        <v>2.243982374846809E-4</v>
      </c>
      <c r="J436" s="121">
        <v>150.38388678837461</v>
      </c>
      <c r="K436" s="121">
        <v>191.941368421053</v>
      </c>
      <c r="M436"/>
      <c r="N436" s="171"/>
    </row>
    <row r="437" spans="1:14" ht="12.75" x14ac:dyDescent="0.2">
      <c r="A437" s="118" t="s">
        <v>1855</v>
      </c>
      <c r="B437" s="59" t="s">
        <v>1765</v>
      </c>
      <c r="C437" s="59" t="s">
        <v>902</v>
      </c>
      <c r="D437" s="118" t="s">
        <v>837</v>
      </c>
      <c r="E437" s="118" t="s">
        <v>214</v>
      </c>
      <c r="F437" s="119">
        <v>3.2643126800000002</v>
      </c>
      <c r="G437" s="119">
        <v>1.7654068999999999</v>
      </c>
      <c r="H437" s="74">
        <f t="shared" si="12"/>
        <v>0.84904266546143004</v>
      </c>
      <c r="I437" s="60">
        <f t="shared" si="13"/>
        <v>2.241452344396688E-4</v>
      </c>
      <c r="J437" s="121">
        <v>201.74465132999998</v>
      </c>
      <c r="K437" s="121">
        <v>66.608421052631599</v>
      </c>
      <c r="M437"/>
      <c r="N437" s="171"/>
    </row>
    <row r="438" spans="1:14" ht="12.75" x14ac:dyDescent="0.2">
      <c r="A438" s="118" t="s">
        <v>2642</v>
      </c>
      <c r="B438" s="59" t="s">
        <v>578</v>
      </c>
      <c r="C438" s="59" t="s">
        <v>903</v>
      </c>
      <c r="D438" s="118" t="s">
        <v>212</v>
      </c>
      <c r="E438" s="118" t="s">
        <v>1032</v>
      </c>
      <c r="F438" s="119">
        <v>3.2636110999999999</v>
      </c>
      <c r="G438" s="119">
        <v>0.58546127000000003</v>
      </c>
      <c r="H438" s="74">
        <f t="shared" si="12"/>
        <v>4.5744269813099674</v>
      </c>
      <c r="I438" s="60">
        <f t="shared" si="13"/>
        <v>2.2409706019014248E-4</v>
      </c>
      <c r="J438" s="121">
        <v>57.290322490000001</v>
      </c>
      <c r="K438" s="121">
        <v>44.069368421052602</v>
      </c>
      <c r="M438"/>
      <c r="N438" s="171"/>
    </row>
    <row r="439" spans="1:14" ht="12.75" x14ac:dyDescent="0.2">
      <c r="A439" s="118" t="s">
        <v>2602</v>
      </c>
      <c r="B439" s="59" t="s">
        <v>564</v>
      </c>
      <c r="C439" s="59" t="s">
        <v>903</v>
      </c>
      <c r="D439" s="118" t="s">
        <v>212</v>
      </c>
      <c r="E439" s="118" t="s">
        <v>1032</v>
      </c>
      <c r="F439" s="119">
        <v>3.247369784</v>
      </c>
      <c r="G439" s="119">
        <v>0.86091066900000002</v>
      </c>
      <c r="H439" s="74">
        <f t="shared" si="12"/>
        <v>2.7720171220226799</v>
      </c>
      <c r="I439" s="60">
        <f t="shared" si="13"/>
        <v>2.2298184423526996E-4</v>
      </c>
      <c r="J439" s="121">
        <v>18.973882850000003</v>
      </c>
      <c r="K439" s="121">
        <v>32.8542631578947</v>
      </c>
      <c r="M439"/>
      <c r="N439" s="171"/>
    </row>
    <row r="440" spans="1:14" ht="12.75" x14ac:dyDescent="0.2">
      <c r="A440" s="118" t="s">
        <v>1820</v>
      </c>
      <c r="B440" s="59" t="s">
        <v>958</v>
      </c>
      <c r="C440" s="59" t="s">
        <v>902</v>
      </c>
      <c r="D440" s="118" t="s">
        <v>837</v>
      </c>
      <c r="E440" s="118" t="s">
        <v>214</v>
      </c>
      <c r="F440" s="119">
        <v>3.210353005</v>
      </c>
      <c r="G440" s="119">
        <v>1.393439409</v>
      </c>
      <c r="H440" s="74">
        <f t="shared" si="12"/>
        <v>1.3039057057413825</v>
      </c>
      <c r="I440" s="60">
        <f t="shared" si="13"/>
        <v>2.2044007344903621E-4</v>
      </c>
      <c r="J440" s="121">
        <v>159.61763850214041</v>
      </c>
      <c r="K440" s="121">
        <v>63.174105263157898</v>
      </c>
      <c r="M440"/>
      <c r="N440" s="171"/>
    </row>
    <row r="441" spans="1:14" ht="12.75" x14ac:dyDescent="0.2">
      <c r="A441" s="118" t="s">
        <v>2306</v>
      </c>
      <c r="B441" s="59" t="s">
        <v>112</v>
      </c>
      <c r="C441" s="59" t="s">
        <v>665</v>
      </c>
      <c r="D441" s="118" t="s">
        <v>212</v>
      </c>
      <c r="E441" s="118" t="s">
        <v>1032</v>
      </c>
      <c r="F441" s="119">
        <v>3.2076791060000001</v>
      </c>
      <c r="G441" s="119">
        <v>0.90415932399999999</v>
      </c>
      <c r="H441" s="74">
        <f t="shared" si="12"/>
        <v>2.5476923379048184</v>
      </c>
      <c r="I441" s="60">
        <f t="shared" si="13"/>
        <v>2.2025646918774866E-4</v>
      </c>
      <c r="J441" s="121">
        <v>28.0040576904</v>
      </c>
      <c r="K441" s="121">
        <v>18.296578947368399</v>
      </c>
      <c r="M441"/>
      <c r="N441" s="171"/>
    </row>
    <row r="442" spans="1:14" ht="12.75" x14ac:dyDescent="0.2">
      <c r="A442" s="118" t="s">
        <v>2132</v>
      </c>
      <c r="B442" s="59" t="s">
        <v>1416</v>
      </c>
      <c r="C442" s="59" t="s">
        <v>898</v>
      </c>
      <c r="D442" s="118" t="s">
        <v>212</v>
      </c>
      <c r="E442" s="118" t="s">
        <v>1032</v>
      </c>
      <c r="F442" s="119">
        <v>3.1933246519999998</v>
      </c>
      <c r="G442" s="119">
        <v>1.1190141790000001</v>
      </c>
      <c r="H442" s="74">
        <f t="shared" si="12"/>
        <v>1.8536945392896578</v>
      </c>
      <c r="I442" s="60">
        <f t="shared" si="13"/>
        <v>2.1927081530820564E-4</v>
      </c>
      <c r="J442" s="121">
        <v>12.633152949999999</v>
      </c>
      <c r="K442" s="121">
        <v>65.842631578947405</v>
      </c>
      <c r="M442"/>
      <c r="N442" s="171"/>
    </row>
    <row r="443" spans="1:14" ht="12.75" x14ac:dyDescent="0.2">
      <c r="A443" s="118" t="s">
        <v>2102</v>
      </c>
      <c r="B443" s="59" t="s">
        <v>556</v>
      </c>
      <c r="C443" s="59" t="s">
        <v>898</v>
      </c>
      <c r="D443" s="118" t="s">
        <v>212</v>
      </c>
      <c r="E443" s="118" t="s">
        <v>1032</v>
      </c>
      <c r="F443" s="119">
        <v>3.1836248700000001</v>
      </c>
      <c r="G443" s="119">
        <v>0.46240262500000001</v>
      </c>
      <c r="H443" s="74">
        <f t="shared" si="12"/>
        <v>5.8849627962211501</v>
      </c>
      <c r="I443" s="60">
        <f t="shared" si="13"/>
        <v>2.1860477619874027E-4</v>
      </c>
      <c r="J443" s="121">
        <v>8.364273429999999</v>
      </c>
      <c r="K443" s="121">
        <v>21.791210526315801</v>
      </c>
      <c r="M443"/>
      <c r="N443" s="171"/>
    </row>
    <row r="444" spans="1:14" ht="12.75" x14ac:dyDescent="0.2">
      <c r="A444" s="118" t="s">
        <v>2644</v>
      </c>
      <c r="B444" s="59" t="s">
        <v>330</v>
      </c>
      <c r="C444" s="59" t="s">
        <v>903</v>
      </c>
      <c r="D444" s="118" t="s">
        <v>212</v>
      </c>
      <c r="E444" s="118" t="s">
        <v>1032</v>
      </c>
      <c r="F444" s="119">
        <v>3.1755478799999999</v>
      </c>
      <c r="G444" s="119">
        <v>3.950175963</v>
      </c>
      <c r="H444" s="74">
        <f t="shared" si="12"/>
        <v>-0.19609963967572253</v>
      </c>
      <c r="I444" s="60">
        <f t="shared" si="13"/>
        <v>2.1805016670063397E-4</v>
      </c>
      <c r="J444" s="121">
        <v>204.9558749</v>
      </c>
      <c r="K444" s="121">
        <v>76.248631578947396</v>
      </c>
      <c r="M444"/>
      <c r="N444" s="171"/>
    </row>
    <row r="445" spans="1:14" ht="12.75" x14ac:dyDescent="0.2">
      <c r="A445" s="118" t="s">
        <v>2618</v>
      </c>
      <c r="B445" s="59" t="s">
        <v>51</v>
      </c>
      <c r="C445" s="59" t="s">
        <v>903</v>
      </c>
      <c r="D445" s="118" t="s">
        <v>212</v>
      </c>
      <c r="E445" s="118" t="s">
        <v>1032</v>
      </c>
      <c r="F445" s="119">
        <v>3.1206079099999999</v>
      </c>
      <c r="G445" s="119">
        <v>1.8492683700000001</v>
      </c>
      <c r="H445" s="74">
        <f t="shared" si="12"/>
        <v>0.68748244474651332</v>
      </c>
      <c r="I445" s="60">
        <f t="shared" si="13"/>
        <v>2.1427769339217676E-4</v>
      </c>
      <c r="J445" s="121">
        <v>50.624196149999996</v>
      </c>
      <c r="K445" s="121">
        <v>38.728684210526303</v>
      </c>
      <c r="M445"/>
      <c r="N445" s="171"/>
    </row>
    <row r="446" spans="1:14" ht="12.75" x14ac:dyDescent="0.2">
      <c r="A446" s="118" t="s">
        <v>1822</v>
      </c>
      <c r="B446" s="59" t="s">
        <v>1605</v>
      </c>
      <c r="C446" s="59" t="s">
        <v>902</v>
      </c>
      <c r="D446" s="118" t="s">
        <v>837</v>
      </c>
      <c r="E446" s="118" t="s">
        <v>214</v>
      </c>
      <c r="F446" s="119">
        <v>3.11275434</v>
      </c>
      <c r="G446" s="119">
        <v>2.0409852000000002</v>
      </c>
      <c r="H446" s="74">
        <f t="shared" si="12"/>
        <v>0.52512342568677117</v>
      </c>
      <c r="I446" s="60">
        <f t="shared" si="13"/>
        <v>2.1373842511079438E-4</v>
      </c>
      <c r="J446" s="121">
        <v>222.85491043597523</v>
      </c>
      <c r="K446" s="121">
        <v>65.648526315789496</v>
      </c>
      <c r="M446"/>
      <c r="N446" s="171"/>
    </row>
    <row r="447" spans="1:14" ht="12.75" x14ac:dyDescent="0.2">
      <c r="A447" s="118" t="s">
        <v>1711</v>
      </c>
      <c r="B447" s="59" t="s">
        <v>135</v>
      </c>
      <c r="C447" s="59" t="s">
        <v>665</v>
      </c>
      <c r="D447" s="118" t="s">
        <v>212</v>
      </c>
      <c r="E447" s="118" t="s">
        <v>1032</v>
      </c>
      <c r="F447" s="119">
        <v>3.1115671620000001</v>
      </c>
      <c r="G447" s="119">
        <v>0.884963897</v>
      </c>
      <c r="H447" s="74">
        <f t="shared" si="12"/>
        <v>2.5160385328125989</v>
      </c>
      <c r="I447" s="60">
        <f t="shared" si="13"/>
        <v>2.1365690709545168E-4</v>
      </c>
      <c r="J447" s="121">
        <v>33.436723243199999</v>
      </c>
      <c r="K447" s="121">
        <v>32.058105263157898</v>
      </c>
      <c r="M447"/>
      <c r="N447" s="171"/>
    </row>
    <row r="448" spans="1:14" ht="12.75" x14ac:dyDescent="0.2">
      <c r="A448" s="118" t="s">
        <v>2329</v>
      </c>
      <c r="B448" s="59" t="s">
        <v>111</v>
      </c>
      <c r="C448" s="59" t="s">
        <v>665</v>
      </c>
      <c r="D448" s="118" t="s">
        <v>212</v>
      </c>
      <c r="E448" s="118" t="s">
        <v>1032</v>
      </c>
      <c r="F448" s="119">
        <v>3.10788581</v>
      </c>
      <c r="G448" s="119">
        <v>2.21171323</v>
      </c>
      <c r="H448" s="74">
        <f t="shared" si="12"/>
        <v>0.40519384151805249</v>
      </c>
      <c r="I448" s="60">
        <f t="shared" si="13"/>
        <v>2.1340412570225041E-4</v>
      </c>
      <c r="J448" s="121">
        <v>17.389930137299999</v>
      </c>
      <c r="K448" s="121">
        <v>16.619947368421101</v>
      </c>
      <c r="M448"/>
      <c r="N448" s="171"/>
    </row>
    <row r="449" spans="1:14" ht="12.75" x14ac:dyDescent="0.2">
      <c r="A449" s="118" t="s">
        <v>917</v>
      </c>
      <c r="B449" s="59" t="s">
        <v>399</v>
      </c>
      <c r="C449" s="59" t="s">
        <v>900</v>
      </c>
      <c r="D449" s="118" t="s">
        <v>212</v>
      </c>
      <c r="E449" s="118" t="s">
        <v>1032</v>
      </c>
      <c r="F449" s="119">
        <v>3.1029612629999996</v>
      </c>
      <c r="G449" s="119">
        <v>0.16493268</v>
      </c>
      <c r="H449" s="74">
        <f t="shared" si="12"/>
        <v>17.813501745075627</v>
      </c>
      <c r="I449" s="60">
        <f t="shared" si="13"/>
        <v>2.1306597986573569E-4</v>
      </c>
      <c r="J449" s="121">
        <v>48.764203509999994</v>
      </c>
      <c r="K449" s="121">
        <v>17.3495789473684</v>
      </c>
      <c r="M449"/>
      <c r="N449" s="171"/>
    </row>
    <row r="450" spans="1:14" ht="12.75" x14ac:dyDescent="0.2">
      <c r="A450" s="118" t="s">
        <v>2813</v>
      </c>
      <c r="B450" s="59" t="s">
        <v>1963</v>
      </c>
      <c r="C450" s="59" t="s">
        <v>1955</v>
      </c>
      <c r="D450" s="118" t="s">
        <v>212</v>
      </c>
      <c r="E450" s="118" t="s">
        <v>214</v>
      </c>
      <c r="F450" s="119">
        <v>3.07211597</v>
      </c>
      <c r="G450" s="119">
        <v>1.93949781</v>
      </c>
      <c r="H450" s="74">
        <f t="shared" si="12"/>
        <v>0.58397496205473942</v>
      </c>
      <c r="I450" s="60">
        <f t="shared" si="13"/>
        <v>2.1094797644247135E-4</v>
      </c>
      <c r="J450" s="121">
        <v>26.449959023200002</v>
      </c>
      <c r="K450" s="121">
        <v>15.587842105263199</v>
      </c>
      <c r="M450"/>
      <c r="N450" s="171"/>
    </row>
    <row r="451" spans="1:14" ht="12.75" x14ac:dyDescent="0.2">
      <c r="A451" s="118" t="s">
        <v>1670</v>
      </c>
      <c r="B451" s="59" t="s">
        <v>851</v>
      </c>
      <c r="C451" s="59" t="s">
        <v>149</v>
      </c>
      <c r="D451" s="118" t="s">
        <v>837</v>
      </c>
      <c r="E451" s="118" t="s">
        <v>1032</v>
      </c>
      <c r="F451" s="119">
        <v>3.0713044599999999</v>
      </c>
      <c r="G451" s="119">
        <v>4.5638766960000003</v>
      </c>
      <c r="H451" s="74">
        <f t="shared" si="12"/>
        <v>-0.32704043851757914</v>
      </c>
      <c r="I451" s="60">
        <f t="shared" si="13"/>
        <v>2.1089225380893975E-4</v>
      </c>
      <c r="J451" s="121">
        <v>329.75363980001964</v>
      </c>
      <c r="K451" s="121">
        <v>21.255315789473698</v>
      </c>
      <c r="M451"/>
      <c r="N451" s="171"/>
    </row>
    <row r="452" spans="1:14" ht="12.75" x14ac:dyDescent="0.2">
      <c r="A452" s="118" t="s">
        <v>2203</v>
      </c>
      <c r="B452" s="59" t="s">
        <v>952</v>
      </c>
      <c r="C452" s="59" t="s">
        <v>902</v>
      </c>
      <c r="D452" s="118" t="s">
        <v>213</v>
      </c>
      <c r="E452" s="118" t="s">
        <v>214</v>
      </c>
      <c r="F452" s="119">
        <v>3.0340156700000001</v>
      </c>
      <c r="G452" s="119">
        <v>0.880339608</v>
      </c>
      <c r="H452" s="74">
        <f t="shared" si="12"/>
        <v>2.4464150453173747</v>
      </c>
      <c r="I452" s="60">
        <f t="shared" si="13"/>
        <v>2.0833180528704096E-4</v>
      </c>
      <c r="J452" s="121">
        <v>43.415155929999997</v>
      </c>
      <c r="K452" s="121">
        <v>8.15421052631579</v>
      </c>
      <c r="M452"/>
      <c r="N452" s="171"/>
    </row>
    <row r="453" spans="1:14" ht="12.75" x14ac:dyDescent="0.2">
      <c r="A453" s="118" t="s">
        <v>2970</v>
      </c>
      <c r="B453" s="59" t="s">
        <v>973</v>
      </c>
      <c r="C453" s="59" t="s">
        <v>897</v>
      </c>
      <c r="D453" s="118" t="s">
        <v>212</v>
      </c>
      <c r="E453" s="118" t="s">
        <v>3049</v>
      </c>
      <c r="F453" s="119">
        <v>2.9987421200000002</v>
      </c>
      <c r="G453" s="119">
        <v>2.278</v>
      </c>
      <c r="H453" s="74">
        <f t="shared" si="12"/>
        <v>0.31639250219490789</v>
      </c>
      <c r="I453" s="60">
        <f t="shared" si="13"/>
        <v>2.0590973396320277E-4</v>
      </c>
      <c r="J453" s="121">
        <v>203.77150477439901</v>
      </c>
      <c r="K453" s="121">
        <v>13.6788947368421</v>
      </c>
      <c r="M453"/>
      <c r="N453" s="171"/>
    </row>
    <row r="454" spans="1:14" ht="12.75" x14ac:dyDescent="0.2">
      <c r="A454" s="118" t="s">
        <v>2161</v>
      </c>
      <c r="B454" s="59" t="s">
        <v>430</v>
      </c>
      <c r="C454" s="59" t="s">
        <v>898</v>
      </c>
      <c r="D454" s="118" t="s">
        <v>212</v>
      </c>
      <c r="E454" s="118" t="s">
        <v>1032</v>
      </c>
      <c r="F454" s="119">
        <v>2.9983978499999999</v>
      </c>
      <c r="G454" s="119">
        <v>0.72210812999999996</v>
      </c>
      <c r="H454" s="74">
        <f t="shared" si="12"/>
        <v>3.1522837445411396</v>
      </c>
      <c r="I454" s="60">
        <f t="shared" si="13"/>
        <v>2.0588609453664496E-4</v>
      </c>
      <c r="J454" s="121">
        <v>17.837264609999998</v>
      </c>
      <c r="K454" s="121">
        <v>26.804210526315799</v>
      </c>
      <c r="M454"/>
      <c r="N454" s="171"/>
    </row>
    <row r="455" spans="1:14" ht="12.75" x14ac:dyDescent="0.2">
      <c r="A455" s="118" t="s">
        <v>2272</v>
      </c>
      <c r="B455" s="59" t="s">
        <v>243</v>
      </c>
      <c r="C455" s="59" t="s">
        <v>899</v>
      </c>
      <c r="D455" s="118" t="s">
        <v>212</v>
      </c>
      <c r="E455" s="118" t="s">
        <v>1032</v>
      </c>
      <c r="F455" s="119">
        <v>2.9497467000000004</v>
      </c>
      <c r="G455" s="119">
        <v>6.9497944699999996</v>
      </c>
      <c r="H455" s="74">
        <f t="shared" ref="H455:H518" si="14">IF(ISERROR(F455/G455-1),"",IF((F455/G455-1)&gt;10000%,"",F455/G455-1))</f>
        <v>-0.57556346267028524</v>
      </c>
      <c r="I455" s="60">
        <f t="shared" ref="I455:I518" si="15">F455/$F$1038</f>
        <v>2.0254544537355395E-4</v>
      </c>
      <c r="J455" s="121">
        <v>9.6294141799999995</v>
      </c>
      <c r="K455" s="121">
        <v>19.722263157894702</v>
      </c>
      <c r="M455"/>
      <c r="N455" s="171"/>
    </row>
    <row r="456" spans="1:14" ht="12.75" x14ac:dyDescent="0.2">
      <c r="A456" s="118" t="s">
        <v>2146</v>
      </c>
      <c r="B456" s="59" t="s">
        <v>548</v>
      </c>
      <c r="C456" s="59" t="s">
        <v>898</v>
      </c>
      <c r="D456" s="118" t="s">
        <v>212</v>
      </c>
      <c r="E456" s="118" t="s">
        <v>1032</v>
      </c>
      <c r="F456" s="119">
        <v>2.9424694819999999</v>
      </c>
      <c r="G456" s="119">
        <v>0.49409815000000001</v>
      </c>
      <c r="H456" s="74">
        <f t="shared" si="14"/>
        <v>4.9552327447491962</v>
      </c>
      <c r="I456" s="60">
        <f t="shared" si="15"/>
        <v>2.0204575251487881E-4</v>
      </c>
      <c r="J456" s="121">
        <v>35.789287340000001</v>
      </c>
      <c r="K456" s="121">
        <v>36.182526315789502</v>
      </c>
      <c r="M456"/>
      <c r="N456" s="171"/>
    </row>
    <row r="457" spans="1:14" ht="12.75" x14ac:dyDescent="0.2">
      <c r="A457" s="118" t="s">
        <v>2636</v>
      </c>
      <c r="B457" s="59" t="s">
        <v>209</v>
      </c>
      <c r="C457" s="59" t="s">
        <v>903</v>
      </c>
      <c r="D457" s="118" t="s">
        <v>212</v>
      </c>
      <c r="E457" s="118" t="s">
        <v>1032</v>
      </c>
      <c r="F457" s="119">
        <v>2.9335999309999998</v>
      </c>
      <c r="G457" s="119">
        <v>1.6287574760000001</v>
      </c>
      <c r="H457" s="74">
        <f t="shared" si="14"/>
        <v>0.80112753078776944</v>
      </c>
      <c r="I457" s="60">
        <f t="shared" si="15"/>
        <v>2.0143672152331656E-4</v>
      </c>
      <c r="J457" s="121">
        <v>179.37731550000001</v>
      </c>
      <c r="K457" s="121">
        <v>12.6664210526316</v>
      </c>
      <c r="M457"/>
      <c r="N457" s="171"/>
    </row>
    <row r="458" spans="1:14" ht="12.75" x14ac:dyDescent="0.2">
      <c r="A458" s="118" t="s">
        <v>2383</v>
      </c>
      <c r="B458" s="59" t="s">
        <v>1497</v>
      </c>
      <c r="C458" s="59" t="s">
        <v>899</v>
      </c>
      <c r="D458" s="118" t="s">
        <v>212</v>
      </c>
      <c r="E458" s="118" t="s">
        <v>1032</v>
      </c>
      <c r="F458" s="119">
        <v>2.9011836200000003</v>
      </c>
      <c r="G458" s="119">
        <v>2.6501667900000001</v>
      </c>
      <c r="H458" s="74">
        <f t="shared" si="14"/>
        <v>9.4717370599908701E-2</v>
      </c>
      <c r="I458" s="60">
        <f t="shared" si="15"/>
        <v>1.992108435695036E-4</v>
      </c>
      <c r="J458" s="121">
        <v>289.75875083999995</v>
      </c>
      <c r="K458" s="121">
        <v>31.011894736842098</v>
      </c>
      <c r="M458"/>
      <c r="N458" s="171"/>
    </row>
    <row r="459" spans="1:14" ht="12.75" x14ac:dyDescent="0.2">
      <c r="A459" s="118" t="s">
        <v>2974</v>
      </c>
      <c r="B459" s="59" t="s">
        <v>2735</v>
      </c>
      <c r="C459" s="59" t="s">
        <v>902</v>
      </c>
      <c r="D459" s="118" t="s">
        <v>837</v>
      </c>
      <c r="E459" s="118" t="s">
        <v>214</v>
      </c>
      <c r="F459" s="119">
        <v>2.8525764200000001</v>
      </c>
      <c r="G459" s="119">
        <v>2.6626869100000001</v>
      </c>
      <c r="H459" s="74">
        <f t="shared" si="14"/>
        <v>7.1314997376090261E-2</v>
      </c>
      <c r="I459" s="60">
        <f t="shared" si="15"/>
        <v>1.9587321224937655E-4</v>
      </c>
      <c r="J459" s="121">
        <v>137.87506753667762</v>
      </c>
      <c r="K459" s="121">
        <v>38.2653684210526</v>
      </c>
      <c r="M459"/>
      <c r="N459" s="171"/>
    </row>
    <row r="460" spans="1:14" ht="12.75" x14ac:dyDescent="0.2">
      <c r="A460" s="118" t="s">
        <v>2321</v>
      </c>
      <c r="B460" s="59" t="s">
        <v>86</v>
      </c>
      <c r="C460" s="59" t="s">
        <v>904</v>
      </c>
      <c r="D460" s="118" t="s">
        <v>213</v>
      </c>
      <c r="E460" s="118" t="s">
        <v>214</v>
      </c>
      <c r="F460" s="119">
        <v>2.82747357</v>
      </c>
      <c r="G460" s="119">
        <v>0.87701493699999999</v>
      </c>
      <c r="H460" s="74">
        <f t="shared" si="14"/>
        <v>2.2239742457202869</v>
      </c>
      <c r="I460" s="60">
        <f t="shared" si="15"/>
        <v>1.9414951579320436E-4</v>
      </c>
      <c r="J460" s="121">
        <v>211.75701253</v>
      </c>
      <c r="K460" s="121">
        <v>64.761263157894703</v>
      </c>
      <c r="M460"/>
      <c r="N460" s="171"/>
    </row>
    <row r="461" spans="1:14" ht="12.75" x14ac:dyDescent="0.2">
      <c r="A461" s="118" t="s">
        <v>1974</v>
      </c>
      <c r="B461" s="59" t="s">
        <v>1975</v>
      </c>
      <c r="C461" s="59" t="s">
        <v>902</v>
      </c>
      <c r="D461" s="118" t="s">
        <v>837</v>
      </c>
      <c r="E461" s="118" t="s">
        <v>214</v>
      </c>
      <c r="F461" s="119">
        <v>2.8250799100000004</v>
      </c>
      <c r="G461" s="119">
        <v>0.46647746999999995</v>
      </c>
      <c r="H461" s="74">
        <f t="shared" si="14"/>
        <v>5.0561979767211493</v>
      </c>
      <c r="I461" s="60">
        <f t="shared" si="15"/>
        <v>1.9398515424623737E-4</v>
      </c>
      <c r="J461" s="121">
        <v>44.695412189999999</v>
      </c>
      <c r="K461" s="121">
        <v>67.812052631578894</v>
      </c>
      <c r="M461"/>
      <c r="N461" s="171"/>
    </row>
    <row r="462" spans="1:14" ht="12.75" x14ac:dyDescent="0.2">
      <c r="A462" s="118" t="s">
        <v>1770</v>
      </c>
      <c r="B462" s="59" t="s">
        <v>1771</v>
      </c>
      <c r="C462" s="59" t="s">
        <v>665</v>
      </c>
      <c r="D462" s="118" t="s">
        <v>213</v>
      </c>
      <c r="E462" s="118" t="s">
        <v>214</v>
      </c>
      <c r="F462" s="119">
        <v>2.80468099</v>
      </c>
      <c r="G462" s="119">
        <v>2.1802449849999999</v>
      </c>
      <c r="H462" s="74">
        <f t="shared" si="14"/>
        <v>0.28640634850491375</v>
      </c>
      <c r="I462" s="60">
        <f t="shared" si="15"/>
        <v>1.9258445487888506E-4</v>
      </c>
      <c r="J462" s="121">
        <v>25.210371786599996</v>
      </c>
      <c r="K462" s="121">
        <v>24.871578947368398</v>
      </c>
      <c r="M462"/>
      <c r="N462" s="171"/>
    </row>
    <row r="463" spans="1:14" ht="12.75" x14ac:dyDescent="0.2">
      <c r="A463" s="118" t="s">
        <v>2518</v>
      </c>
      <c r="B463" s="118" t="s">
        <v>2512</v>
      </c>
      <c r="C463" s="59" t="s">
        <v>1919</v>
      </c>
      <c r="D463" s="118" t="s">
        <v>213</v>
      </c>
      <c r="E463" s="118" t="s">
        <v>1032</v>
      </c>
      <c r="F463" s="119">
        <v>2.7947351899999999</v>
      </c>
      <c r="G463" s="119">
        <v>3.9681155499999998</v>
      </c>
      <c r="H463" s="74">
        <f t="shared" si="14"/>
        <v>-0.29570216522550608</v>
      </c>
      <c r="I463" s="60">
        <f t="shared" si="15"/>
        <v>1.9190152285268895E-4</v>
      </c>
      <c r="J463" s="121">
        <v>114.46567686</v>
      </c>
      <c r="K463" s="121">
        <v>11.064894736842099</v>
      </c>
      <c r="M463"/>
      <c r="N463" s="171"/>
    </row>
    <row r="464" spans="1:14" ht="12.75" x14ac:dyDescent="0.2">
      <c r="A464" s="118" t="s">
        <v>2984</v>
      </c>
      <c r="B464" s="59" t="s">
        <v>1028</v>
      </c>
      <c r="C464" s="59" t="s">
        <v>665</v>
      </c>
      <c r="D464" s="118" t="s">
        <v>213</v>
      </c>
      <c r="E464" s="118" t="s">
        <v>1032</v>
      </c>
      <c r="F464" s="119">
        <v>2.7714629100000003</v>
      </c>
      <c r="G464" s="119">
        <v>1.8526380900000001</v>
      </c>
      <c r="H464" s="74">
        <f t="shared" si="14"/>
        <v>0.49595483594963774</v>
      </c>
      <c r="I464" s="60">
        <f t="shared" si="15"/>
        <v>1.9030352316089916E-4</v>
      </c>
      <c r="J464" s="121">
        <v>40.671774030240002</v>
      </c>
      <c r="K464" s="121">
        <v>80.951736842105305</v>
      </c>
      <c r="M464"/>
      <c r="N464" s="171"/>
    </row>
    <row r="465" spans="1:14" ht="12.75" x14ac:dyDescent="0.2">
      <c r="A465" s="118" t="s">
        <v>2629</v>
      </c>
      <c r="B465" s="59" t="s">
        <v>579</v>
      </c>
      <c r="C465" s="59" t="s">
        <v>903</v>
      </c>
      <c r="D465" s="118" t="s">
        <v>212</v>
      </c>
      <c r="E465" s="118" t="s">
        <v>214</v>
      </c>
      <c r="F465" s="119">
        <v>2.7695957149999999</v>
      </c>
      <c r="G465" s="119">
        <v>1.62458192</v>
      </c>
      <c r="H465" s="74">
        <f t="shared" si="14"/>
        <v>0.70480520612958686</v>
      </c>
      <c r="I465" s="60">
        <f t="shared" si="15"/>
        <v>1.9017531152738012E-4</v>
      </c>
      <c r="J465" s="121">
        <v>114.2766353</v>
      </c>
      <c r="K465" s="121">
        <v>24.677894736842099</v>
      </c>
      <c r="M465"/>
      <c r="N465" s="171"/>
    </row>
    <row r="466" spans="1:14" ht="12.75" x14ac:dyDescent="0.2">
      <c r="A466" s="118" t="s">
        <v>2609</v>
      </c>
      <c r="B466" s="59" t="s">
        <v>587</v>
      </c>
      <c r="C466" s="59" t="s">
        <v>903</v>
      </c>
      <c r="D466" s="118" t="s">
        <v>213</v>
      </c>
      <c r="E466" s="118" t="s">
        <v>1032</v>
      </c>
      <c r="F466" s="119">
        <v>2.755391259</v>
      </c>
      <c r="G466" s="119">
        <v>3.6617263199999996</v>
      </c>
      <c r="H466" s="74">
        <f t="shared" si="14"/>
        <v>-0.24751578403052243</v>
      </c>
      <c r="I466" s="60">
        <f t="shared" si="15"/>
        <v>1.8919995731584425E-4</v>
      </c>
      <c r="J466" s="121">
        <v>417.18362919999998</v>
      </c>
      <c r="K466" s="121">
        <v>7.4496315789473702</v>
      </c>
      <c r="M466"/>
      <c r="N466" s="171"/>
    </row>
    <row r="467" spans="1:14" ht="12.75" x14ac:dyDescent="0.2">
      <c r="A467" s="118" t="s">
        <v>1784</v>
      </c>
      <c r="B467" s="59" t="s">
        <v>1785</v>
      </c>
      <c r="C467" s="59" t="s">
        <v>149</v>
      </c>
      <c r="D467" s="118" t="s">
        <v>837</v>
      </c>
      <c r="E467" s="118" t="s">
        <v>214</v>
      </c>
      <c r="F467" s="119">
        <v>2.75491332</v>
      </c>
      <c r="G467" s="119">
        <v>5.0974120599999999</v>
      </c>
      <c r="H467" s="74">
        <f t="shared" si="14"/>
        <v>-0.45954667043338848</v>
      </c>
      <c r="I467" s="60">
        <f t="shared" si="15"/>
        <v>1.891671394580884E-4</v>
      </c>
      <c r="J467" s="121">
        <v>84.479828040194406</v>
      </c>
      <c r="K467" s="121">
        <v>50.199894736842097</v>
      </c>
      <c r="M467"/>
      <c r="N467" s="171"/>
    </row>
    <row r="468" spans="1:14" ht="12.75" x14ac:dyDescent="0.2">
      <c r="A468" s="118" t="s">
        <v>1748</v>
      </c>
      <c r="B468" s="59" t="s">
        <v>1559</v>
      </c>
      <c r="C468" s="59" t="s">
        <v>665</v>
      </c>
      <c r="D468" s="118" t="s">
        <v>212</v>
      </c>
      <c r="E468" s="118" t="s">
        <v>1032</v>
      </c>
      <c r="F468" s="119">
        <v>2.74243646</v>
      </c>
      <c r="G468" s="119">
        <v>5.1156109999999998E-2</v>
      </c>
      <c r="H468" s="74">
        <f t="shared" si="14"/>
        <v>52.609167311588003</v>
      </c>
      <c r="I468" s="60">
        <f t="shared" si="15"/>
        <v>1.8831041126323578E-4</v>
      </c>
      <c r="J468" s="121">
        <v>4.2657960828999997</v>
      </c>
      <c r="K468" s="121">
        <v>44.288684210526299</v>
      </c>
      <c r="M468"/>
      <c r="N468" s="171"/>
    </row>
    <row r="469" spans="1:14" ht="12.75" x14ac:dyDescent="0.2">
      <c r="A469" s="118" t="s">
        <v>2598</v>
      </c>
      <c r="B469" s="59" t="s">
        <v>479</v>
      </c>
      <c r="C469" s="59" t="s">
        <v>903</v>
      </c>
      <c r="D469" s="118" t="s">
        <v>212</v>
      </c>
      <c r="E469" s="118" t="s">
        <v>214</v>
      </c>
      <c r="F469" s="119">
        <v>2.7200521099999997</v>
      </c>
      <c r="G469" s="119">
        <v>6.1445700099999998</v>
      </c>
      <c r="H469" s="74">
        <f t="shared" si="14"/>
        <v>-0.5573242544924637</v>
      </c>
      <c r="I469" s="60">
        <f t="shared" si="15"/>
        <v>1.8677338161247032E-4</v>
      </c>
      <c r="J469" s="121">
        <v>307.03971630000001</v>
      </c>
      <c r="K469" s="121">
        <v>33.249000000000002</v>
      </c>
      <c r="M469"/>
      <c r="N469" s="171"/>
    </row>
    <row r="470" spans="1:14" ht="12.75" x14ac:dyDescent="0.2">
      <c r="A470" s="118" t="s">
        <v>2802</v>
      </c>
      <c r="B470" s="59" t="s">
        <v>1015</v>
      </c>
      <c r="C470" s="59" t="s">
        <v>665</v>
      </c>
      <c r="D470" s="118" t="s">
        <v>212</v>
      </c>
      <c r="E470" s="118" t="s">
        <v>1032</v>
      </c>
      <c r="F470" s="119">
        <v>2.6915652110000003</v>
      </c>
      <c r="G470" s="119">
        <v>0.92556867599999992</v>
      </c>
      <c r="H470" s="74">
        <f t="shared" si="14"/>
        <v>1.9080124260817146</v>
      </c>
      <c r="I470" s="60">
        <f t="shared" si="15"/>
        <v>1.8481731818327271E-4</v>
      </c>
      <c r="J470" s="121">
        <v>53.525302018440001</v>
      </c>
      <c r="K470" s="121">
        <v>53.493105263157901</v>
      </c>
      <c r="M470"/>
      <c r="N470" s="171"/>
    </row>
    <row r="471" spans="1:14" ht="12.75" x14ac:dyDescent="0.2">
      <c r="A471" s="118" t="s">
        <v>2141</v>
      </c>
      <c r="B471" s="59" t="s">
        <v>538</v>
      </c>
      <c r="C471" s="59" t="s">
        <v>898</v>
      </c>
      <c r="D471" s="118" t="s">
        <v>212</v>
      </c>
      <c r="E471" s="118" t="s">
        <v>1032</v>
      </c>
      <c r="F471" s="119">
        <v>2.6808225509999999</v>
      </c>
      <c r="G471" s="119">
        <v>2.293103823</v>
      </c>
      <c r="H471" s="74">
        <f t="shared" si="14"/>
        <v>0.16908031991885952</v>
      </c>
      <c r="I471" s="60">
        <f t="shared" si="15"/>
        <v>1.8407966947119967E-4</v>
      </c>
      <c r="J471" s="121">
        <v>17.993586350000001</v>
      </c>
      <c r="K471" s="121">
        <v>36.213578947368397</v>
      </c>
      <c r="M471"/>
      <c r="N471" s="171"/>
    </row>
    <row r="472" spans="1:14" ht="12.75" x14ac:dyDescent="0.2">
      <c r="A472" s="118" t="s">
        <v>1825</v>
      </c>
      <c r="B472" s="59" t="s">
        <v>1620</v>
      </c>
      <c r="C472" s="59" t="s">
        <v>902</v>
      </c>
      <c r="D472" s="118" t="s">
        <v>837</v>
      </c>
      <c r="E472" s="118" t="s">
        <v>214</v>
      </c>
      <c r="F472" s="119">
        <v>2.6753372099999999</v>
      </c>
      <c r="G472" s="119">
        <v>4.6615160199999996</v>
      </c>
      <c r="H472" s="74">
        <f t="shared" si="14"/>
        <v>-0.42608001377200022</v>
      </c>
      <c r="I472" s="60">
        <f t="shared" si="15"/>
        <v>1.8370301650778731E-4</v>
      </c>
      <c r="J472" s="121">
        <v>105.50998715</v>
      </c>
      <c r="K472" s="121">
        <v>82.544052631578893</v>
      </c>
      <c r="M472"/>
      <c r="N472" s="171"/>
    </row>
    <row r="473" spans="1:14" ht="12.75" x14ac:dyDescent="0.2">
      <c r="A473" s="118" t="s">
        <v>2022</v>
      </c>
      <c r="B473" s="59" t="s">
        <v>1425</v>
      </c>
      <c r="C473" s="59" t="s">
        <v>984</v>
      </c>
      <c r="D473" s="118" t="s">
        <v>213</v>
      </c>
      <c r="E473" s="118" t="s">
        <v>214</v>
      </c>
      <c r="F473" s="119">
        <v>2.6748690099999997</v>
      </c>
      <c r="G473" s="119">
        <v>1.2437475900000001</v>
      </c>
      <c r="H473" s="74">
        <f t="shared" si="14"/>
        <v>1.1506526175459761</v>
      </c>
      <c r="I473" s="60">
        <f t="shared" si="15"/>
        <v>1.8367086738205933E-4</v>
      </c>
      <c r="J473" s="121">
        <v>59.817417590000005</v>
      </c>
      <c r="K473" s="121">
        <v>11.041105263157901</v>
      </c>
      <c r="M473"/>
      <c r="N473" s="171"/>
    </row>
    <row r="474" spans="1:14" ht="12.75" x14ac:dyDescent="0.2">
      <c r="A474" s="118" t="s">
        <v>2804</v>
      </c>
      <c r="B474" s="59" t="s">
        <v>1624</v>
      </c>
      <c r="C474" s="59" t="s">
        <v>665</v>
      </c>
      <c r="D474" s="118" t="s">
        <v>213</v>
      </c>
      <c r="E474" s="118" t="s">
        <v>1032</v>
      </c>
      <c r="F474" s="119">
        <v>2.6662592799999998</v>
      </c>
      <c r="G474" s="119">
        <v>1.1467917670000001</v>
      </c>
      <c r="H474" s="74">
        <f t="shared" si="14"/>
        <v>1.3249724638108598</v>
      </c>
      <c r="I474" s="60">
        <f t="shared" si="15"/>
        <v>1.8307967709531504E-4</v>
      </c>
      <c r="J474" s="121">
        <v>16.929108289999999</v>
      </c>
      <c r="K474" s="121">
        <v>68.124368421052594</v>
      </c>
      <c r="M474"/>
      <c r="N474" s="171"/>
    </row>
    <row r="475" spans="1:14" ht="12.75" x14ac:dyDescent="0.2">
      <c r="A475" s="118" t="s">
        <v>2323</v>
      </c>
      <c r="B475" s="59" t="s">
        <v>292</v>
      </c>
      <c r="C475" s="59" t="s">
        <v>899</v>
      </c>
      <c r="D475" s="118" t="s">
        <v>212</v>
      </c>
      <c r="E475" s="118" t="s">
        <v>1032</v>
      </c>
      <c r="F475" s="119">
        <v>2.6653756800000004</v>
      </c>
      <c r="G475" s="119">
        <v>6.559035626</v>
      </c>
      <c r="H475" s="74">
        <f t="shared" si="14"/>
        <v>-0.59363299241210732</v>
      </c>
      <c r="I475" s="60">
        <f t="shared" si="15"/>
        <v>1.8301900437533812E-4</v>
      </c>
      <c r="J475" s="121">
        <v>28.981462645314203</v>
      </c>
      <c r="K475" s="121">
        <v>17.334315789473699</v>
      </c>
      <c r="M475"/>
      <c r="N475" s="171"/>
    </row>
    <row r="476" spans="1:14" ht="12.75" x14ac:dyDescent="0.2">
      <c r="A476" s="118" t="s">
        <v>2176</v>
      </c>
      <c r="B476" s="59" t="s">
        <v>469</v>
      </c>
      <c r="C476" s="59" t="s">
        <v>898</v>
      </c>
      <c r="D476" s="118" t="s">
        <v>212</v>
      </c>
      <c r="E476" s="118" t="s">
        <v>1032</v>
      </c>
      <c r="F476" s="119">
        <v>2.65022812</v>
      </c>
      <c r="G476" s="119">
        <v>2.0145060379999999</v>
      </c>
      <c r="H476" s="74">
        <f t="shared" si="14"/>
        <v>0.31557218991070601</v>
      </c>
      <c r="I476" s="60">
        <f t="shared" si="15"/>
        <v>1.8197889157971309E-4</v>
      </c>
      <c r="J476" s="121">
        <v>15.48925685</v>
      </c>
      <c r="K476" s="121">
        <v>17.841210526315798</v>
      </c>
      <c r="M476"/>
      <c r="N476" s="171"/>
    </row>
    <row r="477" spans="1:14" ht="12.75" x14ac:dyDescent="0.2">
      <c r="A477" s="118" t="s">
        <v>1935</v>
      </c>
      <c r="B477" s="59" t="s">
        <v>280</v>
      </c>
      <c r="C477" s="59" t="s">
        <v>1919</v>
      </c>
      <c r="D477" s="118" t="s">
        <v>213</v>
      </c>
      <c r="E477" s="118" t="s">
        <v>214</v>
      </c>
      <c r="F477" s="119">
        <v>2.6435297900000001</v>
      </c>
      <c r="G477" s="119">
        <v>2.2211639000000001</v>
      </c>
      <c r="H477" s="74">
        <f t="shared" si="14"/>
        <v>0.19015521096844767</v>
      </c>
      <c r="I477" s="60">
        <f t="shared" si="15"/>
        <v>1.8151894827912087E-4</v>
      </c>
      <c r="J477" s="121">
        <v>29.479073789999998</v>
      </c>
      <c r="K477" s="121">
        <v>15.2593157894737</v>
      </c>
      <c r="M477"/>
      <c r="N477" s="171"/>
    </row>
    <row r="478" spans="1:14" ht="12.75" x14ac:dyDescent="0.2">
      <c r="A478" s="118" t="s">
        <v>2147</v>
      </c>
      <c r="B478" s="59" t="s">
        <v>549</v>
      </c>
      <c r="C478" s="59" t="s">
        <v>898</v>
      </c>
      <c r="D478" s="118" t="s">
        <v>212</v>
      </c>
      <c r="E478" s="118" t="s">
        <v>1032</v>
      </c>
      <c r="F478" s="119">
        <v>2.6141297610000001</v>
      </c>
      <c r="G478" s="119">
        <v>15.220060540999999</v>
      </c>
      <c r="H478" s="74">
        <f t="shared" si="14"/>
        <v>-0.82824445711250472</v>
      </c>
      <c r="I478" s="60">
        <f t="shared" si="15"/>
        <v>1.7950018444160207E-4</v>
      </c>
      <c r="J478" s="121">
        <v>69.186750870000012</v>
      </c>
      <c r="K478" s="121">
        <v>38.372315789473703</v>
      </c>
      <c r="M478"/>
      <c r="N478" s="171"/>
    </row>
    <row r="479" spans="1:14" ht="12.75" x14ac:dyDescent="0.2">
      <c r="A479" s="118" t="s">
        <v>2335</v>
      </c>
      <c r="B479" s="59" t="s">
        <v>228</v>
      </c>
      <c r="C479" s="59" t="s">
        <v>899</v>
      </c>
      <c r="D479" s="118" t="s">
        <v>212</v>
      </c>
      <c r="E479" s="118" t="s">
        <v>1032</v>
      </c>
      <c r="F479" s="119">
        <v>2.6035558399999998</v>
      </c>
      <c r="G479" s="119">
        <v>3.82337916</v>
      </c>
      <c r="H479" s="74">
        <f t="shared" si="14"/>
        <v>-0.31904325178149484</v>
      </c>
      <c r="I479" s="60">
        <f t="shared" si="15"/>
        <v>1.7877412225521507E-4</v>
      </c>
      <c r="J479" s="121">
        <v>159.97846921999999</v>
      </c>
      <c r="K479" s="121">
        <v>17.3935789473684</v>
      </c>
      <c r="M479"/>
      <c r="N479" s="171"/>
    </row>
    <row r="480" spans="1:14" ht="12.75" x14ac:dyDescent="0.2">
      <c r="A480" s="118" t="s">
        <v>2279</v>
      </c>
      <c r="B480" s="59" t="s">
        <v>237</v>
      </c>
      <c r="C480" s="59" t="s">
        <v>899</v>
      </c>
      <c r="D480" s="118" t="s">
        <v>212</v>
      </c>
      <c r="E480" s="118" t="s">
        <v>1032</v>
      </c>
      <c r="F480" s="119">
        <v>2.5830682700000001</v>
      </c>
      <c r="G480" s="119">
        <v>15.96890831</v>
      </c>
      <c r="H480" s="74">
        <f t="shared" si="14"/>
        <v>-0.83824390372493784</v>
      </c>
      <c r="I480" s="60">
        <f t="shared" si="15"/>
        <v>1.7736733570290812E-4</v>
      </c>
      <c r="J480" s="121">
        <v>11.817873909999999</v>
      </c>
      <c r="K480" s="121">
        <v>16.772263157894699</v>
      </c>
      <c r="M480"/>
      <c r="N480" s="171"/>
    </row>
    <row r="481" spans="1:14" ht="12.75" x14ac:dyDescent="0.2">
      <c r="A481" s="118" t="s">
        <v>1829</v>
      </c>
      <c r="B481" s="59" t="s">
        <v>609</v>
      </c>
      <c r="C481" s="59" t="s">
        <v>902</v>
      </c>
      <c r="D481" s="118" t="s">
        <v>213</v>
      </c>
      <c r="E481" s="118" t="s">
        <v>214</v>
      </c>
      <c r="F481" s="119">
        <v>2.5814940399999999</v>
      </c>
      <c r="G481" s="119">
        <v>1.4309672199999999</v>
      </c>
      <c r="H481" s="74">
        <f t="shared" si="14"/>
        <v>0.80402038839156642</v>
      </c>
      <c r="I481" s="60">
        <f t="shared" si="15"/>
        <v>1.7725924061919452E-4</v>
      </c>
      <c r="J481" s="121">
        <v>167.62200000000001</v>
      </c>
      <c r="K481" s="121">
        <v>22.6345263157895</v>
      </c>
      <c r="M481"/>
      <c r="N481" s="171"/>
    </row>
    <row r="482" spans="1:14" ht="12.75" x14ac:dyDescent="0.2">
      <c r="A482" s="118" t="s">
        <v>2294</v>
      </c>
      <c r="B482" s="59" t="s">
        <v>841</v>
      </c>
      <c r="C482" s="59" t="s">
        <v>898</v>
      </c>
      <c r="D482" s="118" t="s">
        <v>212</v>
      </c>
      <c r="E482" s="118" t="s">
        <v>1032</v>
      </c>
      <c r="F482" s="119">
        <v>2.5801740369999999</v>
      </c>
      <c r="G482" s="119">
        <v>4.9409790410000003</v>
      </c>
      <c r="H482" s="74">
        <f t="shared" si="14"/>
        <v>-0.47780105610854795</v>
      </c>
      <c r="I482" s="60">
        <f t="shared" si="15"/>
        <v>1.7716860212622514E-4</v>
      </c>
      <c r="J482" s="121">
        <v>38.647041020000003</v>
      </c>
      <c r="K482" s="121">
        <v>40.480473684210502</v>
      </c>
      <c r="M482"/>
      <c r="N482" s="171"/>
    </row>
    <row r="483" spans="1:14" ht="12.75" x14ac:dyDescent="0.2">
      <c r="A483" s="118" t="s">
        <v>2620</v>
      </c>
      <c r="B483" s="59" t="s">
        <v>2044</v>
      </c>
      <c r="C483" s="59" t="s">
        <v>903</v>
      </c>
      <c r="D483" s="118" t="s">
        <v>212</v>
      </c>
      <c r="E483" s="118" t="s">
        <v>214</v>
      </c>
      <c r="F483" s="119">
        <v>2.5421011400000002</v>
      </c>
      <c r="G483" s="119">
        <v>0.85541656999999993</v>
      </c>
      <c r="H483" s="74">
        <f t="shared" si="14"/>
        <v>1.9717698126890393</v>
      </c>
      <c r="I483" s="60">
        <f t="shared" si="15"/>
        <v>1.7455431260789925E-4</v>
      </c>
      <c r="J483" s="121">
        <v>104.6935836</v>
      </c>
      <c r="K483" s="121">
        <v>138.72999999999999</v>
      </c>
      <c r="M483"/>
      <c r="N483" s="171"/>
    </row>
    <row r="484" spans="1:14" ht="12.75" x14ac:dyDescent="0.2">
      <c r="A484" s="118" t="s">
        <v>2628</v>
      </c>
      <c r="B484" s="59" t="s">
        <v>795</v>
      </c>
      <c r="C484" s="59" t="s">
        <v>903</v>
      </c>
      <c r="D484" s="118" t="s">
        <v>212</v>
      </c>
      <c r="E484" s="118" t="s">
        <v>1032</v>
      </c>
      <c r="F484" s="119">
        <v>2.5343282</v>
      </c>
      <c r="G484" s="119">
        <v>2.0239997760000001</v>
      </c>
      <c r="H484" s="74">
        <f t="shared" si="14"/>
        <v>0.25213857731177924</v>
      </c>
      <c r="I484" s="60">
        <f t="shared" si="15"/>
        <v>1.7402058081521278E-4</v>
      </c>
      <c r="J484" s="121">
        <v>467.36199299999998</v>
      </c>
      <c r="K484" s="121">
        <v>15.1728421052632</v>
      </c>
      <c r="M484"/>
      <c r="N484" s="171"/>
    </row>
    <row r="485" spans="1:14" ht="12.75" x14ac:dyDescent="0.2">
      <c r="A485" s="118" t="s">
        <v>2115</v>
      </c>
      <c r="B485" s="59" t="s">
        <v>983</v>
      </c>
      <c r="C485" s="59" t="s">
        <v>898</v>
      </c>
      <c r="D485" s="118" t="s">
        <v>212</v>
      </c>
      <c r="E485" s="118" t="s">
        <v>1032</v>
      </c>
      <c r="F485" s="119">
        <v>2.5235615619999998</v>
      </c>
      <c r="G485" s="119">
        <v>6.5314419999999998E-2</v>
      </c>
      <c r="H485" s="74">
        <f t="shared" si="14"/>
        <v>37.637127329615723</v>
      </c>
      <c r="I485" s="60">
        <f t="shared" si="15"/>
        <v>1.7328128564492379E-4</v>
      </c>
      <c r="J485" s="121">
        <v>8.8805909100000004</v>
      </c>
      <c r="K485" s="121">
        <v>9.75557894736842</v>
      </c>
      <c r="M485"/>
      <c r="N485" s="171"/>
    </row>
    <row r="486" spans="1:14" ht="12.75" x14ac:dyDescent="0.2">
      <c r="A486" s="118" t="s">
        <v>1871</v>
      </c>
      <c r="B486" s="59" t="s">
        <v>34</v>
      </c>
      <c r="C486" s="59" t="s">
        <v>902</v>
      </c>
      <c r="D486" s="118" t="s">
        <v>213</v>
      </c>
      <c r="E486" s="118" t="s">
        <v>214</v>
      </c>
      <c r="F486" s="119">
        <v>2.48405246</v>
      </c>
      <c r="G486" s="119">
        <v>2.8751481700000001</v>
      </c>
      <c r="H486" s="74">
        <f t="shared" si="14"/>
        <v>-0.13602627999516281</v>
      </c>
      <c r="I486" s="60">
        <f t="shared" si="15"/>
        <v>1.7056837858042939E-4</v>
      </c>
      <c r="J486" s="121">
        <v>79.17</v>
      </c>
      <c r="K486" s="121">
        <v>70.271263157894694</v>
      </c>
      <c r="M486"/>
      <c r="N486" s="171"/>
    </row>
    <row r="487" spans="1:14" ht="12.75" x14ac:dyDescent="0.2">
      <c r="A487" s="118" t="s">
        <v>1941</v>
      </c>
      <c r="B487" s="59" t="s">
        <v>25</v>
      </c>
      <c r="C487" s="59" t="s">
        <v>1919</v>
      </c>
      <c r="D487" s="118" t="s">
        <v>213</v>
      </c>
      <c r="E487" s="118" t="s">
        <v>214</v>
      </c>
      <c r="F487" s="119">
        <v>2.4839666400000002</v>
      </c>
      <c r="G487" s="119">
        <v>9.0716441400000001</v>
      </c>
      <c r="H487" s="74">
        <f t="shared" si="14"/>
        <v>-0.72618341265754283</v>
      </c>
      <c r="I487" s="60">
        <f t="shared" si="15"/>
        <v>1.7056248571846875E-4</v>
      </c>
      <c r="J487" s="121">
        <v>32.398109679999997</v>
      </c>
      <c r="K487" s="121">
        <v>18.1991578947368</v>
      </c>
      <c r="M487"/>
      <c r="N487" s="171"/>
    </row>
    <row r="488" spans="1:14" ht="12.75" x14ac:dyDescent="0.2">
      <c r="A488" s="118" t="s">
        <v>1747</v>
      </c>
      <c r="B488" s="59" t="s">
        <v>1029</v>
      </c>
      <c r="C488" s="59" t="s">
        <v>665</v>
      </c>
      <c r="D488" s="118" t="s">
        <v>212</v>
      </c>
      <c r="E488" s="118" t="s">
        <v>1032</v>
      </c>
      <c r="F488" s="119">
        <v>2.4790953480000004</v>
      </c>
      <c r="G488" s="119">
        <v>3.0488010000000001</v>
      </c>
      <c r="H488" s="74">
        <f t="shared" si="14"/>
        <v>-0.18686219664714088</v>
      </c>
      <c r="I488" s="60">
        <f t="shared" si="15"/>
        <v>1.7022799665617584E-4</v>
      </c>
      <c r="J488" s="121">
        <v>89.513125480640014</v>
      </c>
      <c r="K488" s="121">
        <v>44.944684210526297</v>
      </c>
      <c r="M488"/>
      <c r="N488" s="171"/>
    </row>
    <row r="489" spans="1:14" ht="12.75" x14ac:dyDescent="0.2">
      <c r="A489" s="118" t="s">
        <v>2438</v>
      </c>
      <c r="B489" s="59" t="s">
        <v>319</v>
      </c>
      <c r="C489" s="59" t="s">
        <v>897</v>
      </c>
      <c r="D489" s="118" t="s">
        <v>212</v>
      </c>
      <c r="E489" s="118" t="s">
        <v>3049</v>
      </c>
      <c r="F489" s="119">
        <v>2.4725731</v>
      </c>
      <c r="G489" s="119">
        <v>2.9219519200000001</v>
      </c>
      <c r="H489" s="74">
        <f t="shared" si="14"/>
        <v>-0.15379405010880542</v>
      </c>
      <c r="I489" s="60">
        <f t="shared" si="15"/>
        <v>1.6978014409107359E-4</v>
      </c>
      <c r="J489" s="121">
        <v>802.47290406834998</v>
      </c>
      <c r="K489" s="121">
        <v>22.639578947368399</v>
      </c>
      <c r="M489"/>
      <c r="N489" s="171"/>
    </row>
    <row r="490" spans="1:14" ht="12.75" x14ac:dyDescent="0.2">
      <c r="A490" s="118" t="s">
        <v>2205</v>
      </c>
      <c r="B490" s="59" t="s">
        <v>954</v>
      </c>
      <c r="C490" s="59" t="s">
        <v>902</v>
      </c>
      <c r="D490" s="118" t="s">
        <v>213</v>
      </c>
      <c r="E490" s="118" t="s">
        <v>214</v>
      </c>
      <c r="F490" s="119">
        <v>2.4723014600000002</v>
      </c>
      <c r="G490" s="119">
        <v>0.55780251000000003</v>
      </c>
      <c r="H490" s="74">
        <f t="shared" si="14"/>
        <v>3.4322164487929605</v>
      </c>
      <c r="I490" s="60">
        <f t="shared" si="15"/>
        <v>1.6976149183026043E-4</v>
      </c>
      <c r="J490" s="121">
        <v>58.636537390000001</v>
      </c>
      <c r="K490" s="121">
        <v>11.763052631578899</v>
      </c>
      <c r="M490"/>
      <c r="N490" s="171"/>
    </row>
    <row r="491" spans="1:14" ht="12.75" x14ac:dyDescent="0.2">
      <c r="A491" s="118" t="s">
        <v>2314</v>
      </c>
      <c r="B491" s="59" t="s">
        <v>848</v>
      </c>
      <c r="C491" s="59" t="s">
        <v>898</v>
      </c>
      <c r="D491" s="118" t="s">
        <v>212</v>
      </c>
      <c r="E491" s="118" t="s">
        <v>1032</v>
      </c>
      <c r="F491" s="119">
        <v>2.4654383679999996</v>
      </c>
      <c r="G491" s="119">
        <v>3.1457394910000001</v>
      </c>
      <c r="H491" s="74">
        <f t="shared" si="14"/>
        <v>-0.2162611128309736</v>
      </c>
      <c r="I491" s="60">
        <f t="shared" si="15"/>
        <v>1.6929023508615429E-4</v>
      </c>
      <c r="J491" s="121">
        <v>29.372355199999998</v>
      </c>
      <c r="K491" s="121">
        <v>11.809526315789499</v>
      </c>
      <c r="M491"/>
      <c r="N491" s="171"/>
    </row>
    <row r="492" spans="1:14" ht="12.75" x14ac:dyDescent="0.2">
      <c r="A492" s="118" t="s">
        <v>2973</v>
      </c>
      <c r="B492" s="59" t="s">
        <v>77</v>
      </c>
      <c r="C492" s="59" t="s">
        <v>897</v>
      </c>
      <c r="D492" s="118" t="s">
        <v>212</v>
      </c>
      <c r="E492" s="118" t="s">
        <v>3049</v>
      </c>
      <c r="F492" s="119">
        <v>2.4056308909999999</v>
      </c>
      <c r="G492" s="119">
        <v>2.8030305440000003</v>
      </c>
      <c r="H492" s="74">
        <f t="shared" si="14"/>
        <v>-0.14177499915248881</v>
      </c>
      <c r="I492" s="60">
        <f t="shared" si="15"/>
        <v>1.6518353261382556E-4</v>
      </c>
      <c r="J492" s="121">
        <v>35.908582735985505</v>
      </c>
      <c r="K492" s="121">
        <v>17.3738947368421</v>
      </c>
      <c r="M492"/>
      <c r="N492" s="171"/>
    </row>
    <row r="493" spans="1:14" ht="12.75" x14ac:dyDescent="0.2">
      <c r="A493" s="118" t="s">
        <v>2483</v>
      </c>
      <c r="B493" s="118" t="s">
        <v>308</v>
      </c>
      <c r="C493" s="118" t="s">
        <v>897</v>
      </c>
      <c r="D493" s="118" t="s">
        <v>212</v>
      </c>
      <c r="E493" s="118" t="s">
        <v>3049</v>
      </c>
      <c r="F493" s="119">
        <v>2.4017318050000003</v>
      </c>
      <c r="G493" s="119">
        <v>1.7492900870000001</v>
      </c>
      <c r="H493" s="74">
        <f t="shared" si="14"/>
        <v>0.37297514165813728</v>
      </c>
      <c r="I493" s="120">
        <f t="shared" si="15"/>
        <v>1.6491580043518809E-4</v>
      </c>
      <c r="J493" s="121">
        <v>95.360289728128294</v>
      </c>
      <c r="K493" s="121">
        <v>11.3873157894737</v>
      </c>
      <c r="M493"/>
      <c r="N493" s="171"/>
    </row>
    <row r="494" spans="1:14" ht="12.75" x14ac:dyDescent="0.2">
      <c r="A494" s="118" t="s">
        <v>1990</v>
      </c>
      <c r="B494" s="59" t="s">
        <v>1991</v>
      </c>
      <c r="C494" s="59" t="s">
        <v>279</v>
      </c>
      <c r="D494" s="118" t="s">
        <v>213</v>
      </c>
      <c r="E494" s="118" t="s">
        <v>214</v>
      </c>
      <c r="F494" s="119">
        <v>2.3810346600000001</v>
      </c>
      <c r="G494" s="119">
        <v>1.88399366</v>
      </c>
      <c r="H494" s="74">
        <f t="shared" si="14"/>
        <v>0.26382307464877575</v>
      </c>
      <c r="I494" s="60">
        <f t="shared" si="15"/>
        <v>1.6349462333818985E-4</v>
      </c>
      <c r="J494" s="121">
        <v>6.6705701015000001</v>
      </c>
      <c r="K494" s="121">
        <v>40.006210526315797</v>
      </c>
      <c r="M494"/>
      <c r="N494" s="171"/>
    </row>
    <row r="495" spans="1:14" ht="12.75" x14ac:dyDescent="0.2">
      <c r="A495" s="118" t="s">
        <v>1864</v>
      </c>
      <c r="B495" s="59" t="s">
        <v>1769</v>
      </c>
      <c r="C495" s="59" t="s">
        <v>902</v>
      </c>
      <c r="D495" s="118" t="s">
        <v>837</v>
      </c>
      <c r="E495" s="118" t="s">
        <v>1032</v>
      </c>
      <c r="F495" s="119">
        <v>2.3765218399999997</v>
      </c>
      <c r="G495" s="119">
        <v>0.85301453000000005</v>
      </c>
      <c r="H495" s="74">
        <f t="shared" si="14"/>
        <v>1.7860273845511161</v>
      </c>
      <c r="I495" s="60">
        <f t="shared" si="15"/>
        <v>1.631847488880241E-4</v>
      </c>
      <c r="J495" s="121">
        <v>408.51</v>
      </c>
      <c r="K495" s="121">
        <v>22.253789473684201</v>
      </c>
      <c r="M495"/>
      <c r="N495" s="171"/>
    </row>
    <row r="496" spans="1:14" ht="12.75" x14ac:dyDescent="0.2">
      <c r="A496" s="118" t="s">
        <v>2484</v>
      </c>
      <c r="B496" s="59" t="s">
        <v>1594</v>
      </c>
      <c r="C496" s="59" t="s">
        <v>897</v>
      </c>
      <c r="D496" s="118" t="s">
        <v>212</v>
      </c>
      <c r="E496" s="118" t="s">
        <v>3049</v>
      </c>
      <c r="F496" s="119">
        <v>2.34122926</v>
      </c>
      <c r="G496" s="119">
        <v>1.41684667</v>
      </c>
      <c r="H496" s="74">
        <f t="shared" si="14"/>
        <v>0.652422460081725</v>
      </c>
      <c r="I496" s="60">
        <f t="shared" si="15"/>
        <v>1.6076137086221541E-4</v>
      </c>
      <c r="J496" s="121">
        <v>160.53964234383199</v>
      </c>
      <c r="K496" s="121">
        <v>17.7144736842105</v>
      </c>
      <c r="M496"/>
      <c r="N496" s="171"/>
    </row>
    <row r="497" spans="1:14" ht="12.75" x14ac:dyDescent="0.2">
      <c r="A497" s="118" t="s">
        <v>1676</v>
      </c>
      <c r="B497" s="59" t="s">
        <v>1376</v>
      </c>
      <c r="C497" s="59" t="s">
        <v>149</v>
      </c>
      <c r="D497" s="118" t="s">
        <v>213</v>
      </c>
      <c r="E497" s="118" t="s">
        <v>214</v>
      </c>
      <c r="F497" s="119">
        <v>2.32242354</v>
      </c>
      <c r="G497" s="119">
        <v>1.26478866</v>
      </c>
      <c r="H497" s="74">
        <f t="shared" si="14"/>
        <v>0.8362147079971447</v>
      </c>
      <c r="I497" s="60">
        <f t="shared" si="15"/>
        <v>1.5947006916062511E-4</v>
      </c>
      <c r="J497" s="121">
        <v>390.1226056635312</v>
      </c>
      <c r="K497" s="121">
        <v>28.026052631578899</v>
      </c>
      <c r="M497"/>
      <c r="N497" s="171"/>
    </row>
    <row r="498" spans="1:14" ht="12.75" x14ac:dyDescent="0.2">
      <c r="A498" s="118" t="s">
        <v>2325</v>
      </c>
      <c r="B498" s="59" t="s">
        <v>402</v>
      </c>
      <c r="C498" s="59" t="s">
        <v>904</v>
      </c>
      <c r="D498" s="118" t="s">
        <v>213</v>
      </c>
      <c r="E498" s="118" t="s">
        <v>1032</v>
      </c>
      <c r="F498" s="119">
        <v>2.2783966499999999</v>
      </c>
      <c r="G498" s="119">
        <v>9.9774359499999985</v>
      </c>
      <c r="H498" s="74">
        <f t="shared" si="14"/>
        <v>-0.77164507380275382</v>
      </c>
      <c r="I498" s="60">
        <f t="shared" si="15"/>
        <v>1.5644694651641215E-4</v>
      </c>
      <c r="J498" s="121">
        <v>80.76130354</v>
      </c>
      <c r="K498" s="121">
        <v>9.8115263157894699</v>
      </c>
      <c r="M498"/>
      <c r="N498" s="171"/>
    </row>
    <row r="499" spans="1:14" ht="12.75" x14ac:dyDescent="0.2">
      <c r="A499" s="118" t="s">
        <v>939</v>
      </c>
      <c r="B499" s="59" t="s">
        <v>348</v>
      </c>
      <c r="C499" s="59" t="s">
        <v>900</v>
      </c>
      <c r="D499" s="118" t="s">
        <v>212</v>
      </c>
      <c r="E499" s="118" t="s">
        <v>1032</v>
      </c>
      <c r="F499" s="119">
        <v>2.2659456499999999</v>
      </c>
      <c r="G499" s="119">
        <v>2.6842865370000002</v>
      </c>
      <c r="H499" s="74">
        <f t="shared" si="14"/>
        <v>-0.15584807405380219</v>
      </c>
      <c r="I499" s="60">
        <f t="shared" si="15"/>
        <v>1.5559199400799978E-4</v>
      </c>
      <c r="J499" s="121">
        <v>63.56553538</v>
      </c>
      <c r="K499" s="121">
        <v>362.56052631578899</v>
      </c>
      <c r="M499"/>
      <c r="N499" s="171"/>
    </row>
    <row r="500" spans="1:14" ht="12.75" x14ac:dyDescent="0.2">
      <c r="A500" s="118" t="s">
        <v>2664</v>
      </c>
      <c r="B500" s="59" t="s">
        <v>586</v>
      </c>
      <c r="C500" s="59" t="s">
        <v>903</v>
      </c>
      <c r="D500" s="118" t="s">
        <v>213</v>
      </c>
      <c r="E500" s="118" t="s">
        <v>1032</v>
      </c>
      <c r="F500" s="119">
        <v>2.2600834160000001</v>
      </c>
      <c r="G500" s="119">
        <v>4.976706482</v>
      </c>
      <c r="H500" s="74">
        <f t="shared" si="14"/>
        <v>-0.54586764878049721</v>
      </c>
      <c r="I500" s="60">
        <f t="shared" si="15"/>
        <v>1.5518946154769939E-4</v>
      </c>
      <c r="J500" s="121">
        <v>654.17935620000003</v>
      </c>
      <c r="K500" s="121">
        <v>5.9717368421052601</v>
      </c>
      <c r="M500"/>
      <c r="N500" s="171"/>
    </row>
    <row r="501" spans="1:14" ht="12.75" x14ac:dyDescent="0.2">
      <c r="A501" s="118" t="s">
        <v>1648</v>
      </c>
      <c r="B501" s="59" t="s">
        <v>1649</v>
      </c>
      <c r="C501" s="59" t="s">
        <v>665</v>
      </c>
      <c r="D501" s="118" t="s">
        <v>213</v>
      </c>
      <c r="E501" s="118" t="s">
        <v>1032</v>
      </c>
      <c r="F501" s="119">
        <v>2.2595953450000001</v>
      </c>
      <c r="G501" s="119">
        <v>1.5299748010000001</v>
      </c>
      <c r="H501" s="74">
        <f t="shared" si="14"/>
        <v>0.47688402679777209</v>
      </c>
      <c r="I501" s="60">
        <f t="shared" si="15"/>
        <v>1.5515594797242566E-4</v>
      </c>
      <c r="J501" s="121">
        <v>47.682680610599995</v>
      </c>
      <c r="K501" s="121">
        <v>40.770947368421098</v>
      </c>
      <c r="M501"/>
      <c r="N501" s="171"/>
    </row>
    <row r="502" spans="1:14" ht="12.75" x14ac:dyDescent="0.2">
      <c r="A502" s="118" t="s">
        <v>2451</v>
      </c>
      <c r="B502" s="59" t="s">
        <v>190</v>
      </c>
      <c r="C502" s="59" t="s">
        <v>897</v>
      </c>
      <c r="D502" s="118" t="s">
        <v>212</v>
      </c>
      <c r="E502" s="118" t="s">
        <v>1032</v>
      </c>
      <c r="F502" s="119">
        <v>2.2580707499999999</v>
      </c>
      <c r="G502" s="119">
        <v>6.2106559999999998E-2</v>
      </c>
      <c r="H502" s="74">
        <f t="shared" si="14"/>
        <v>35.358007109071892</v>
      </c>
      <c r="I502" s="60">
        <f t="shared" si="15"/>
        <v>1.5505126109429833E-4</v>
      </c>
      <c r="J502" s="121">
        <v>222.8741732206</v>
      </c>
      <c r="K502" s="121">
        <v>6.07178947368421</v>
      </c>
      <c r="M502"/>
      <c r="N502" s="171"/>
    </row>
    <row r="503" spans="1:14" ht="12.75" x14ac:dyDescent="0.2">
      <c r="A503" s="118" t="s">
        <v>2470</v>
      </c>
      <c r="B503" s="59" t="s">
        <v>197</v>
      </c>
      <c r="C503" s="59" t="s">
        <v>897</v>
      </c>
      <c r="D503" s="118" t="s">
        <v>212</v>
      </c>
      <c r="E503" s="118" t="s">
        <v>3049</v>
      </c>
      <c r="F503" s="119">
        <v>2.2497870499999997</v>
      </c>
      <c r="G503" s="119">
        <v>1.1078756920000001</v>
      </c>
      <c r="H503" s="74">
        <f t="shared" si="14"/>
        <v>1.0307215568007964</v>
      </c>
      <c r="I503" s="60">
        <f t="shared" si="15"/>
        <v>1.5448245777778272E-4</v>
      </c>
      <c r="J503" s="121">
        <v>62.654705232335999</v>
      </c>
      <c r="K503" s="121">
        <v>13.4157894736842</v>
      </c>
      <c r="M503"/>
      <c r="N503" s="171"/>
    </row>
    <row r="504" spans="1:14" ht="12.75" x14ac:dyDescent="0.2">
      <c r="A504" s="118" t="s">
        <v>1824</v>
      </c>
      <c r="B504" s="59" t="s">
        <v>856</v>
      </c>
      <c r="C504" s="59" t="s">
        <v>902</v>
      </c>
      <c r="D504" s="118" t="s">
        <v>213</v>
      </c>
      <c r="E504" s="118" t="s">
        <v>1032</v>
      </c>
      <c r="F504" s="119">
        <v>2.24606985</v>
      </c>
      <c r="G504" s="119">
        <v>1.0562306299999999</v>
      </c>
      <c r="H504" s="74">
        <f t="shared" si="14"/>
        <v>1.1264956593807547</v>
      </c>
      <c r="I504" s="60">
        <f t="shared" si="15"/>
        <v>1.5422721486843649E-4</v>
      </c>
      <c r="J504" s="121">
        <v>34.6</v>
      </c>
      <c r="K504" s="121">
        <v>47.419789473684197</v>
      </c>
      <c r="M504"/>
      <c r="N504" s="171"/>
    </row>
    <row r="505" spans="1:14" ht="12.75" x14ac:dyDescent="0.2">
      <c r="A505" s="118" t="s">
        <v>1679</v>
      </c>
      <c r="B505" s="59" t="s">
        <v>1133</v>
      </c>
      <c r="C505" s="59" t="s">
        <v>149</v>
      </c>
      <c r="D505" s="118" t="s">
        <v>837</v>
      </c>
      <c r="E505" s="118" t="s">
        <v>214</v>
      </c>
      <c r="F505" s="119">
        <v>2.2434251000000001</v>
      </c>
      <c r="G505" s="119">
        <v>2.8020083700000002</v>
      </c>
      <c r="H505" s="74">
        <f t="shared" si="14"/>
        <v>-0.19935103548602184</v>
      </c>
      <c r="I505" s="60">
        <f t="shared" si="15"/>
        <v>1.5404561213398755E-4</v>
      </c>
      <c r="J505" s="121">
        <v>58.359452797991999</v>
      </c>
      <c r="K505" s="121">
        <v>65.046000000000006</v>
      </c>
      <c r="M505"/>
      <c r="N505" s="171"/>
    </row>
    <row r="506" spans="1:14" ht="12.75" x14ac:dyDescent="0.2">
      <c r="A506" s="118" t="s">
        <v>2326</v>
      </c>
      <c r="B506" s="59" t="s">
        <v>144</v>
      </c>
      <c r="C506" s="59" t="s">
        <v>665</v>
      </c>
      <c r="D506" s="118" t="s">
        <v>212</v>
      </c>
      <c r="E506" s="118" t="s">
        <v>1032</v>
      </c>
      <c r="F506" s="119">
        <v>2.2415963900000002</v>
      </c>
      <c r="G506" s="119">
        <v>2.93245705</v>
      </c>
      <c r="H506" s="74">
        <f t="shared" si="14"/>
        <v>-0.23559105835838234</v>
      </c>
      <c r="I506" s="60">
        <f t="shared" si="15"/>
        <v>1.5392004308719141E-4</v>
      </c>
      <c r="J506" s="121">
        <v>26.887025714</v>
      </c>
      <c r="K506" s="121">
        <v>7.7346842105263196</v>
      </c>
      <c r="M506"/>
      <c r="N506" s="171"/>
    </row>
    <row r="507" spans="1:14" ht="12.75" x14ac:dyDescent="0.2">
      <c r="A507" s="118" t="s">
        <v>2106</v>
      </c>
      <c r="B507" s="59" t="s">
        <v>1130</v>
      </c>
      <c r="C507" s="59" t="s">
        <v>898</v>
      </c>
      <c r="D507" s="118" t="s">
        <v>212</v>
      </c>
      <c r="E507" s="118" t="s">
        <v>1032</v>
      </c>
      <c r="F507" s="119">
        <v>2.221177865</v>
      </c>
      <c r="G507" s="119">
        <v>0.56870595400000001</v>
      </c>
      <c r="H507" s="74">
        <f t="shared" si="14"/>
        <v>2.9056701435554162</v>
      </c>
      <c r="I507" s="60">
        <f t="shared" si="15"/>
        <v>1.5251799753528147E-4</v>
      </c>
      <c r="J507" s="121">
        <v>20.819699289999999</v>
      </c>
      <c r="K507" s="121">
        <v>15.4230526315789</v>
      </c>
      <c r="M507"/>
      <c r="N507" s="171"/>
    </row>
    <row r="508" spans="1:14" ht="12.75" x14ac:dyDescent="0.2">
      <c r="A508" s="118" t="s">
        <v>2111</v>
      </c>
      <c r="B508" s="59" t="s">
        <v>625</v>
      </c>
      <c r="C508" s="59" t="s">
        <v>898</v>
      </c>
      <c r="D508" s="118" t="s">
        <v>212</v>
      </c>
      <c r="E508" s="118" t="s">
        <v>1032</v>
      </c>
      <c r="F508" s="119">
        <v>2.219383659</v>
      </c>
      <c r="G508" s="119">
        <v>1.1554754920000001</v>
      </c>
      <c r="H508" s="74">
        <f t="shared" si="14"/>
        <v>0.92075355502217771</v>
      </c>
      <c r="I508" s="60">
        <f t="shared" si="15"/>
        <v>1.5239479771837449E-4</v>
      </c>
      <c r="J508" s="121">
        <v>21.35176847</v>
      </c>
      <c r="K508" s="121">
        <v>44.536473684210499</v>
      </c>
      <c r="M508"/>
      <c r="N508" s="171"/>
    </row>
    <row r="509" spans="1:14" ht="12.75" x14ac:dyDescent="0.2">
      <c r="A509" s="118" t="s">
        <v>2071</v>
      </c>
      <c r="B509" s="59" t="s">
        <v>1599</v>
      </c>
      <c r="C509" s="59" t="s">
        <v>984</v>
      </c>
      <c r="D509" s="118" t="s">
        <v>213</v>
      </c>
      <c r="E509" s="118" t="s">
        <v>214</v>
      </c>
      <c r="F509" s="119">
        <v>2.2171630499999999</v>
      </c>
      <c r="G509" s="119">
        <v>8.1379999999999994E-3</v>
      </c>
      <c r="H509" s="74" t="str">
        <f t="shared" si="14"/>
        <v/>
      </c>
      <c r="I509" s="60">
        <f t="shared" si="15"/>
        <v>1.5224231878216429E-4</v>
      </c>
      <c r="J509" s="121">
        <v>24.145665550737998</v>
      </c>
      <c r="K509" s="121">
        <v>14.663210526315799</v>
      </c>
      <c r="M509"/>
      <c r="N509" s="171"/>
    </row>
    <row r="510" spans="1:14" ht="12.75" x14ac:dyDescent="0.2">
      <c r="A510" s="118" t="s">
        <v>1730</v>
      </c>
      <c r="B510" s="59" t="s">
        <v>342</v>
      </c>
      <c r="C510" s="59" t="s">
        <v>665</v>
      </c>
      <c r="D510" s="118" t="s">
        <v>212</v>
      </c>
      <c r="E510" s="118" t="s">
        <v>1032</v>
      </c>
      <c r="F510" s="119">
        <v>2.2169291860000002</v>
      </c>
      <c r="G510" s="119">
        <v>1.995526323</v>
      </c>
      <c r="H510" s="74">
        <f t="shared" si="14"/>
        <v>0.11094960785440877</v>
      </c>
      <c r="I510" s="60">
        <f t="shared" si="15"/>
        <v>1.5222626042432741E-4</v>
      </c>
      <c r="J510" s="121">
        <v>64.88131022450699</v>
      </c>
      <c r="K510" s="121">
        <v>106.214157894737</v>
      </c>
      <c r="M510"/>
      <c r="N510" s="171"/>
    </row>
    <row r="511" spans="1:14" ht="12.75" x14ac:dyDescent="0.2">
      <c r="A511" s="118" t="s">
        <v>2143</v>
      </c>
      <c r="B511" s="59" t="s">
        <v>541</v>
      </c>
      <c r="C511" s="59" t="s">
        <v>898</v>
      </c>
      <c r="D511" s="118" t="s">
        <v>212</v>
      </c>
      <c r="E511" s="118" t="s">
        <v>1032</v>
      </c>
      <c r="F511" s="119">
        <v>2.2069495269999999</v>
      </c>
      <c r="G511" s="119">
        <v>1.4535612109999998</v>
      </c>
      <c r="H511" s="74">
        <f t="shared" si="14"/>
        <v>0.51830518749306398</v>
      </c>
      <c r="I511" s="60">
        <f t="shared" si="15"/>
        <v>1.5154100345740506E-4</v>
      </c>
      <c r="J511" s="121">
        <v>9.5106895500000004</v>
      </c>
      <c r="K511" s="121">
        <v>104.51210526315801</v>
      </c>
      <c r="M511"/>
      <c r="N511" s="171"/>
    </row>
    <row r="512" spans="1:14" ht="12.75" x14ac:dyDescent="0.2">
      <c r="A512" s="118" t="s">
        <v>2072</v>
      </c>
      <c r="B512" s="59" t="s">
        <v>1601</v>
      </c>
      <c r="C512" s="59" t="s">
        <v>984</v>
      </c>
      <c r="D512" s="118" t="s">
        <v>213</v>
      </c>
      <c r="E512" s="118" t="s">
        <v>214</v>
      </c>
      <c r="F512" s="119">
        <v>2.20489712</v>
      </c>
      <c r="G512" s="119">
        <v>0.17971461999999999</v>
      </c>
      <c r="H512" s="74">
        <f t="shared" si="14"/>
        <v>11.268880072194461</v>
      </c>
      <c r="I512" s="60">
        <f t="shared" si="15"/>
        <v>1.5140007417357781E-4</v>
      </c>
      <c r="J512" s="121">
        <v>17.355519437935598</v>
      </c>
      <c r="K512" s="121">
        <v>17.559789473684202</v>
      </c>
      <c r="M512"/>
      <c r="N512" s="171"/>
    </row>
    <row r="513" spans="1:14" ht="12.75" x14ac:dyDescent="0.2">
      <c r="A513" s="118" t="s">
        <v>2235</v>
      </c>
      <c r="B513" s="59" t="s">
        <v>927</v>
      </c>
      <c r="C513" s="59" t="s">
        <v>902</v>
      </c>
      <c r="D513" s="118" t="s">
        <v>213</v>
      </c>
      <c r="E513" s="118" t="s">
        <v>214</v>
      </c>
      <c r="F513" s="119">
        <v>2.173302563</v>
      </c>
      <c r="G513" s="119">
        <v>6.2040799510000006</v>
      </c>
      <c r="H513" s="74">
        <f t="shared" si="14"/>
        <v>-0.64969784719655366</v>
      </c>
      <c r="I513" s="60">
        <f t="shared" si="15"/>
        <v>1.4923062226133559E-4</v>
      </c>
      <c r="J513" s="121">
        <v>49.673116509999993</v>
      </c>
      <c r="K513" s="121">
        <v>24.252263157894699</v>
      </c>
      <c r="M513"/>
      <c r="N513" s="171"/>
    </row>
    <row r="514" spans="1:14" ht="12.75" x14ac:dyDescent="0.2">
      <c r="A514" s="118" t="s">
        <v>2382</v>
      </c>
      <c r="B514" s="59" t="s">
        <v>230</v>
      </c>
      <c r="C514" s="59" t="s">
        <v>899</v>
      </c>
      <c r="D514" s="118" t="s">
        <v>212</v>
      </c>
      <c r="E514" s="118" t="s">
        <v>1032</v>
      </c>
      <c r="F514" s="119">
        <v>2.1693387400000002</v>
      </c>
      <c r="G514" s="119">
        <v>9.3130569199999993</v>
      </c>
      <c r="H514" s="74">
        <f t="shared" si="14"/>
        <v>-0.76706480389470222</v>
      </c>
      <c r="I514" s="60">
        <f t="shared" si="15"/>
        <v>1.4895844489271038E-4</v>
      </c>
      <c r="J514" s="121">
        <v>35.328450270000005</v>
      </c>
      <c r="K514" s="121">
        <v>17.377842105263198</v>
      </c>
      <c r="M514"/>
      <c r="N514" s="171"/>
    </row>
    <row r="515" spans="1:14" ht="12.75" x14ac:dyDescent="0.2">
      <c r="A515" s="118" t="s">
        <v>2213</v>
      </c>
      <c r="B515" s="59" t="s">
        <v>925</v>
      </c>
      <c r="C515" s="59" t="s">
        <v>902</v>
      </c>
      <c r="D515" s="118" t="s">
        <v>213</v>
      </c>
      <c r="E515" s="118" t="s">
        <v>214</v>
      </c>
      <c r="F515" s="119">
        <v>2.1576570839999998</v>
      </c>
      <c r="G515" s="119">
        <v>0.68514077200000001</v>
      </c>
      <c r="H515" s="74">
        <f t="shared" si="14"/>
        <v>2.1492171713873711</v>
      </c>
      <c r="I515" s="60">
        <f t="shared" si="15"/>
        <v>1.4815631967388373E-4</v>
      </c>
      <c r="J515" s="121">
        <v>7.8621606799999997</v>
      </c>
      <c r="K515" s="121">
        <v>54.9455263157895</v>
      </c>
      <c r="M515"/>
      <c r="N515" s="171"/>
    </row>
    <row r="516" spans="1:14" ht="12.75" x14ac:dyDescent="0.2">
      <c r="A516" s="118" t="s">
        <v>2605</v>
      </c>
      <c r="B516" s="59" t="s">
        <v>589</v>
      </c>
      <c r="C516" s="59" t="s">
        <v>903</v>
      </c>
      <c r="D516" s="118" t="s">
        <v>212</v>
      </c>
      <c r="E516" s="118" t="s">
        <v>1032</v>
      </c>
      <c r="F516" s="119">
        <v>2.1452931980000001</v>
      </c>
      <c r="G516" s="119">
        <v>2.5006483859999999</v>
      </c>
      <c r="H516" s="74">
        <f t="shared" si="14"/>
        <v>-0.14210521958603739</v>
      </c>
      <c r="I516" s="60">
        <f t="shared" si="15"/>
        <v>1.473073488804194E-4</v>
      </c>
      <c r="J516" s="121">
        <v>175.34141369999998</v>
      </c>
      <c r="K516" s="121">
        <v>26.055842105263199</v>
      </c>
      <c r="M516"/>
      <c r="N516" s="171"/>
    </row>
    <row r="517" spans="1:14" ht="12.75" x14ac:dyDescent="0.2">
      <c r="A517" s="118" t="s">
        <v>2520</v>
      </c>
      <c r="B517" s="118" t="s">
        <v>2514</v>
      </c>
      <c r="C517" s="59" t="s">
        <v>901</v>
      </c>
      <c r="D517" s="118" t="s">
        <v>212</v>
      </c>
      <c r="E517" s="118" t="s">
        <v>214</v>
      </c>
      <c r="F517" s="119">
        <v>2.12131472</v>
      </c>
      <c r="G517" s="119">
        <v>1.52138343</v>
      </c>
      <c r="H517" s="74">
        <f t="shared" si="14"/>
        <v>0.39433273569963889</v>
      </c>
      <c r="I517" s="60">
        <f t="shared" si="15"/>
        <v>1.4566085784242959E-4</v>
      </c>
      <c r="J517" s="121">
        <v>85.544724633715191</v>
      </c>
      <c r="K517" s="121">
        <v>89.233736842105301</v>
      </c>
      <c r="M517"/>
      <c r="N517" s="171"/>
    </row>
    <row r="518" spans="1:14" ht="12.75" x14ac:dyDescent="0.2">
      <c r="A518" s="118" t="s">
        <v>2378</v>
      </c>
      <c r="B518" s="59" t="s">
        <v>240</v>
      </c>
      <c r="C518" s="59" t="s">
        <v>899</v>
      </c>
      <c r="D518" s="118" t="s">
        <v>212</v>
      </c>
      <c r="E518" s="118" t="s">
        <v>1032</v>
      </c>
      <c r="F518" s="119">
        <v>2.1167853599999997</v>
      </c>
      <c r="G518" s="119">
        <v>0.31326335999999999</v>
      </c>
      <c r="H518" s="74">
        <f t="shared" si="14"/>
        <v>5.7572069711567924</v>
      </c>
      <c r="I518" s="60">
        <f t="shared" si="15"/>
        <v>1.4534984766706192E-4</v>
      </c>
      <c r="J518" s="121">
        <v>143.08955124000002</v>
      </c>
      <c r="K518" s="121">
        <v>19.175210526315801</v>
      </c>
      <c r="M518"/>
      <c r="N518" s="171"/>
    </row>
    <row r="519" spans="1:14" ht="12.75" x14ac:dyDescent="0.2">
      <c r="A519" s="118" t="s">
        <v>1986</v>
      </c>
      <c r="B519" s="59" t="s">
        <v>1987</v>
      </c>
      <c r="C519" s="59" t="s">
        <v>279</v>
      </c>
      <c r="D519" s="118" t="s">
        <v>837</v>
      </c>
      <c r="E519" s="118" t="s">
        <v>214</v>
      </c>
      <c r="F519" s="119">
        <v>2.113433025</v>
      </c>
      <c r="G519" s="119">
        <v>0.475330735</v>
      </c>
      <c r="H519" s="74">
        <f t="shared" ref="H519:H582" si="16">IF(ISERROR(F519/G519-1),"",IF((F519/G519-1)&gt;10000%,"",F519/G519-1))</f>
        <v>3.4462368397027809</v>
      </c>
      <c r="I519" s="60">
        <f t="shared" ref="I519:I582" si="17">F519/$F$1038</f>
        <v>1.4511965834754635E-4</v>
      </c>
      <c r="J519" s="121">
        <v>278.2992345431</v>
      </c>
      <c r="K519" s="121">
        <v>31.446578947368401</v>
      </c>
      <c r="M519"/>
      <c r="N519" s="171"/>
    </row>
    <row r="520" spans="1:14" ht="12.75" x14ac:dyDescent="0.2">
      <c r="A520" s="118" t="s">
        <v>2656</v>
      </c>
      <c r="B520" s="59" t="s">
        <v>658</v>
      </c>
      <c r="C520" s="59" t="s">
        <v>903</v>
      </c>
      <c r="D520" s="118" t="s">
        <v>212</v>
      </c>
      <c r="E520" s="118" t="s">
        <v>1032</v>
      </c>
      <c r="F520" s="119">
        <v>2.1110456749999997</v>
      </c>
      <c r="G520" s="119">
        <v>0.46445221999999997</v>
      </c>
      <c r="H520" s="74">
        <f t="shared" si="16"/>
        <v>3.5452375596353054</v>
      </c>
      <c r="I520" s="60">
        <f t="shared" si="17"/>
        <v>1.4495573007905718E-4</v>
      </c>
      <c r="J520" s="121">
        <v>23.20714053</v>
      </c>
      <c r="K520" s="121">
        <v>44.6641052631579</v>
      </c>
      <c r="M520"/>
      <c r="N520" s="171"/>
    </row>
    <row r="521" spans="1:14" ht="12.75" x14ac:dyDescent="0.2">
      <c r="A521" s="118" t="s">
        <v>2593</v>
      </c>
      <c r="B521" s="59" t="s">
        <v>245</v>
      </c>
      <c r="C521" s="59" t="s">
        <v>903</v>
      </c>
      <c r="D521" s="118" t="s">
        <v>212</v>
      </c>
      <c r="E521" s="118" t="s">
        <v>1032</v>
      </c>
      <c r="F521" s="119">
        <v>2.1013827099999998</v>
      </c>
      <c r="G521" s="119">
        <v>5.5770665399999997</v>
      </c>
      <c r="H521" s="74">
        <f t="shared" si="16"/>
        <v>-0.62321003435616174</v>
      </c>
      <c r="I521" s="60">
        <f t="shared" si="17"/>
        <v>1.4429221902247935E-4</v>
      </c>
      <c r="J521" s="121">
        <v>72.726921930000003</v>
      </c>
      <c r="K521" s="121">
        <v>39.482315789473702</v>
      </c>
      <c r="M521"/>
      <c r="N521" s="171"/>
    </row>
    <row r="522" spans="1:14" ht="12.75" x14ac:dyDescent="0.2">
      <c r="A522" s="118" t="s">
        <v>2625</v>
      </c>
      <c r="B522" s="59" t="s">
        <v>1372</v>
      </c>
      <c r="C522" s="59" t="s">
        <v>903</v>
      </c>
      <c r="D522" s="118" t="s">
        <v>212</v>
      </c>
      <c r="E522" s="118" t="s">
        <v>1032</v>
      </c>
      <c r="F522" s="119">
        <v>2.09423176</v>
      </c>
      <c r="G522" s="119">
        <v>1.72071409</v>
      </c>
      <c r="H522" s="74">
        <f t="shared" si="16"/>
        <v>0.21707131485161502</v>
      </c>
      <c r="I522" s="60">
        <f t="shared" si="17"/>
        <v>1.4380119640260695E-4</v>
      </c>
      <c r="J522" s="121">
        <v>25.94707348</v>
      </c>
      <c r="K522" s="121">
        <v>108.490684210526</v>
      </c>
      <c r="M522"/>
      <c r="N522" s="171"/>
    </row>
    <row r="523" spans="1:14" ht="12.75" x14ac:dyDescent="0.2">
      <c r="A523" s="118" t="s">
        <v>2695</v>
      </c>
      <c r="B523" s="59" t="s">
        <v>1494</v>
      </c>
      <c r="C523" s="59" t="s">
        <v>903</v>
      </c>
      <c r="D523" s="118" t="s">
        <v>213</v>
      </c>
      <c r="E523" s="118" t="s">
        <v>1032</v>
      </c>
      <c r="F523" s="119">
        <v>2.0924825</v>
      </c>
      <c r="G523" s="119">
        <v>4.9540799999999996E-3</v>
      </c>
      <c r="H523" s="74" t="str">
        <f t="shared" si="16"/>
        <v/>
      </c>
      <c r="I523" s="60">
        <f t="shared" si="17"/>
        <v>1.4368108281937142E-4</v>
      </c>
      <c r="J523" s="121">
        <v>36.645079680000002</v>
      </c>
      <c r="K523" s="121">
        <v>6.3453157894736796</v>
      </c>
      <c r="M523"/>
      <c r="N523" s="171"/>
    </row>
    <row r="524" spans="1:14" ht="12.75" x14ac:dyDescent="0.2">
      <c r="A524" s="118" t="s">
        <v>2611</v>
      </c>
      <c r="B524" s="59" t="s">
        <v>561</v>
      </c>
      <c r="C524" s="59" t="s">
        <v>903</v>
      </c>
      <c r="D524" s="118" t="s">
        <v>212</v>
      </c>
      <c r="E524" s="118" t="s">
        <v>1032</v>
      </c>
      <c r="F524" s="119">
        <v>2.0915638400000001</v>
      </c>
      <c r="G524" s="119">
        <v>0.50971569999999999</v>
      </c>
      <c r="H524" s="74">
        <f t="shared" si="16"/>
        <v>3.1033930090832991</v>
      </c>
      <c r="I524" s="60">
        <f t="shared" si="17"/>
        <v>1.4361800269156014E-4</v>
      </c>
      <c r="J524" s="121">
        <v>22.206899069999999</v>
      </c>
      <c r="K524" s="121">
        <v>20.523368421052599</v>
      </c>
      <c r="M524"/>
      <c r="N524" s="171"/>
    </row>
    <row r="525" spans="1:14" ht="12.75" x14ac:dyDescent="0.2">
      <c r="A525" s="118" t="s">
        <v>1659</v>
      </c>
      <c r="B525" s="59" t="s">
        <v>845</v>
      </c>
      <c r="C525" s="59" t="s">
        <v>149</v>
      </c>
      <c r="D525" s="118" t="s">
        <v>837</v>
      </c>
      <c r="E525" s="118" t="s">
        <v>214</v>
      </c>
      <c r="F525" s="119">
        <v>2.06020242</v>
      </c>
      <c r="G525" s="119">
        <v>1.91118725</v>
      </c>
      <c r="H525" s="74">
        <f t="shared" si="16"/>
        <v>7.7969947737983381E-2</v>
      </c>
      <c r="I525" s="60">
        <f t="shared" si="17"/>
        <v>1.4146455921743164E-4</v>
      </c>
      <c r="J525" s="121">
        <v>37.216563610000001</v>
      </c>
      <c r="K525" s="121">
        <v>15.7222631578947</v>
      </c>
      <c r="M525"/>
      <c r="N525" s="171"/>
    </row>
    <row r="526" spans="1:14" ht="12.75" x14ac:dyDescent="0.2">
      <c r="A526" s="118" t="s">
        <v>1858</v>
      </c>
      <c r="B526" s="59" t="s">
        <v>6</v>
      </c>
      <c r="C526" s="59" t="s">
        <v>902</v>
      </c>
      <c r="D526" s="118" t="s">
        <v>837</v>
      </c>
      <c r="E526" s="118" t="s">
        <v>1032</v>
      </c>
      <c r="F526" s="119">
        <v>2.0592430479999999</v>
      </c>
      <c r="G526" s="119">
        <v>3.220148097</v>
      </c>
      <c r="H526" s="74">
        <f t="shared" si="16"/>
        <v>-0.36051293730295786</v>
      </c>
      <c r="I526" s="60">
        <f t="shared" si="17"/>
        <v>1.4139868358512093E-4</v>
      </c>
      <c r="J526" s="121">
        <v>216.96627322000001</v>
      </c>
      <c r="K526" s="121">
        <v>31.937473684210499</v>
      </c>
      <c r="M526"/>
      <c r="N526" s="171"/>
    </row>
    <row r="527" spans="1:14" ht="12.75" x14ac:dyDescent="0.2">
      <c r="A527" s="118" t="s">
        <v>2310</v>
      </c>
      <c r="B527" s="59" t="s">
        <v>1633</v>
      </c>
      <c r="C527" s="59" t="s">
        <v>984</v>
      </c>
      <c r="D527" s="118" t="s">
        <v>212</v>
      </c>
      <c r="E527" s="118" t="s">
        <v>1032</v>
      </c>
      <c r="F527" s="119">
        <v>2.0502498845785402</v>
      </c>
      <c r="G527" s="119">
        <v>1.3834990834735699</v>
      </c>
      <c r="H527" s="74">
        <f t="shared" si="16"/>
        <v>0.48193078627197217</v>
      </c>
      <c r="I527" s="60">
        <f t="shared" si="17"/>
        <v>1.4078116470103618E-4</v>
      </c>
      <c r="J527" s="121">
        <v>70.894353761030601</v>
      </c>
      <c r="K527" s="121">
        <v>57.862526315789502</v>
      </c>
      <c r="M527"/>
      <c r="N527" s="171"/>
    </row>
    <row r="528" spans="1:14" ht="12.75" x14ac:dyDescent="0.2">
      <c r="A528" s="118" t="s">
        <v>1885</v>
      </c>
      <c r="B528" s="59" t="s">
        <v>383</v>
      </c>
      <c r="C528" s="59" t="s">
        <v>902</v>
      </c>
      <c r="D528" s="118" t="s">
        <v>213</v>
      </c>
      <c r="E528" s="118" t="s">
        <v>214</v>
      </c>
      <c r="F528" s="119">
        <v>2.0413398899999997</v>
      </c>
      <c r="G528" s="119">
        <v>2.1949404399999999</v>
      </c>
      <c r="H528" s="74">
        <f t="shared" si="16"/>
        <v>-6.9979370374168459E-2</v>
      </c>
      <c r="I528" s="60">
        <f t="shared" si="17"/>
        <v>1.4016935663623304E-4</v>
      </c>
      <c r="J528" s="121">
        <v>93.548000000000002</v>
      </c>
      <c r="K528" s="121">
        <v>16.183368421052599</v>
      </c>
      <c r="M528"/>
      <c r="N528" s="171"/>
    </row>
    <row r="529" spans="1:14" ht="12.75" x14ac:dyDescent="0.2">
      <c r="A529" s="118" t="s">
        <v>2823</v>
      </c>
      <c r="B529" s="59" t="s">
        <v>2085</v>
      </c>
      <c r="C529" s="59" t="s">
        <v>1955</v>
      </c>
      <c r="D529" s="118" t="s">
        <v>212</v>
      </c>
      <c r="E529" s="118" t="s">
        <v>214</v>
      </c>
      <c r="F529" s="119">
        <v>2.0283739299999999</v>
      </c>
      <c r="G529" s="119">
        <v>3.9967701</v>
      </c>
      <c r="H529" s="74">
        <f t="shared" si="16"/>
        <v>-0.49249672129002364</v>
      </c>
      <c r="I529" s="60">
        <f t="shared" si="17"/>
        <v>1.3927904420944206E-4</v>
      </c>
      <c r="J529" s="121">
        <v>5.0016872780000003</v>
      </c>
      <c r="K529" s="121">
        <v>8.0030526315789494</v>
      </c>
      <c r="M529"/>
      <c r="N529" s="171"/>
    </row>
    <row r="530" spans="1:14" ht="12.75" x14ac:dyDescent="0.2">
      <c r="A530" s="118" t="s">
        <v>2796</v>
      </c>
      <c r="B530" s="59" t="s">
        <v>1018</v>
      </c>
      <c r="C530" s="59" t="s">
        <v>665</v>
      </c>
      <c r="D530" s="118" t="s">
        <v>212</v>
      </c>
      <c r="E530" s="118" t="s">
        <v>1032</v>
      </c>
      <c r="F530" s="119">
        <v>2.0239880810000002</v>
      </c>
      <c r="G530" s="119">
        <v>4.0492989069999998</v>
      </c>
      <c r="H530" s="74">
        <f t="shared" si="16"/>
        <v>-0.50016333012582903</v>
      </c>
      <c r="I530" s="60">
        <f t="shared" si="17"/>
        <v>1.389778882698334E-4</v>
      </c>
      <c r="J530" s="121">
        <v>126.06786738728</v>
      </c>
      <c r="K530" s="121">
        <v>51.258105263157901</v>
      </c>
      <c r="M530"/>
      <c r="N530" s="171"/>
    </row>
    <row r="531" spans="1:14" ht="12.75" x14ac:dyDescent="0.2">
      <c r="A531" s="118" t="s">
        <v>2453</v>
      </c>
      <c r="B531" s="59" t="s">
        <v>478</v>
      </c>
      <c r="C531" s="59" t="s">
        <v>897</v>
      </c>
      <c r="D531" s="118" t="s">
        <v>212</v>
      </c>
      <c r="E531" s="118" t="s">
        <v>1032</v>
      </c>
      <c r="F531" s="119">
        <v>2.0233873400000002</v>
      </c>
      <c r="G531" s="119">
        <v>1.6190032400000001</v>
      </c>
      <c r="H531" s="74">
        <f t="shared" si="16"/>
        <v>0.24977349643846303</v>
      </c>
      <c r="I531" s="60">
        <f t="shared" si="17"/>
        <v>1.3893663816744354E-4</v>
      </c>
      <c r="J531" s="121">
        <v>123.52147700399999</v>
      </c>
      <c r="K531" s="121">
        <v>6.6553684210526303</v>
      </c>
      <c r="M531"/>
      <c r="N531" s="171"/>
    </row>
    <row r="532" spans="1:14" ht="12.75" x14ac:dyDescent="0.2">
      <c r="A532" s="118" t="s">
        <v>490</v>
      </c>
      <c r="B532" s="59" t="s">
        <v>60</v>
      </c>
      <c r="C532" s="59" t="s">
        <v>494</v>
      </c>
      <c r="D532" s="118" t="s">
        <v>212</v>
      </c>
      <c r="E532" s="118" t="s">
        <v>1032</v>
      </c>
      <c r="F532" s="119">
        <v>2.0088897239999999</v>
      </c>
      <c r="G532" s="119">
        <v>3.1198577829999996</v>
      </c>
      <c r="H532" s="74">
        <f t="shared" si="16"/>
        <v>-0.35609573777805748</v>
      </c>
      <c r="I532" s="60">
        <f t="shared" si="17"/>
        <v>1.3794115401635529E-4</v>
      </c>
      <c r="J532" s="121">
        <v>118.81757159999999</v>
      </c>
      <c r="K532" s="121">
        <v>228.03684210526299</v>
      </c>
      <c r="M532"/>
      <c r="N532" s="171"/>
    </row>
    <row r="533" spans="1:14" ht="12.75" x14ac:dyDescent="0.2">
      <c r="A533" s="118" t="s">
        <v>2112</v>
      </c>
      <c r="B533" s="59" t="s">
        <v>627</v>
      </c>
      <c r="C533" s="59" t="s">
        <v>898</v>
      </c>
      <c r="D533" s="118" t="s">
        <v>212</v>
      </c>
      <c r="E533" s="118" t="s">
        <v>1032</v>
      </c>
      <c r="F533" s="119">
        <v>1.99479556</v>
      </c>
      <c r="G533" s="119">
        <v>3.7691248380000002</v>
      </c>
      <c r="H533" s="74">
        <f t="shared" si="16"/>
        <v>-0.47075365085055321</v>
      </c>
      <c r="I533" s="60">
        <f t="shared" si="17"/>
        <v>1.3697337304568826E-4</v>
      </c>
      <c r="J533" s="121">
        <v>21.752482319999999</v>
      </c>
      <c r="K533" s="121">
        <v>36.485368421052598</v>
      </c>
      <c r="M533"/>
      <c r="N533" s="171"/>
    </row>
    <row r="534" spans="1:14" ht="12.75" x14ac:dyDescent="0.2">
      <c r="A534" s="118" t="s">
        <v>2028</v>
      </c>
      <c r="B534" s="59" t="s">
        <v>1046</v>
      </c>
      <c r="C534" s="59" t="s">
        <v>984</v>
      </c>
      <c r="D534" s="118" t="s">
        <v>213</v>
      </c>
      <c r="E534" s="118" t="s">
        <v>214</v>
      </c>
      <c r="F534" s="119">
        <v>1.9663663899999999</v>
      </c>
      <c r="G534" s="119">
        <v>1.4485266000000001</v>
      </c>
      <c r="H534" s="74">
        <f t="shared" si="16"/>
        <v>0.35749415302418308</v>
      </c>
      <c r="I534" s="60">
        <f t="shared" si="17"/>
        <v>1.3502127359957294E-4</v>
      </c>
      <c r="J534" s="121">
        <v>13.997222050000001</v>
      </c>
      <c r="K534" s="121">
        <v>42.700526315789503</v>
      </c>
      <c r="M534"/>
      <c r="N534" s="171"/>
    </row>
    <row r="535" spans="1:14" ht="12.75" x14ac:dyDescent="0.2">
      <c r="A535" s="118" t="s">
        <v>2283</v>
      </c>
      <c r="B535" s="59" t="s">
        <v>236</v>
      </c>
      <c r="C535" s="59" t="s">
        <v>899</v>
      </c>
      <c r="D535" s="118" t="s">
        <v>212</v>
      </c>
      <c r="E535" s="118" t="s">
        <v>1032</v>
      </c>
      <c r="F535" s="119">
        <v>1.9639314800000001</v>
      </c>
      <c r="G535" s="119">
        <v>27.442029550000001</v>
      </c>
      <c r="H535" s="74">
        <f t="shared" si="16"/>
        <v>-0.92843344635200276</v>
      </c>
      <c r="I535" s="60">
        <f t="shared" si="17"/>
        <v>1.3485407960613801E-4</v>
      </c>
      <c r="J535" s="121">
        <v>20.798720929999998</v>
      </c>
      <c r="K535" s="121">
        <v>17.236947368421099</v>
      </c>
      <c r="M535"/>
      <c r="N535" s="171"/>
    </row>
    <row r="536" spans="1:14" ht="12.75" x14ac:dyDescent="0.2">
      <c r="A536" s="118" t="s">
        <v>2646</v>
      </c>
      <c r="B536" s="59" t="s">
        <v>566</v>
      </c>
      <c r="C536" s="59" t="s">
        <v>903</v>
      </c>
      <c r="D536" s="118" t="s">
        <v>212</v>
      </c>
      <c r="E536" s="118" t="s">
        <v>1032</v>
      </c>
      <c r="F536" s="119">
        <v>1.9613157299999999</v>
      </c>
      <c r="G536" s="119">
        <v>0.38607599999999997</v>
      </c>
      <c r="H536" s="74">
        <f t="shared" si="16"/>
        <v>4.0801286016224783</v>
      </c>
      <c r="I536" s="60">
        <f t="shared" si="17"/>
        <v>1.3467446816738774E-4</v>
      </c>
      <c r="J536" s="121">
        <v>26.862569440000001</v>
      </c>
      <c r="K536" s="121">
        <v>57.7636842105263</v>
      </c>
      <c r="M536"/>
      <c r="N536" s="171"/>
    </row>
    <row r="537" spans="1:14" ht="12.75" x14ac:dyDescent="0.2">
      <c r="A537" s="118" t="s">
        <v>2965</v>
      </c>
      <c r="B537" s="59" t="s">
        <v>967</v>
      </c>
      <c r="C537" s="59" t="s">
        <v>897</v>
      </c>
      <c r="D537" s="118" t="s">
        <v>212</v>
      </c>
      <c r="E537" s="118" t="s">
        <v>3049</v>
      </c>
      <c r="F537" s="119">
        <v>1.9511580399999999</v>
      </c>
      <c r="G537" s="119">
        <v>1.6758299099999998</v>
      </c>
      <c r="H537" s="74">
        <f t="shared" si="16"/>
        <v>0.16429360065545096</v>
      </c>
      <c r="I537" s="60">
        <f t="shared" si="17"/>
        <v>1.3397698663617134E-4</v>
      </c>
      <c r="J537" s="121">
        <v>51.619958605671798</v>
      </c>
      <c r="K537" s="121">
        <v>28.1534736842105</v>
      </c>
      <c r="M537"/>
      <c r="N537" s="171"/>
    </row>
    <row r="538" spans="1:14" ht="12.75" x14ac:dyDescent="0.2">
      <c r="A538" s="118" t="s">
        <v>2057</v>
      </c>
      <c r="B538" s="59" t="s">
        <v>2058</v>
      </c>
      <c r="C538" s="59" t="s">
        <v>1955</v>
      </c>
      <c r="D538" s="118" t="s">
        <v>212</v>
      </c>
      <c r="E538" s="118" t="s">
        <v>1032</v>
      </c>
      <c r="F538" s="119">
        <v>1.9508694799999999</v>
      </c>
      <c r="G538" s="119">
        <v>0.41712475999999998</v>
      </c>
      <c r="H538" s="74">
        <f t="shared" si="16"/>
        <v>3.6769448066329122</v>
      </c>
      <c r="I538" s="60">
        <f t="shared" si="17"/>
        <v>1.3395717255731604E-4</v>
      </c>
      <c r="J538" s="121">
        <v>543.33910481299995</v>
      </c>
      <c r="K538" s="121">
        <v>84.937684210526299</v>
      </c>
      <c r="M538"/>
      <c r="N538" s="171"/>
    </row>
    <row r="539" spans="1:14" ht="12.75" x14ac:dyDescent="0.2">
      <c r="A539" s="118" t="s">
        <v>2798</v>
      </c>
      <c r="B539" s="59" t="s">
        <v>1965</v>
      </c>
      <c r="C539" s="59" t="s">
        <v>1955</v>
      </c>
      <c r="D539" s="118" t="s">
        <v>212</v>
      </c>
      <c r="E539" s="118" t="s">
        <v>1032</v>
      </c>
      <c r="F539" s="119">
        <v>1.93345919</v>
      </c>
      <c r="G539" s="119">
        <v>0.49359234999999996</v>
      </c>
      <c r="H539" s="74">
        <f t="shared" si="16"/>
        <v>2.9171174148059631</v>
      </c>
      <c r="I539" s="60">
        <f t="shared" si="17"/>
        <v>1.327616885714766E-4</v>
      </c>
      <c r="J539" s="121">
        <v>27.479834</v>
      </c>
      <c r="K539" s="121">
        <v>33.075842105263199</v>
      </c>
      <c r="M539"/>
      <c r="N539" s="171"/>
    </row>
    <row r="540" spans="1:14" ht="12.75" x14ac:dyDescent="0.2">
      <c r="A540" s="118" t="s">
        <v>2600</v>
      </c>
      <c r="B540" s="59" t="s">
        <v>576</v>
      </c>
      <c r="C540" s="59" t="s">
        <v>903</v>
      </c>
      <c r="D540" s="118" t="s">
        <v>212</v>
      </c>
      <c r="E540" s="118" t="s">
        <v>1032</v>
      </c>
      <c r="F540" s="119">
        <v>1.9271739800000001</v>
      </c>
      <c r="G540" s="119">
        <v>2.5150077400000002</v>
      </c>
      <c r="H540" s="74">
        <f t="shared" si="16"/>
        <v>-0.23373039798279116</v>
      </c>
      <c r="I540" s="60">
        <f t="shared" si="17"/>
        <v>1.3233011230809224E-4</v>
      </c>
      <c r="J540" s="121">
        <v>79.876354709999987</v>
      </c>
      <c r="K540" s="121">
        <v>18.374105263157901</v>
      </c>
      <c r="M540"/>
      <c r="N540" s="171"/>
    </row>
    <row r="541" spans="1:14" ht="12.75" x14ac:dyDescent="0.2">
      <c r="A541" s="118" t="s">
        <v>2034</v>
      </c>
      <c r="B541" s="59" t="s">
        <v>1040</v>
      </c>
      <c r="C541" s="59" t="s">
        <v>984</v>
      </c>
      <c r="D541" s="118" t="s">
        <v>213</v>
      </c>
      <c r="E541" s="118" t="s">
        <v>214</v>
      </c>
      <c r="F541" s="119">
        <v>1.9220467299999999</v>
      </c>
      <c r="G541" s="119">
        <v>2.0724433700000002</v>
      </c>
      <c r="H541" s="74">
        <f t="shared" si="16"/>
        <v>-7.2569722375574575E-2</v>
      </c>
      <c r="I541" s="60">
        <f t="shared" si="17"/>
        <v>1.3197804779530151E-4</v>
      </c>
      <c r="J541" s="121">
        <v>8.9664428699999998</v>
      </c>
      <c r="K541" s="121">
        <v>47.358421052631599</v>
      </c>
      <c r="M541"/>
      <c r="N541" s="171"/>
    </row>
    <row r="542" spans="1:14" ht="12.75" x14ac:dyDescent="0.2">
      <c r="A542" s="118" t="s">
        <v>2791</v>
      </c>
      <c r="B542" s="59" t="s">
        <v>1025</v>
      </c>
      <c r="C542" s="59" t="s">
        <v>665</v>
      </c>
      <c r="D542" s="118" t="s">
        <v>212</v>
      </c>
      <c r="E542" s="118" t="s">
        <v>1032</v>
      </c>
      <c r="F542" s="119">
        <v>1.9147626799999999</v>
      </c>
      <c r="G542" s="119">
        <v>0.94536893599999994</v>
      </c>
      <c r="H542" s="74">
        <f t="shared" si="16"/>
        <v>1.0254131557375397</v>
      </c>
      <c r="I542" s="60">
        <f t="shared" si="17"/>
        <v>1.3147788581482597E-4</v>
      </c>
      <c r="J542" s="121">
        <v>137.20120317680002</v>
      </c>
      <c r="K542" s="121">
        <v>37.041157894736799</v>
      </c>
      <c r="M542"/>
      <c r="N542" s="171"/>
    </row>
    <row r="543" spans="1:14" ht="12.75" x14ac:dyDescent="0.2">
      <c r="A543" s="118" t="s">
        <v>2408</v>
      </c>
      <c r="B543" s="59" t="s">
        <v>1786</v>
      </c>
      <c r="C543" s="59" t="s">
        <v>984</v>
      </c>
      <c r="D543" s="118" t="s">
        <v>212</v>
      </c>
      <c r="E543" s="118" t="s">
        <v>1032</v>
      </c>
      <c r="F543" s="119">
        <v>1.9132420000000001</v>
      </c>
      <c r="G543" s="119">
        <v>0.66632069999999999</v>
      </c>
      <c r="H543" s="74">
        <f t="shared" si="16"/>
        <v>1.8713530886853733</v>
      </c>
      <c r="I543" s="60">
        <f t="shared" si="17"/>
        <v>1.3137346776161799E-4</v>
      </c>
      <c r="J543" s="121">
        <v>160.08873313403799</v>
      </c>
      <c r="K543" s="121">
        <v>36.8826842105263</v>
      </c>
      <c r="M543"/>
      <c r="N543" s="171"/>
    </row>
    <row r="544" spans="1:14" ht="12.75" x14ac:dyDescent="0.2">
      <c r="A544" s="118" t="s">
        <v>2726</v>
      </c>
      <c r="B544" s="59" t="s">
        <v>2727</v>
      </c>
      <c r="C544" s="59" t="s">
        <v>1955</v>
      </c>
      <c r="D544" s="118" t="s">
        <v>213</v>
      </c>
      <c r="E544" s="118" t="s">
        <v>1032</v>
      </c>
      <c r="F544" s="119">
        <v>1.90563332</v>
      </c>
      <c r="G544" s="119">
        <v>3.78959862</v>
      </c>
      <c r="H544" s="74">
        <f t="shared" si="16"/>
        <v>-0.49714111939380012</v>
      </c>
      <c r="I544" s="60">
        <f t="shared" si="17"/>
        <v>1.3085101494243021E-4</v>
      </c>
      <c r="J544" s="121">
        <v>347.18495383241998</v>
      </c>
      <c r="K544" s="121">
        <v>47.747210526315797</v>
      </c>
      <c r="M544"/>
      <c r="N544" s="171"/>
    </row>
    <row r="545" spans="1:14" ht="12.75" x14ac:dyDescent="0.2">
      <c r="A545" s="118" t="s">
        <v>2122</v>
      </c>
      <c r="B545" s="59" t="s">
        <v>217</v>
      </c>
      <c r="C545" s="59" t="s">
        <v>898</v>
      </c>
      <c r="D545" s="118" t="s">
        <v>212</v>
      </c>
      <c r="E545" s="118" t="s">
        <v>1032</v>
      </c>
      <c r="F545" s="119">
        <v>1.8882679010000001</v>
      </c>
      <c r="G545" s="119">
        <v>8.0874436079999992</v>
      </c>
      <c r="H545" s="74">
        <f t="shared" si="16"/>
        <v>-0.76651856970821419</v>
      </c>
      <c r="I545" s="60">
        <f t="shared" si="17"/>
        <v>1.2965861204035955E-4</v>
      </c>
      <c r="J545" s="121">
        <v>64.49708634000001</v>
      </c>
      <c r="K545" s="121">
        <v>11.547789473684199</v>
      </c>
      <c r="M545"/>
      <c r="N545" s="171"/>
    </row>
    <row r="546" spans="1:14" ht="12.75" x14ac:dyDescent="0.2">
      <c r="A546" s="118" t="s">
        <v>2352</v>
      </c>
      <c r="B546" s="59" t="s">
        <v>1375</v>
      </c>
      <c r="C546" s="59" t="s">
        <v>665</v>
      </c>
      <c r="D546" s="118" t="s">
        <v>212</v>
      </c>
      <c r="E546" s="118" t="s">
        <v>1032</v>
      </c>
      <c r="F546" s="119">
        <v>1.877936496</v>
      </c>
      <c r="G546" s="119">
        <v>1.8982798259999998</v>
      </c>
      <c r="H546" s="74">
        <f t="shared" si="16"/>
        <v>-1.0716718221078447E-2</v>
      </c>
      <c r="I546" s="60">
        <f t="shared" si="17"/>
        <v>1.2894920230458135E-4</v>
      </c>
      <c r="J546" s="121">
        <v>28.245803609660001</v>
      </c>
      <c r="K546" s="121">
        <v>34.501842105263201</v>
      </c>
      <c r="M546"/>
      <c r="N546" s="171"/>
    </row>
    <row r="547" spans="1:14" ht="12.75" x14ac:dyDescent="0.2">
      <c r="A547" s="118" t="s">
        <v>2380</v>
      </c>
      <c r="B547" s="59" t="s">
        <v>272</v>
      </c>
      <c r="C547" s="59" t="s">
        <v>279</v>
      </c>
      <c r="D547" s="118" t="s">
        <v>213</v>
      </c>
      <c r="E547" s="118" t="s">
        <v>214</v>
      </c>
      <c r="F547" s="119">
        <v>1.86388179</v>
      </c>
      <c r="G547" s="119">
        <v>0.76861736999999997</v>
      </c>
      <c r="H547" s="74">
        <f t="shared" si="16"/>
        <v>1.4249800521682201</v>
      </c>
      <c r="I547" s="60">
        <f t="shared" si="17"/>
        <v>1.2798413073204112E-4</v>
      </c>
      <c r="J547" s="121">
        <v>128.84167350000001</v>
      </c>
      <c r="K547" s="121">
        <v>27.002157894736801</v>
      </c>
      <c r="M547"/>
      <c r="N547" s="171"/>
    </row>
    <row r="548" spans="1:14" ht="12.75" x14ac:dyDescent="0.2">
      <c r="A548" s="118" t="s">
        <v>1708</v>
      </c>
      <c r="B548" s="59" t="s">
        <v>138</v>
      </c>
      <c r="C548" s="59" t="s">
        <v>665</v>
      </c>
      <c r="D548" s="118" t="s">
        <v>212</v>
      </c>
      <c r="E548" s="118" t="s">
        <v>1032</v>
      </c>
      <c r="F548" s="119">
        <v>1.859780985</v>
      </c>
      <c r="G548" s="119">
        <v>3.1722705740000001</v>
      </c>
      <c r="H548" s="74">
        <f t="shared" si="16"/>
        <v>-0.41373822263371662</v>
      </c>
      <c r="I548" s="60">
        <f t="shared" si="17"/>
        <v>1.2770254744385061E-4</v>
      </c>
      <c r="J548" s="121">
        <v>160.43491576859998</v>
      </c>
      <c r="K548" s="121">
        <v>12.582789473684199</v>
      </c>
      <c r="M548"/>
      <c r="N548" s="171"/>
    </row>
    <row r="549" spans="1:14" ht="12.75" x14ac:dyDescent="0.2">
      <c r="A549" s="118" t="s">
        <v>2002</v>
      </c>
      <c r="B549" s="59" t="s">
        <v>2003</v>
      </c>
      <c r="C549" s="59" t="s">
        <v>279</v>
      </c>
      <c r="D549" s="118" t="s">
        <v>213</v>
      </c>
      <c r="E549" s="118" t="s">
        <v>214</v>
      </c>
      <c r="F549" s="119">
        <v>1.854744395</v>
      </c>
      <c r="G549" s="119">
        <v>0.95671516599999995</v>
      </c>
      <c r="H549" s="74">
        <f t="shared" si="16"/>
        <v>0.93865892473998902</v>
      </c>
      <c r="I549" s="60">
        <f t="shared" si="17"/>
        <v>1.273567081334061E-4</v>
      </c>
      <c r="J549" s="121">
        <v>8.2549033200000004</v>
      </c>
      <c r="K549" s="121">
        <v>55.688315789473698</v>
      </c>
      <c r="M549"/>
      <c r="N549" s="171"/>
    </row>
    <row r="550" spans="1:14" ht="12.75" x14ac:dyDescent="0.2">
      <c r="A550" s="118" t="s">
        <v>2375</v>
      </c>
      <c r="B550" s="59" t="s">
        <v>295</v>
      </c>
      <c r="C550" s="59" t="s">
        <v>899</v>
      </c>
      <c r="D550" s="118" t="s">
        <v>212</v>
      </c>
      <c r="E550" s="118" t="s">
        <v>1032</v>
      </c>
      <c r="F550" s="119">
        <v>1.84321201</v>
      </c>
      <c r="G550" s="119">
        <v>1.7223527700000001</v>
      </c>
      <c r="H550" s="74">
        <f t="shared" si="16"/>
        <v>7.0171013804564586E-2</v>
      </c>
      <c r="I550" s="60">
        <f t="shared" si="17"/>
        <v>1.265648326628634E-4</v>
      </c>
      <c r="J550" s="121">
        <v>91.006972439999998</v>
      </c>
      <c r="K550" s="121">
        <v>29.682789473684199</v>
      </c>
      <c r="M550"/>
      <c r="N550" s="171"/>
    </row>
    <row r="551" spans="1:14" ht="12.75" x14ac:dyDescent="0.2">
      <c r="A551" s="118" t="s">
        <v>1834</v>
      </c>
      <c r="B551" s="59" t="s">
        <v>993</v>
      </c>
      <c r="C551" s="59" t="s">
        <v>987</v>
      </c>
      <c r="D551" s="118" t="s">
        <v>212</v>
      </c>
      <c r="E551" s="118" t="s">
        <v>1032</v>
      </c>
      <c r="F551" s="119">
        <v>1.83789921</v>
      </c>
      <c r="G551" s="119">
        <v>3.05832141</v>
      </c>
      <c r="H551" s="74">
        <f t="shared" si="16"/>
        <v>-0.39904968654030382</v>
      </c>
      <c r="I551" s="60">
        <f t="shared" si="17"/>
        <v>1.2620002729086971E-4</v>
      </c>
      <c r="J551" s="121">
        <v>290.88537456</v>
      </c>
      <c r="K551" s="121">
        <v>31.659894736842102</v>
      </c>
      <c r="M551"/>
      <c r="N551" s="171"/>
    </row>
    <row r="552" spans="1:14" ht="12.75" x14ac:dyDescent="0.2">
      <c r="A552" s="118" t="s">
        <v>2228</v>
      </c>
      <c r="B552" s="59" t="s">
        <v>418</v>
      </c>
      <c r="C552" s="59" t="s">
        <v>902</v>
      </c>
      <c r="D552" s="118" t="s">
        <v>213</v>
      </c>
      <c r="E552" s="118" t="s">
        <v>214</v>
      </c>
      <c r="F552" s="119">
        <v>1.8194741320000001</v>
      </c>
      <c r="G552" s="119">
        <v>1.8279431399999999</v>
      </c>
      <c r="H552" s="74">
        <f t="shared" si="16"/>
        <v>-4.6330806547952852E-3</v>
      </c>
      <c r="I552" s="60">
        <f t="shared" si="17"/>
        <v>1.2493486251263555E-4</v>
      </c>
      <c r="J552" s="121">
        <v>69.372961930000002</v>
      </c>
      <c r="K552" s="121">
        <v>74.257789473684198</v>
      </c>
      <c r="M552"/>
      <c r="N552" s="171"/>
    </row>
    <row r="553" spans="1:14" ht="12.75" x14ac:dyDescent="0.2">
      <c r="A553" s="118" t="s">
        <v>2475</v>
      </c>
      <c r="B553" s="59" t="s">
        <v>70</v>
      </c>
      <c r="C553" s="59" t="s">
        <v>897</v>
      </c>
      <c r="D553" s="118" t="s">
        <v>212</v>
      </c>
      <c r="E553" s="118" t="s">
        <v>3049</v>
      </c>
      <c r="F553" s="119">
        <v>1.81025561</v>
      </c>
      <c r="G553" s="119">
        <v>0.78994677000000002</v>
      </c>
      <c r="H553" s="74">
        <f t="shared" si="16"/>
        <v>1.291617206055542</v>
      </c>
      <c r="I553" s="60">
        <f t="shared" si="17"/>
        <v>1.2430186929861622E-4</v>
      </c>
      <c r="J553" s="121">
        <v>468.86061090299</v>
      </c>
      <c r="K553" s="121">
        <v>11.939210526315801</v>
      </c>
      <c r="M553"/>
      <c r="N553" s="171"/>
    </row>
    <row r="554" spans="1:14" ht="12.75" x14ac:dyDescent="0.2">
      <c r="A554" s="118" t="s">
        <v>2938</v>
      </c>
      <c r="B554" s="59" t="s">
        <v>2945</v>
      </c>
      <c r="C554" s="59" t="s">
        <v>902</v>
      </c>
      <c r="D554" s="118" t="s">
        <v>213</v>
      </c>
      <c r="E554" s="118" t="s">
        <v>1032</v>
      </c>
      <c r="F554" s="119">
        <v>1.8073263700000002</v>
      </c>
      <c r="G554" s="119">
        <v>3.050278E-2</v>
      </c>
      <c r="H554" s="74">
        <f t="shared" si="16"/>
        <v>58.251201693747262</v>
      </c>
      <c r="I554" s="60">
        <f t="shared" si="17"/>
        <v>1.2410073195336349E-4</v>
      </c>
      <c r="J554" s="121">
        <v>12.36</v>
      </c>
      <c r="K554" s="121">
        <v>45.707210526315798</v>
      </c>
      <c r="M554"/>
      <c r="N554" s="171"/>
    </row>
    <row r="555" spans="1:14" ht="12.75" x14ac:dyDescent="0.2">
      <c r="A555" s="118" t="s">
        <v>1851</v>
      </c>
      <c r="B555" s="59" t="s">
        <v>11</v>
      </c>
      <c r="C555" s="59" t="s">
        <v>902</v>
      </c>
      <c r="D555" s="118" t="s">
        <v>837</v>
      </c>
      <c r="E555" s="118" t="s">
        <v>1032</v>
      </c>
      <c r="F555" s="119">
        <v>1.7912004850000001</v>
      </c>
      <c r="G555" s="119">
        <v>0.92773771999999999</v>
      </c>
      <c r="H555" s="74">
        <f t="shared" si="16"/>
        <v>0.93071861409278478</v>
      </c>
      <c r="I555" s="60">
        <f t="shared" si="17"/>
        <v>1.2299344211069065E-4</v>
      </c>
      <c r="J555" s="121">
        <v>66.601732459999994</v>
      </c>
      <c r="K555" s="121">
        <v>13.8793684210526</v>
      </c>
      <c r="M555"/>
      <c r="N555" s="171"/>
    </row>
    <row r="556" spans="1:14" ht="12.75" x14ac:dyDescent="0.2">
      <c r="A556" s="118" t="s">
        <v>2467</v>
      </c>
      <c r="B556" s="59" t="s">
        <v>979</v>
      </c>
      <c r="C556" s="59" t="s">
        <v>897</v>
      </c>
      <c r="D556" s="118" t="s">
        <v>212</v>
      </c>
      <c r="E556" s="118" t="s">
        <v>3049</v>
      </c>
      <c r="F556" s="119">
        <v>1.78885377</v>
      </c>
      <c r="G556" s="119">
        <v>0.78713829000000002</v>
      </c>
      <c r="H556" s="74">
        <f t="shared" si="16"/>
        <v>1.2726041824239043</v>
      </c>
      <c r="I556" s="60">
        <f t="shared" si="17"/>
        <v>1.2283230405946754E-4</v>
      </c>
      <c r="J556" s="121">
        <v>211.07648566839001</v>
      </c>
      <c r="K556" s="121">
        <v>17.3785789473684</v>
      </c>
      <c r="M556"/>
      <c r="N556" s="171"/>
    </row>
    <row r="557" spans="1:14" ht="12.75" x14ac:dyDescent="0.2">
      <c r="A557" s="118" t="s">
        <v>2975</v>
      </c>
      <c r="B557" s="59" t="s">
        <v>181</v>
      </c>
      <c r="C557" s="59" t="s">
        <v>902</v>
      </c>
      <c r="D557" s="118" t="s">
        <v>213</v>
      </c>
      <c r="E557" s="118" t="s">
        <v>1032</v>
      </c>
      <c r="F557" s="119">
        <v>1.7852874299999999</v>
      </c>
      <c r="G557" s="119">
        <v>1.5749936899999999</v>
      </c>
      <c r="H557" s="74">
        <f t="shared" si="16"/>
        <v>0.13352036984986282</v>
      </c>
      <c r="I557" s="60">
        <f t="shared" si="17"/>
        <v>1.2258742000767641E-4</v>
      </c>
      <c r="J557" s="121">
        <v>541.86650596400818</v>
      </c>
      <c r="K557" s="121">
        <v>21.513736842105299</v>
      </c>
      <c r="M557"/>
      <c r="N557" s="171"/>
    </row>
    <row r="558" spans="1:14" ht="12.75" x14ac:dyDescent="0.2">
      <c r="A558" s="118" t="s">
        <v>2616</v>
      </c>
      <c r="B558" s="59" t="s">
        <v>575</v>
      </c>
      <c r="C558" s="59" t="s">
        <v>903</v>
      </c>
      <c r="D558" s="118" t="s">
        <v>212</v>
      </c>
      <c r="E558" s="118" t="s">
        <v>1032</v>
      </c>
      <c r="F558" s="119">
        <v>1.77216628</v>
      </c>
      <c r="G558" s="119">
        <v>1.0896859800000001</v>
      </c>
      <c r="H558" s="74">
        <f t="shared" si="16"/>
        <v>0.62630915009111154</v>
      </c>
      <c r="I558" s="60">
        <f t="shared" si="17"/>
        <v>1.2168645140228286E-4</v>
      </c>
      <c r="J558" s="121">
        <v>36.278714669999999</v>
      </c>
      <c r="K558" s="121">
        <v>19.740631578947401</v>
      </c>
      <c r="M558"/>
      <c r="N558" s="171"/>
    </row>
    <row r="559" spans="1:14" ht="12.75" x14ac:dyDescent="0.2">
      <c r="A559" s="118" t="s">
        <v>2668</v>
      </c>
      <c r="B559" s="59" t="s">
        <v>1564</v>
      </c>
      <c r="C559" s="59" t="s">
        <v>903</v>
      </c>
      <c r="D559" s="118" t="s">
        <v>212</v>
      </c>
      <c r="E559" s="118" t="s">
        <v>1032</v>
      </c>
      <c r="F559" s="119">
        <v>1.7632147300000001</v>
      </c>
      <c r="G559" s="119">
        <v>1.31146619</v>
      </c>
      <c r="H559" s="74">
        <f t="shared" si="16"/>
        <v>0.34446068335166169</v>
      </c>
      <c r="I559" s="60">
        <f t="shared" si="17"/>
        <v>1.2107178991913463E-4</v>
      </c>
      <c r="J559" s="121">
        <v>12.643365189999999</v>
      </c>
      <c r="K559" s="121">
        <v>116.432789473684</v>
      </c>
      <c r="M559"/>
      <c r="N559" s="171"/>
    </row>
    <row r="560" spans="1:14" ht="12.75" x14ac:dyDescent="0.2">
      <c r="A560" s="118" t="s">
        <v>2464</v>
      </c>
      <c r="B560" s="59" t="s">
        <v>194</v>
      </c>
      <c r="C560" s="59" t="s">
        <v>897</v>
      </c>
      <c r="D560" s="118" t="s">
        <v>212</v>
      </c>
      <c r="E560" s="118" t="s">
        <v>3049</v>
      </c>
      <c r="F560" s="119">
        <v>1.7613958200000002</v>
      </c>
      <c r="G560" s="119">
        <v>5.6157350000000002E-2</v>
      </c>
      <c r="H560" s="74">
        <f t="shared" si="16"/>
        <v>30.365365709030076</v>
      </c>
      <c r="I560" s="60">
        <f t="shared" si="17"/>
        <v>1.2094689379295389E-4</v>
      </c>
      <c r="J560" s="121">
        <v>22.137550120246001</v>
      </c>
      <c r="K560" s="121">
        <v>13.9565263157895</v>
      </c>
      <c r="M560"/>
      <c r="N560" s="171"/>
    </row>
    <row r="561" spans="1:14" ht="12.75" x14ac:dyDescent="0.2">
      <c r="A561" s="118" t="s">
        <v>2722</v>
      </c>
      <c r="B561" s="59" t="s">
        <v>177</v>
      </c>
      <c r="C561" s="59" t="s">
        <v>902</v>
      </c>
      <c r="D561" s="118" t="s">
        <v>213</v>
      </c>
      <c r="E561" s="118" t="s">
        <v>1032</v>
      </c>
      <c r="F561" s="119">
        <v>1.7609803149999999</v>
      </c>
      <c r="G561" s="119">
        <v>0.91531828300000007</v>
      </c>
      <c r="H561" s="74">
        <f t="shared" si="16"/>
        <v>0.92389942133385716</v>
      </c>
      <c r="I561" s="60">
        <f t="shared" si="17"/>
        <v>1.2091836298884112E-4</v>
      </c>
      <c r="J561" s="121">
        <v>91.836416139999997</v>
      </c>
      <c r="K561" s="121">
        <v>33.266894736842097</v>
      </c>
      <c r="M561"/>
      <c r="N561" s="171"/>
    </row>
    <row r="562" spans="1:14" ht="12.75" x14ac:dyDescent="0.2">
      <c r="A562" s="118" t="s">
        <v>2337</v>
      </c>
      <c r="B562" s="59" t="s">
        <v>1646</v>
      </c>
      <c r="C562" s="59" t="s">
        <v>665</v>
      </c>
      <c r="D562" s="118" t="s">
        <v>213</v>
      </c>
      <c r="E562" s="118" t="s">
        <v>214</v>
      </c>
      <c r="F562" s="119">
        <v>1.744904121</v>
      </c>
      <c r="G562" s="119">
        <v>0.73517934699999998</v>
      </c>
      <c r="H562" s="74">
        <f t="shared" si="16"/>
        <v>1.3734400702635625</v>
      </c>
      <c r="I562" s="60">
        <f t="shared" si="17"/>
        <v>1.1981448519701526E-4</v>
      </c>
      <c r="J562" s="121">
        <v>23.908650000000002</v>
      </c>
      <c r="K562" s="121">
        <v>19.281368421052601</v>
      </c>
      <c r="M562"/>
      <c r="N562" s="171"/>
    </row>
    <row r="563" spans="1:14" ht="12.75" x14ac:dyDescent="0.2">
      <c r="A563" s="118" t="s">
        <v>1837</v>
      </c>
      <c r="B563" s="59" t="s">
        <v>1622</v>
      </c>
      <c r="C563" s="59" t="s">
        <v>902</v>
      </c>
      <c r="D563" s="118" t="s">
        <v>837</v>
      </c>
      <c r="E563" s="118" t="s">
        <v>214</v>
      </c>
      <c r="F563" s="119">
        <v>1.74130422</v>
      </c>
      <c r="G563" s="119">
        <v>1.01174542</v>
      </c>
      <c r="H563" s="74">
        <f t="shared" si="16"/>
        <v>0.72108930327552168</v>
      </c>
      <c r="I563" s="60">
        <f t="shared" si="17"/>
        <v>1.1956729666677783E-4</v>
      </c>
      <c r="J563" s="121">
        <v>42.377845620000002</v>
      </c>
      <c r="K563" s="121">
        <v>83.685000000000002</v>
      </c>
      <c r="M563"/>
      <c r="N563" s="171"/>
    </row>
    <row r="564" spans="1:14" ht="12.75" x14ac:dyDescent="0.2">
      <c r="A564" s="118" t="s">
        <v>2442</v>
      </c>
      <c r="B564" s="59" t="s">
        <v>994</v>
      </c>
      <c r="C564" s="59" t="s">
        <v>897</v>
      </c>
      <c r="D564" s="118" t="s">
        <v>212</v>
      </c>
      <c r="E564" s="118" t="s">
        <v>1032</v>
      </c>
      <c r="F564" s="119">
        <v>1.7289735900000001</v>
      </c>
      <c r="G564" s="119">
        <v>5.7709492300000003</v>
      </c>
      <c r="H564" s="74">
        <f t="shared" si="16"/>
        <v>-0.70040048506890096</v>
      </c>
      <c r="I564" s="60">
        <f t="shared" si="17"/>
        <v>1.1872060940882226E-4</v>
      </c>
      <c r="J564" s="121">
        <v>115.01651968500001</v>
      </c>
      <c r="K564" s="121">
        <v>16.890684210526299</v>
      </c>
      <c r="M564"/>
      <c r="N564" s="171"/>
    </row>
    <row r="565" spans="1:14" ht="12.75" x14ac:dyDescent="0.2">
      <c r="A565" s="118" t="s">
        <v>2976</v>
      </c>
      <c r="B565" s="59" t="s">
        <v>183</v>
      </c>
      <c r="C565" s="59" t="s">
        <v>897</v>
      </c>
      <c r="D565" s="118" t="s">
        <v>212</v>
      </c>
      <c r="E565" s="118" t="s">
        <v>1032</v>
      </c>
      <c r="F565" s="119">
        <v>1.6947743280000001</v>
      </c>
      <c r="G565" s="119">
        <v>10.246097057</v>
      </c>
      <c r="H565" s="74">
        <f t="shared" si="16"/>
        <v>-0.83459318035230279</v>
      </c>
      <c r="I565" s="60">
        <f t="shared" si="17"/>
        <v>1.1637230446682949E-4</v>
      </c>
      <c r="J565" s="121">
        <v>217.40340590400001</v>
      </c>
      <c r="K565" s="121">
        <v>8.5267368421052598</v>
      </c>
      <c r="M565"/>
      <c r="N565" s="171"/>
    </row>
    <row r="566" spans="1:14" ht="12.75" x14ac:dyDescent="0.2">
      <c r="A566" s="118" t="s">
        <v>2522</v>
      </c>
      <c r="B566" s="59" t="s">
        <v>2516</v>
      </c>
      <c r="C566" s="59" t="s">
        <v>899</v>
      </c>
      <c r="D566" s="118" t="s">
        <v>212</v>
      </c>
      <c r="E566" s="118" t="s">
        <v>1032</v>
      </c>
      <c r="F566" s="119">
        <v>1.69276323</v>
      </c>
      <c r="G566" s="119">
        <v>0.10739706</v>
      </c>
      <c r="H566" s="74">
        <f t="shared" si="16"/>
        <v>14.761727835007774</v>
      </c>
      <c r="I566" s="60">
        <f t="shared" si="17"/>
        <v>1.1623421168072691E-4</v>
      </c>
      <c r="J566" s="121">
        <v>323.06741269333793</v>
      </c>
      <c r="K566" s="121">
        <v>35.6558947368421</v>
      </c>
      <c r="M566"/>
      <c r="N566" s="171"/>
    </row>
    <row r="567" spans="1:14" ht="12.75" x14ac:dyDescent="0.2">
      <c r="A567" s="118" t="s">
        <v>2181</v>
      </c>
      <c r="B567" s="59" t="s">
        <v>273</v>
      </c>
      <c r="C567" s="59" t="s">
        <v>665</v>
      </c>
      <c r="D567" s="118" t="s">
        <v>212</v>
      </c>
      <c r="E567" s="118" t="s">
        <v>1032</v>
      </c>
      <c r="F567" s="119">
        <v>1.6756791850000001</v>
      </c>
      <c r="G567" s="119">
        <v>1.200204227</v>
      </c>
      <c r="H567" s="74">
        <f t="shared" si="16"/>
        <v>0.39616170923550675</v>
      </c>
      <c r="I567" s="60">
        <f t="shared" si="17"/>
        <v>1.1506112942817052E-4</v>
      </c>
      <c r="J567" s="121">
        <v>81.832565170799995</v>
      </c>
      <c r="K567" s="121">
        <v>8.4260526315789495</v>
      </c>
      <c r="M567"/>
      <c r="N567" s="171"/>
    </row>
    <row r="568" spans="1:14" ht="12.75" x14ac:dyDescent="0.2">
      <c r="A568" s="118" t="s">
        <v>1849</v>
      </c>
      <c r="B568" s="59" t="s">
        <v>945</v>
      </c>
      <c r="C568" s="59" t="s">
        <v>902</v>
      </c>
      <c r="D568" s="118" t="s">
        <v>213</v>
      </c>
      <c r="E568" s="118" t="s">
        <v>214</v>
      </c>
      <c r="F568" s="119">
        <v>1.6718287039999999</v>
      </c>
      <c r="G568" s="119">
        <v>2.2226124709999997</v>
      </c>
      <c r="H568" s="74">
        <f t="shared" si="16"/>
        <v>-0.24780917689721715</v>
      </c>
      <c r="I568" s="60">
        <f t="shared" si="17"/>
        <v>1.1479673472978931E-4</v>
      </c>
      <c r="J568" s="121">
        <v>943.15200000000004</v>
      </c>
      <c r="K568" s="121">
        <v>33.1203157894737</v>
      </c>
      <c r="M568"/>
      <c r="N568" s="171"/>
    </row>
    <row r="569" spans="1:14" ht="12.75" x14ac:dyDescent="0.2">
      <c r="A569" s="118" t="s">
        <v>1895</v>
      </c>
      <c r="B569" s="59" t="s">
        <v>12</v>
      </c>
      <c r="C569" s="59" t="s">
        <v>902</v>
      </c>
      <c r="D569" s="118" t="s">
        <v>837</v>
      </c>
      <c r="E569" s="118" t="s">
        <v>1032</v>
      </c>
      <c r="F569" s="119">
        <v>1.66861299</v>
      </c>
      <c r="G569" s="119">
        <v>3.7993592899999999</v>
      </c>
      <c r="H569" s="74">
        <f t="shared" si="16"/>
        <v>-0.560817268745331</v>
      </c>
      <c r="I569" s="60">
        <f t="shared" si="17"/>
        <v>1.1457592654164084E-4</v>
      </c>
      <c r="J569" s="121">
        <v>125.97179889</v>
      </c>
      <c r="K569" s="121">
        <v>9.6058421052631608</v>
      </c>
      <c r="M569"/>
      <c r="N569" s="171"/>
    </row>
    <row r="570" spans="1:14" ht="12.75" x14ac:dyDescent="0.2">
      <c r="A570" s="118" t="s">
        <v>2835</v>
      </c>
      <c r="B570" s="59" t="s">
        <v>227</v>
      </c>
      <c r="C570" s="59" t="s">
        <v>665</v>
      </c>
      <c r="D570" s="118" t="s">
        <v>212</v>
      </c>
      <c r="E570" s="118" t="s">
        <v>1032</v>
      </c>
      <c r="F570" s="119">
        <v>1.6604118510000001</v>
      </c>
      <c r="G570" s="119">
        <v>3.0127762389999999</v>
      </c>
      <c r="H570" s="74">
        <f t="shared" si="16"/>
        <v>-0.44887647827735</v>
      </c>
      <c r="I570" s="60">
        <f t="shared" si="17"/>
        <v>1.1401279230664859E-4</v>
      </c>
      <c r="J570" s="121">
        <v>87.707271377599994</v>
      </c>
      <c r="K570" s="121">
        <v>77.067631578947399</v>
      </c>
      <c r="M570"/>
      <c r="N570" s="171"/>
    </row>
    <row r="571" spans="1:14" ht="12.75" x14ac:dyDescent="0.2">
      <c r="A571" s="118" t="s">
        <v>2637</v>
      </c>
      <c r="B571" s="59" t="s">
        <v>210</v>
      </c>
      <c r="C571" s="59" t="s">
        <v>903</v>
      </c>
      <c r="D571" s="118" t="s">
        <v>213</v>
      </c>
      <c r="E571" s="118" t="s">
        <v>1032</v>
      </c>
      <c r="F571" s="119">
        <v>1.651930331</v>
      </c>
      <c r="G571" s="119">
        <v>5.30572877</v>
      </c>
      <c r="H571" s="74">
        <f t="shared" si="16"/>
        <v>-0.68865156840650188</v>
      </c>
      <c r="I571" s="60">
        <f t="shared" si="17"/>
        <v>1.1343040560685341E-4</v>
      </c>
      <c r="J571" s="121">
        <v>155.64721399999999</v>
      </c>
      <c r="K571" s="121">
        <v>7.3120000000000003</v>
      </c>
      <c r="M571"/>
      <c r="N571" s="171"/>
    </row>
    <row r="572" spans="1:14" ht="12.75" x14ac:dyDescent="0.2">
      <c r="A572" s="118" t="s">
        <v>2010</v>
      </c>
      <c r="B572" s="59" t="s">
        <v>2011</v>
      </c>
      <c r="C572" s="59" t="s">
        <v>665</v>
      </c>
      <c r="D572" s="118" t="s">
        <v>213</v>
      </c>
      <c r="E572" s="118" t="s">
        <v>214</v>
      </c>
      <c r="F572" s="119">
        <v>1.6370133999999998</v>
      </c>
      <c r="G572" s="119">
        <v>1.6238773200000001</v>
      </c>
      <c r="H572" s="74">
        <f t="shared" si="16"/>
        <v>8.0893302949756052E-3</v>
      </c>
      <c r="I572" s="60">
        <f t="shared" si="17"/>
        <v>1.1240612903659684E-4</v>
      </c>
      <c r="J572" s="121">
        <v>8.0822332738</v>
      </c>
      <c r="K572" s="121">
        <v>60.608210526315801</v>
      </c>
      <c r="M572"/>
      <c r="N572" s="171"/>
    </row>
    <row r="573" spans="1:14" ht="12.75" x14ac:dyDescent="0.2">
      <c r="A573" s="118" t="s">
        <v>2983</v>
      </c>
      <c r="B573" s="59" t="s">
        <v>1625</v>
      </c>
      <c r="C573" s="59" t="s">
        <v>665</v>
      </c>
      <c r="D573" s="118" t="s">
        <v>213</v>
      </c>
      <c r="E573" s="118" t="s">
        <v>1032</v>
      </c>
      <c r="F573" s="119">
        <v>1.623765014</v>
      </c>
      <c r="G573" s="119">
        <v>1.741292576</v>
      </c>
      <c r="H573" s="74">
        <f t="shared" si="16"/>
        <v>-6.7494436960144788E-2</v>
      </c>
      <c r="I573" s="60">
        <f t="shared" si="17"/>
        <v>1.1149642372432351E-4</v>
      </c>
      <c r="J573" s="121">
        <v>61.654837340694002</v>
      </c>
      <c r="K573" s="121">
        <v>84.170526315789502</v>
      </c>
      <c r="M573"/>
      <c r="N573" s="171"/>
    </row>
    <row r="574" spans="1:14" ht="12.75" x14ac:dyDescent="0.2">
      <c r="A574" s="118" t="s">
        <v>2714</v>
      </c>
      <c r="B574" s="59" t="s">
        <v>36</v>
      </c>
      <c r="C574" s="59" t="s">
        <v>901</v>
      </c>
      <c r="D574" s="118" t="s">
        <v>212</v>
      </c>
      <c r="E574" s="118" t="s">
        <v>1032</v>
      </c>
      <c r="F574" s="119">
        <v>1.622654625</v>
      </c>
      <c r="G574" s="119">
        <v>1.500712812</v>
      </c>
      <c r="H574" s="74">
        <f t="shared" si="16"/>
        <v>8.1255928532713906E-2</v>
      </c>
      <c r="I574" s="60">
        <f t="shared" si="17"/>
        <v>1.1142017845399475E-4</v>
      </c>
      <c r="J574" s="121">
        <v>44.199842658194001</v>
      </c>
      <c r="K574" s="121">
        <v>139.76789473684201</v>
      </c>
      <c r="M574"/>
      <c r="N574" s="171"/>
    </row>
    <row r="575" spans="1:14" ht="12.75" x14ac:dyDescent="0.2">
      <c r="A575" s="118" t="s">
        <v>1866</v>
      </c>
      <c r="B575" s="59" t="s">
        <v>615</v>
      </c>
      <c r="C575" s="59" t="s">
        <v>902</v>
      </c>
      <c r="D575" s="118" t="s">
        <v>213</v>
      </c>
      <c r="E575" s="118" t="s">
        <v>214</v>
      </c>
      <c r="F575" s="119">
        <v>1.62083263</v>
      </c>
      <c r="G575" s="119">
        <v>1.3867077400000001</v>
      </c>
      <c r="H575" s="74">
        <f t="shared" si="16"/>
        <v>0.16883506397678283</v>
      </c>
      <c r="I575" s="60">
        <f t="shared" si="17"/>
        <v>1.1129507049515089E-4</v>
      </c>
      <c r="J575" s="121">
        <v>137.345</v>
      </c>
      <c r="K575" s="121">
        <v>19.255368421052601</v>
      </c>
      <c r="M575"/>
      <c r="N575" s="171"/>
    </row>
    <row r="576" spans="1:14" ht="12.75" x14ac:dyDescent="0.2">
      <c r="A576" s="118" t="s">
        <v>2690</v>
      </c>
      <c r="B576" s="59" t="s">
        <v>1500</v>
      </c>
      <c r="C576" s="59" t="s">
        <v>903</v>
      </c>
      <c r="D576" s="118" t="s">
        <v>212</v>
      </c>
      <c r="E576" s="118" t="s">
        <v>1032</v>
      </c>
      <c r="F576" s="119">
        <v>1.6152996499999999</v>
      </c>
      <c r="G576" s="119">
        <v>9.1929999999999996E-4</v>
      </c>
      <c r="H576" s="74" t="str">
        <f t="shared" si="16"/>
        <v/>
      </c>
      <c r="I576" s="60">
        <f t="shared" si="17"/>
        <v>1.109151463822286E-4</v>
      </c>
      <c r="J576" s="121">
        <v>2.64518567</v>
      </c>
      <c r="K576" s="121">
        <v>41.883263157894703</v>
      </c>
      <c r="M576"/>
      <c r="N576" s="171"/>
    </row>
    <row r="577" spans="1:14" ht="12.75" x14ac:dyDescent="0.2">
      <c r="A577" s="118" t="s">
        <v>1873</v>
      </c>
      <c r="B577" s="59" t="s">
        <v>7</v>
      </c>
      <c r="C577" s="59" t="s">
        <v>902</v>
      </c>
      <c r="D577" s="118" t="s">
        <v>837</v>
      </c>
      <c r="E577" s="118" t="s">
        <v>1032</v>
      </c>
      <c r="F577" s="119">
        <v>1.609940787</v>
      </c>
      <c r="G577" s="119">
        <v>2.1930491809999997</v>
      </c>
      <c r="H577" s="74">
        <f t="shared" si="16"/>
        <v>-0.26588933757249822</v>
      </c>
      <c r="I577" s="60">
        <f t="shared" si="17"/>
        <v>1.105471780773464E-4</v>
      </c>
      <c r="J577" s="121">
        <v>311.26633738999999</v>
      </c>
      <c r="K577" s="121">
        <v>25.858789473684201</v>
      </c>
      <c r="M577"/>
      <c r="N577" s="171"/>
    </row>
    <row r="578" spans="1:14" ht="12.75" x14ac:dyDescent="0.2">
      <c r="A578" s="118" t="s">
        <v>2368</v>
      </c>
      <c r="B578" s="59" t="s">
        <v>1378</v>
      </c>
      <c r="C578" s="59" t="s">
        <v>665</v>
      </c>
      <c r="D578" s="118" t="s">
        <v>212</v>
      </c>
      <c r="E578" s="118" t="s">
        <v>1032</v>
      </c>
      <c r="F578" s="119">
        <v>1.5983538700000002</v>
      </c>
      <c r="G578" s="119">
        <v>1.3261288680000001</v>
      </c>
      <c r="H578" s="74">
        <f t="shared" si="16"/>
        <v>0.20527793985101606</v>
      </c>
      <c r="I578" s="60">
        <f t="shared" si="17"/>
        <v>1.0975155814690581E-4</v>
      </c>
      <c r="J578" s="121">
        <v>6.0633051360000003</v>
      </c>
      <c r="K578" s="121">
        <v>52.915421052631601</v>
      </c>
      <c r="M578"/>
      <c r="N578" s="171"/>
    </row>
    <row r="579" spans="1:14" ht="12.75" x14ac:dyDescent="0.2">
      <c r="A579" s="118" t="s">
        <v>2591</v>
      </c>
      <c r="B579" s="59" t="s">
        <v>585</v>
      </c>
      <c r="C579" s="59" t="s">
        <v>903</v>
      </c>
      <c r="D579" s="118" t="s">
        <v>213</v>
      </c>
      <c r="E579" s="118" t="s">
        <v>1032</v>
      </c>
      <c r="F579" s="119">
        <v>1.596788117</v>
      </c>
      <c r="G579" s="119">
        <v>11.793416674000001</v>
      </c>
      <c r="H579" s="74">
        <f t="shared" si="16"/>
        <v>-0.86460343417524532</v>
      </c>
      <c r="I579" s="60">
        <f t="shared" si="17"/>
        <v>1.0964404513952453E-4</v>
      </c>
      <c r="J579" s="121">
        <v>188.29989769999997</v>
      </c>
      <c r="K579" s="121">
        <v>13.1562105263158</v>
      </c>
      <c r="M579"/>
      <c r="N579" s="171"/>
    </row>
    <row r="580" spans="1:14" ht="12.75" x14ac:dyDescent="0.2">
      <c r="A580" s="118" t="s">
        <v>1763</v>
      </c>
      <c r="B580" s="59" t="s">
        <v>997</v>
      </c>
      <c r="C580" s="59" t="s">
        <v>665</v>
      </c>
      <c r="D580" s="118" t="s">
        <v>212</v>
      </c>
      <c r="E580" s="118" t="s">
        <v>1032</v>
      </c>
      <c r="F580" s="119">
        <v>1.592894391</v>
      </c>
      <c r="G580" s="119">
        <v>9.5428119999999991E-2</v>
      </c>
      <c r="H580" s="74">
        <f t="shared" si="16"/>
        <v>15.692086053880136</v>
      </c>
      <c r="I580" s="60">
        <f t="shared" si="17"/>
        <v>1.0937668100726443E-4</v>
      </c>
      <c r="J580" s="121">
        <v>13.629127029000001</v>
      </c>
      <c r="K580" s="121">
        <v>64.277315789473704</v>
      </c>
      <c r="M580"/>
      <c r="N580" s="171"/>
    </row>
    <row r="581" spans="1:14" ht="12.75" x14ac:dyDescent="0.2">
      <c r="A581" s="118" t="s">
        <v>2330</v>
      </c>
      <c r="B581" s="59" t="s">
        <v>371</v>
      </c>
      <c r="C581" s="59" t="s">
        <v>899</v>
      </c>
      <c r="D581" s="118" t="s">
        <v>212</v>
      </c>
      <c r="E581" s="118" t="s">
        <v>214</v>
      </c>
      <c r="F581" s="119">
        <v>1.588701675</v>
      </c>
      <c r="G581" s="119">
        <v>0.63334990000000002</v>
      </c>
      <c r="H581" s="74">
        <f t="shared" si="16"/>
        <v>1.5084107142039493</v>
      </c>
      <c r="I581" s="60">
        <f t="shared" si="17"/>
        <v>1.0908878661635119E-4</v>
      </c>
      <c r="J581" s="121">
        <v>16.665547920000002</v>
      </c>
      <c r="K581" s="121">
        <v>12.585578947368401</v>
      </c>
      <c r="M581"/>
      <c r="N581" s="171"/>
    </row>
    <row r="582" spans="1:14" ht="12.75" x14ac:dyDescent="0.2">
      <c r="A582" s="118" t="s">
        <v>1972</v>
      </c>
      <c r="B582" s="59" t="s">
        <v>1973</v>
      </c>
      <c r="C582" s="59" t="s">
        <v>149</v>
      </c>
      <c r="D582" s="118" t="s">
        <v>837</v>
      </c>
      <c r="E582" s="118" t="s">
        <v>214</v>
      </c>
      <c r="F582" s="119">
        <v>1.5866356000000001</v>
      </c>
      <c r="G582" s="119">
        <v>0.46265358000000001</v>
      </c>
      <c r="H582" s="74">
        <f t="shared" si="16"/>
        <v>2.4294246680205092</v>
      </c>
      <c r="I582" s="60">
        <f t="shared" si="17"/>
        <v>1.0894691881426157E-4</v>
      </c>
      <c r="J582" s="121">
        <v>85.673850481789415</v>
      </c>
      <c r="K582" s="121">
        <v>107.045526315789</v>
      </c>
      <c r="M582"/>
      <c r="N582" s="171"/>
    </row>
    <row r="583" spans="1:14" ht="12.75" x14ac:dyDescent="0.2">
      <c r="A583" s="118" t="s">
        <v>2429</v>
      </c>
      <c r="B583" s="59" t="s">
        <v>2430</v>
      </c>
      <c r="C583" s="59" t="s">
        <v>149</v>
      </c>
      <c r="D583" s="118" t="s">
        <v>213</v>
      </c>
      <c r="E583" s="118" t="s">
        <v>1032</v>
      </c>
      <c r="F583" s="119">
        <v>1.5846794799999999</v>
      </c>
      <c r="G583" s="119">
        <v>4.7522200000000001E-2</v>
      </c>
      <c r="H583" s="74">
        <f t="shared" ref="H583:H646" si="18">IF(ISERROR(F583/G583-1),"",IF((F583/G583-1)&gt;10000%,"",F583/G583-1))</f>
        <v>32.346088354495372</v>
      </c>
      <c r="I583" s="60">
        <f t="shared" ref="I583:I646" si="19">F583/$F$1038</f>
        <v>1.0881260111281142E-4</v>
      </c>
      <c r="J583" s="121">
        <v>8.2604118700000004</v>
      </c>
      <c r="K583" s="121">
        <v>41.561052631578903</v>
      </c>
      <c r="M583"/>
      <c r="N583" s="171"/>
    </row>
    <row r="584" spans="1:14" ht="12.75" x14ac:dyDescent="0.2">
      <c r="A584" s="118" t="s">
        <v>1844</v>
      </c>
      <c r="B584" s="59" t="s">
        <v>1616</v>
      </c>
      <c r="C584" s="59" t="s">
        <v>902</v>
      </c>
      <c r="D584" s="118" t="s">
        <v>837</v>
      </c>
      <c r="E584" s="118" t="s">
        <v>214</v>
      </c>
      <c r="F584" s="119">
        <v>1.56217647</v>
      </c>
      <c r="G584" s="119">
        <v>0.21456049999999999</v>
      </c>
      <c r="H584" s="74">
        <f t="shared" si="18"/>
        <v>6.2808204212797794</v>
      </c>
      <c r="I584" s="60">
        <f t="shared" si="19"/>
        <v>1.0726742362937004E-4</v>
      </c>
      <c r="J584" s="121">
        <v>8.1287999999999982</v>
      </c>
      <c r="K584" s="121">
        <v>6.0642631578947404</v>
      </c>
      <c r="M584"/>
      <c r="N584" s="171"/>
    </row>
    <row r="585" spans="1:14" ht="12.75" x14ac:dyDescent="0.2">
      <c r="A585" s="118" t="s">
        <v>1853</v>
      </c>
      <c r="B585" s="59" t="s">
        <v>515</v>
      </c>
      <c r="C585" s="59" t="s">
        <v>902</v>
      </c>
      <c r="D585" s="118" t="s">
        <v>213</v>
      </c>
      <c r="E585" s="118" t="s">
        <v>214</v>
      </c>
      <c r="F585" s="119">
        <v>1.5614240100000001</v>
      </c>
      <c r="G585" s="119">
        <v>1.8749716089999999</v>
      </c>
      <c r="H585" s="74">
        <f t="shared" si="18"/>
        <v>-0.16722791827617478</v>
      </c>
      <c r="I585" s="60">
        <f t="shared" si="19"/>
        <v>1.0721575568587314E-4</v>
      </c>
      <c r="J585" s="121">
        <v>88.076999999999998</v>
      </c>
      <c r="K585" s="121">
        <v>73.362210526315806</v>
      </c>
      <c r="M585"/>
      <c r="N585" s="171"/>
    </row>
    <row r="586" spans="1:14" ht="12.75" x14ac:dyDescent="0.2">
      <c r="A586" s="118" t="s">
        <v>1741</v>
      </c>
      <c r="B586" s="59" t="s">
        <v>277</v>
      </c>
      <c r="C586" s="59" t="s">
        <v>665</v>
      </c>
      <c r="D586" s="118" t="s">
        <v>212</v>
      </c>
      <c r="E586" s="118" t="s">
        <v>1032</v>
      </c>
      <c r="F586" s="119">
        <v>1.5587732050000001</v>
      </c>
      <c r="G586" s="119">
        <v>0.22244164999999999</v>
      </c>
      <c r="H586" s="74">
        <f t="shared" si="18"/>
        <v>6.0075599825841977</v>
      </c>
      <c r="I586" s="60">
        <f t="shared" si="19"/>
        <v>1.070337371826154E-4</v>
      </c>
      <c r="J586" s="121">
        <v>27.144566642400001</v>
      </c>
      <c r="K586" s="121">
        <v>14.076368421052599</v>
      </c>
      <c r="M586"/>
      <c r="N586" s="171"/>
    </row>
    <row r="587" spans="1:14" ht="12.75" x14ac:dyDescent="0.2">
      <c r="A587" s="118" t="s">
        <v>2223</v>
      </c>
      <c r="B587" s="59" t="s">
        <v>413</v>
      </c>
      <c r="C587" s="59" t="s">
        <v>902</v>
      </c>
      <c r="D587" s="118" t="s">
        <v>213</v>
      </c>
      <c r="E587" s="118" t="s">
        <v>214</v>
      </c>
      <c r="F587" s="119">
        <v>1.5275938650000001</v>
      </c>
      <c r="G587" s="119">
        <v>4.5156746339999998</v>
      </c>
      <c r="H587" s="74">
        <f t="shared" si="18"/>
        <v>-0.66171303541263948</v>
      </c>
      <c r="I587" s="60">
        <f t="shared" si="19"/>
        <v>1.0489279629885969E-4</v>
      </c>
      <c r="J587" s="121">
        <v>38.827476579999988</v>
      </c>
      <c r="K587" s="121">
        <v>26.719578947368401</v>
      </c>
      <c r="M587"/>
      <c r="N587" s="171"/>
    </row>
    <row r="588" spans="1:14" ht="12.75" x14ac:dyDescent="0.2">
      <c r="A588" s="118" t="s">
        <v>1948</v>
      </c>
      <c r="B588" s="59" t="s">
        <v>1949</v>
      </c>
      <c r="C588" s="59" t="s">
        <v>149</v>
      </c>
      <c r="D588" s="118" t="s">
        <v>837</v>
      </c>
      <c r="E588" s="118" t="s">
        <v>214</v>
      </c>
      <c r="F588" s="119">
        <v>1.5263217900000001</v>
      </c>
      <c r="G588" s="119">
        <v>1.20960457</v>
      </c>
      <c r="H588" s="74">
        <f t="shared" si="18"/>
        <v>0.26183533681589855</v>
      </c>
      <c r="I588" s="60">
        <f t="shared" si="19"/>
        <v>1.0480544879969186E-4</v>
      </c>
      <c r="J588" s="121">
        <v>142.12964038209464</v>
      </c>
      <c r="K588" s="121">
        <v>47.357473684210497</v>
      </c>
      <c r="M588"/>
      <c r="N588" s="171"/>
    </row>
    <row r="589" spans="1:14" ht="12.75" x14ac:dyDescent="0.2">
      <c r="A589" s="118" t="s">
        <v>2607</v>
      </c>
      <c r="B589" s="59" t="s">
        <v>568</v>
      </c>
      <c r="C589" s="59" t="s">
        <v>903</v>
      </c>
      <c r="D589" s="118" t="s">
        <v>212</v>
      </c>
      <c r="E589" s="118" t="s">
        <v>1032</v>
      </c>
      <c r="F589" s="119">
        <v>1.5190090700000001</v>
      </c>
      <c r="G589" s="119">
        <v>2.5213664200000001</v>
      </c>
      <c r="H589" s="74">
        <f t="shared" si="18"/>
        <v>-0.39754529212775036</v>
      </c>
      <c r="I589" s="60">
        <f t="shared" si="19"/>
        <v>1.0430331818308939E-4</v>
      </c>
      <c r="J589" s="121">
        <v>164.27268880000003</v>
      </c>
      <c r="K589" s="121">
        <v>15.8216842105263</v>
      </c>
      <c r="M589"/>
      <c r="N589" s="171"/>
    </row>
    <row r="590" spans="1:14" ht="12.75" x14ac:dyDescent="0.2">
      <c r="A590" s="118" t="s">
        <v>2648</v>
      </c>
      <c r="B590" s="59" t="s">
        <v>218</v>
      </c>
      <c r="C590" s="59" t="s">
        <v>903</v>
      </c>
      <c r="D590" s="118" t="s">
        <v>212</v>
      </c>
      <c r="E590" s="118" t="s">
        <v>1032</v>
      </c>
      <c r="F590" s="119">
        <v>1.5119397999999999</v>
      </c>
      <c r="G590" s="119">
        <v>1.0271028719999999</v>
      </c>
      <c r="H590" s="74">
        <f t="shared" si="18"/>
        <v>0.4720432015304501</v>
      </c>
      <c r="I590" s="60">
        <f t="shared" si="19"/>
        <v>1.0381790415055029E-4</v>
      </c>
      <c r="J590" s="121">
        <v>58.696614650000001</v>
      </c>
      <c r="K590" s="121">
        <v>50.607684210526301</v>
      </c>
      <c r="M590"/>
      <c r="N590" s="171"/>
    </row>
    <row r="591" spans="1:14" ht="12.75" x14ac:dyDescent="0.2">
      <c r="A591" s="118" t="s">
        <v>2427</v>
      </c>
      <c r="B591" s="59" t="s">
        <v>518</v>
      </c>
      <c r="C591" s="59" t="s">
        <v>984</v>
      </c>
      <c r="D591" s="118" t="s">
        <v>212</v>
      </c>
      <c r="E591" s="118" t="s">
        <v>1032</v>
      </c>
      <c r="F591" s="119">
        <v>1.50989847</v>
      </c>
      <c r="G591" s="119">
        <v>5.0937466900000006</v>
      </c>
      <c r="H591" s="74">
        <f t="shared" si="18"/>
        <v>-0.70357802185879803</v>
      </c>
      <c r="I591" s="60">
        <f t="shared" si="19"/>
        <v>1.0367773547301455E-4</v>
      </c>
      <c r="J591" s="121">
        <v>31.758909350748201</v>
      </c>
      <c r="K591" s="121">
        <v>77.884631578947406</v>
      </c>
      <c r="M591"/>
      <c r="N591" s="171"/>
    </row>
    <row r="592" spans="1:14" ht="12.75" x14ac:dyDescent="0.2">
      <c r="A592" s="118" t="s">
        <v>2797</v>
      </c>
      <c r="B592" s="59" t="s">
        <v>1022</v>
      </c>
      <c r="C592" s="59" t="s">
        <v>665</v>
      </c>
      <c r="D592" s="118" t="s">
        <v>212</v>
      </c>
      <c r="E592" s="118" t="s">
        <v>1032</v>
      </c>
      <c r="F592" s="119">
        <v>1.480327433</v>
      </c>
      <c r="G592" s="119">
        <v>0.211333993</v>
      </c>
      <c r="H592" s="74">
        <f t="shared" si="18"/>
        <v>6.004682076867776</v>
      </c>
      <c r="I592" s="60">
        <f t="shared" si="19"/>
        <v>1.0164722930808764E-4</v>
      </c>
      <c r="J592" s="121">
        <v>24.314396511679998</v>
      </c>
      <c r="K592" s="121">
        <v>53.666789473684197</v>
      </c>
      <c r="M592"/>
      <c r="N592" s="171"/>
    </row>
    <row r="593" spans="1:14" ht="12.75" x14ac:dyDescent="0.2">
      <c r="A593" s="118" t="s">
        <v>2720</v>
      </c>
      <c r="B593" s="59" t="s">
        <v>174</v>
      </c>
      <c r="C593" s="59" t="s">
        <v>902</v>
      </c>
      <c r="D593" s="118" t="s">
        <v>213</v>
      </c>
      <c r="E593" s="118" t="s">
        <v>1032</v>
      </c>
      <c r="F593" s="119">
        <v>1.474820979</v>
      </c>
      <c r="G593" s="119">
        <v>1.7955212979999999</v>
      </c>
      <c r="H593" s="74">
        <f t="shared" si="18"/>
        <v>-0.17861125866745353</v>
      </c>
      <c r="I593" s="60">
        <f t="shared" si="19"/>
        <v>1.012691266127413E-4</v>
      </c>
      <c r="J593" s="121">
        <v>231.78306227000002</v>
      </c>
      <c r="K593" s="121">
        <v>41.759842105263203</v>
      </c>
      <c r="M593"/>
      <c r="N593" s="171"/>
    </row>
    <row r="594" spans="1:14" ht="12.75" x14ac:dyDescent="0.2">
      <c r="A594" s="118" t="s">
        <v>2805</v>
      </c>
      <c r="B594" s="59" t="s">
        <v>1027</v>
      </c>
      <c r="C594" s="59" t="s">
        <v>665</v>
      </c>
      <c r="D594" s="118" t="s">
        <v>213</v>
      </c>
      <c r="E594" s="118" t="s">
        <v>1032</v>
      </c>
      <c r="F594" s="119">
        <v>1.45684791</v>
      </c>
      <c r="G594" s="119">
        <v>2.9782180000000002E-2</v>
      </c>
      <c r="H594" s="74">
        <f t="shared" si="18"/>
        <v>47.9167653274542</v>
      </c>
      <c r="I594" s="60">
        <f t="shared" si="19"/>
        <v>1.000349991992469E-4</v>
      </c>
      <c r="J594" s="121">
        <v>20.183252341979998</v>
      </c>
      <c r="K594" s="121">
        <v>73.1783157894737</v>
      </c>
      <c r="M594"/>
      <c r="N594" s="171"/>
    </row>
    <row r="595" spans="1:14" ht="12.75" x14ac:dyDescent="0.2">
      <c r="A595" s="118" t="s">
        <v>2015</v>
      </c>
      <c r="B595" s="59" t="s">
        <v>1420</v>
      </c>
      <c r="C595" s="59" t="s">
        <v>984</v>
      </c>
      <c r="D595" s="118" t="s">
        <v>213</v>
      </c>
      <c r="E595" s="118" t="s">
        <v>214</v>
      </c>
      <c r="F595" s="119">
        <v>1.4487908999999999</v>
      </c>
      <c r="G595" s="119">
        <v>1.3557975200000001</v>
      </c>
      <c r="H595" s="74">
        <f t="shared" si="18"/>
        <v>6.8589430669558915E-2</v>
      </c>
      <c r="I595" s="60">
        <f t="shared" si="19"/>
        <v>9.9481761635211583E-5</v>
      </c>
      <c r="J595" s="121">
        <v>15.87263203</v>
      </c>
      <c r="K595" s="121">
        <v>26.775526315789499</v>
      </c>
      <c r="M595"/>
      <c r="N595" s="171"/>
    </row>
    <row r="596" spans="1:14" ht="12.75" x14ac:dyDescent="0.2">
      <c r="A596" s="118" t="s">
        <v>1681</v>
      </c>
      <c r="B596" s="59" t="s">
        <v>1430</v>
      </c>
      <c r="C596" s="59" t="s">
        <v>149</v>
      </c>
      <c r="D596" s="118" t="s">
        <v>213</v>
      </c>
      <c r="E596" s="118" t="s">
        <v>214</v>
      </c>
      <c r="F596" s="119">
        <v>1.43228022</v>
      </c>
      <c r="G596" s="119">
        <v>1.7301726000000002</v>
      </c>
      <c r="H596" s="74">
        <f t="shared" si="18"/>
        <v>-0.1721749494819188</v>
      </c>
      <c r="I596" s="60">
        <f t="shared" si="19"/>
        <v>9.8348049701905515E-5</v>
      </c>
      <c r="J596" s="121">
        <v>112.57840060384189</v>
      </c>
      <c r="K596" s="121">
        <v>58.024210526315798</v>
      </c>
      <c r="M596"/>
      <c r="N596" s="171"/>
    </row>
    <row r="597" spans="1:14" ht="12.75" x14ac:dyDescent="0.2">
      <c r="A597" s="118" t="s">
        <v>2347</v>
      </c>
      <c r="B597" s="59" t="s">
        <v>235</v>
      </c>
      <c r="C597" s="59" t="s">
        <v>899</v>
      </c>
      <c r="D597" s="118" t="s">
        <v>212</v>
      </c>
      <c r="E597" s="118" t="s">
        <v>1032</v>
      </c>
      <c r="F597" s="119">
        <v>1.4319172900000001</v>
      </c>
      <c r="G597" s="119">
        <v>14.092534325999999</v>
      </c>
      <c r="H597" s="74">
        <f t="shared" si="18"/>
        <v>-0.89839178270737385</v>
      </c>
      <c r="I597" s="60">
        <f t="shared" si="19"/>
        <v>9.8323128979563697E-5</v>
      </c>
      <c r="J597" s="121">
        <v>7.1052971100000004</v>
      </c>
      <c r="K597" s="121">
        <v>16.773421052631601</v>
      </c>
      <c r="M597"/>
      <c r="N597" s="171"/>
    </row>
    <row r="598" spans="1:14" ht="12.75" x14ac:dyDescent="0.2">
      <c r="A598" s="118" t="s">
        <v>1933</v>
      </c>
      <c r="B598" s="59" t="s">
        <v>170</v>
      </c>
      <c r="C598" s="59" t="s">
        <v>1919</v>
      </c>
      <c r="D598" s="118" t="s">
        <v>213</v>
      </c>
      <c r="E598" s="118" t="s">
        <v>214</v>
      </c>
      <c r="F598" s="119">
        <v>1.4258548819999999</v>
      </c>
      <c r="G598" s="119">
        <v>1.3369261180000001</v>
      </c>
      <c r="H598" s="74">
        <f t="shared" si="18"/>
        <v>6.6517336150956785E-2</v>
      </c>
      <c r="I598" s="60">
        <f t="shared" si="19"/>
        <v>9.7906851497705252E-5</v>
      </c>
      <c r="J598" s="121">
        <v>128.47104522000001</v>
      </c>
      <c r="K598" s="121">
        <v>32.622894736842099</v>
      </c>
      <c r="M598"/>
      <c r="N598" s="171"/>
    </row>
    <row r="599" spans="1:14" ht="12.75" x14ac:dyDescent="0.2">
      <c r="A599" s="118" t="s">
        <v>1739</v>
      </c>
      <c r="B599" s="118" t="s">
        <v>1492</v>
      </c>
      <c r="C599" s="118" t="s">
        <v>665</v>
      </c>
      <c r="D599" s="118" t="s">
        <v>212</v>
      </c>
      <c r="E599" s="118" t="s">
        <v>1032</v>
      </c>
      <c r="F599" s="119">
        <v>1.4168689099999998</v>
      </c>
      <c r="G599" s="119">
        <v>0.89115216000000008</v>
      </c>
      <c r="H599" s="74">
        <f t="shared" si="18"/>
        <v>0.58992927762190428</v>
      </c>
      <c r="I599" s="60">
        <f t="shared" si="19"/>
        <v>9.7289826415228076E-5</v>
      </c>
      <c r="J599" s="121">
        <v>3.7447398708000001</v>
      </c>
      <c r="K599" s="121">
        <v>6.5295263157894698</v>
      </c>
      <c r="M599"/>
      <c r="N599" s="171"/>
    </row>
    <row r="600" spans="1:14" ht="12.75" x14ac:dyDescent="0.2">
      <c r="A600" s="118" t="s">
        <v>2338</v>
      </c>
      <c r="B600" s="59" t="s">
        <v>268</v>
      </c>
      <c r="C600" s="59" t="s">
        <v>279</v>
      </c>
      <c r="D600" s="118" t="s">
        <v>837</v>
      </c>
      <c r="E600" s="118" t="s">
        <v>214</v>
      </c>
      <c r="F600" s="119">
        <v>1.4104002900000001</v>
      </c>
      <c r="G600" s="119">
        <v>1.3432749099999999</v>
      </c>
      <c r="H600" s="74">
        <f t="shared" si="18"/>
        <v>4.9971438832279169E-2</v>
      </c>
      <c r="I600" s="60">
        <f t="shared" si="19"/>
        <v>9.6845656236530284E-5</v>
      </c>
      <c r="J600" s="121">
        <v>162.6134313</v>
      </c>
      <c r="K600" s="121">
        <v>27.4680526315789</v>
      </c>
      <c r="M600"/>
      <c r="N600" s="171"/>
    </row>
    <row r="601" spans="1:14" ht="12.75" x14ac:dyDescent="0.2">
      <c r="A601" s="118" t="s">
        <v>1085</v>
      </c>
      <c r="B601" s="59" t="s">
        <v>1243</v>
      </c>
      <c r="C601" s="59" t="s">
        <v>494</v>
      </c>
      <c r="D601" s="118" t="s">
        <v>212</v>
      </c>
      <c r="E601" s="118" t="s">
        <v>1032</v>
      </c>
      <c r="F601" s="119">
        <v>1.4033894899999999</v>
      </c>
      <c r="G601" s="119">
        <v>0.95777741000000005</v>
      </c>
      <c r="H601" s="74">
        <f t="shared" si="18"/>
        <v>0.46525641067270507</v>
      </c>
      <c r="I601" s="60">
        <f t="shared" si="19"/>
        <v>9.6364257068111875E-5</v>
      </c>
      <c r="J601" s="121">
        <v>14.736090123505202</v>
      </c>
      <c r="K601" s="121">
        <v>303.97163157894698</v>
      </c>
      <c r="M601"/>
      <c r="N601" s="171"/>
    </row>
    <row r="602" spans="1:14" ht="12.75" x14ac:dyDescent="0.2">
      <c r="A602" s="118" t="s">
        <v>2991</v>
      </c>
      <c r="B602" s="59" t="s">
        <v>2992</v>
      </c>
      <c r="C602" s="59" t="s">
        <v>149</v>
      </c>
      <c r="D602" s="118" t="s">
        <v>837</v>
      </c>
      <c r="E602" s="118" t="s">
        <v>214</v>
      </c>
      <c r="F602" s="119">
        <v>1.3970982700000001</v>
      </c>
      <c r="G602" s="119">
        <v>1.07943251</v>
      </c>
      <c r="H602" s="74">
        <f t="shared" si="18"/>
        <v>0.29428959852246828</v>
      </c>
      <c r="I602" s="60">
        <f t="shared" si="19"/>
        <v>9.593226812586033E-5</v>
      </c>
      <c r="J602" s="121">
        <v>32.503231507170995</v>
      </c>
      <c r="K602" s="121">
        <v>97.958473684210503</v>
      </c>
      <c r="M602"/>
      <c r="N602" s="171"/>
    </row>
    <row r="603" spans="1:14" ht="12.75" x14ac:dyDescent="0.2">
      <c r="A603" s="118" t="s">
        <v>2417</v>
      </c>
      <c r="B603" s="59" t="s">
        <v>231</v>
      </c>
      <c r="C603" s="59" t="s">
        <v>899</v>
      </c>
      <c r="D603" s="118" t="s">
        <v>212</v>
      </c>
      <c r="E603" s="118" t="s">
        <v>1032</v>
      </c>
      <c r="F603" s="119">
        <v>1.37757657</v>
      </c>
      <c r="G603" s="119">
        <v>10.92627281</v>
      </c>
      <c r="H603" s="74">
        <f t="shared" si="18"/>
        <v>-0.87392072356648398</v>
      </c>
      <c r="I603" s="60">
        <f t="shared" si="19"/>
        <v>9.4591803393431293E-5</v>
      </c>
      <c r="J603" s="121">
        <v>6.2802224000000004</v>
      </c>
      <c r="K603" s="121">
        <v>18.374894736842101</v>
      </c>
      <c r="M603"/>
      <c r="N603" s="171"/>
    </row>
    <row r="604" spans="1:14" ht="12.75" x14ac:dyDescent="0.2">
      <c r="A604" s="118" t="s">
        <v>2808</v>
      </c>
      <c r="B604" s="59" t="s">
        <v>1024</v>
      </c>
      <c r="C604" s="59" t="s">
        <v>665</v>
      </c>
      <c r="D604" s="118" t="s">
        <v>212</v>
      </c>
      <c r="E604" s="118" t="s">
        <v>1032</v>
      </c>
      <c r="F604" s="119">
        <v>1.3771911100000001</v>
      </c>
      <c r="G604" s="119">
        <v>0.53768699499999995</v>
      </c>
      <c r="H604" s="74">
        <f t="shared" si="18"/>
        <v>1.5613249396147291</v>
      </c>
      <c r="I604" s="60">
        <f t="shared" si="19"/>
        <v>9.4565335640327719E-5</v>
      </c>
      <c r="J604" s="121">
        <v>18.221380145640001</v>
      </c>
      <c r="K604" s="121">
        <v>95.657421052631605</v>
      </c>
      <c r="M604"/>
      <c r="N604" s="171"/>
    </row>
    <row r="605" spans="1:14" ht="12.75" x14ac:dyDescent="0.2">
      <c r="A605" s="118" t="s">
        <v>1655</v>
      </c>
      <c r="B605" s="59" t="s">
        <v>1596</v>
      </c>
      <c r="C605" s="59" t="s">
        <v>149</v>
      </c>
      <c r="D605" s="118" t="s">
        <v>213</v>
      </c>
      <c r="E605" s="118" t="s">
        <v>214</v>
      </c>
      <c r="F605" s="119">
        <v>1.3565842299999999</v>
      </c>
      <c r="G605" s="119">
        <v>3.9997387</v>
      </c>
      <c r="H605" s="74">
        <f t="shared" si="18"/>
        <v>-0.66083178633644246</v>
      </c>
      <c r="I605" s="60">
        <f t="shared" si="19"/>
        <v>9.3150356622855E-5</v>
      </c>
      <c r="J605" s="121">
        <v>50.870479218037495</v>
      </c>
      <c r="K605" s="121">
        <v>22.256368421052599</v>
      </c>
      <c r="M605"/>
      <c r="N605" s="171"/>
    </row>
    <row r="606" spans="1:14" ht="12.75" x14ac:dyDescent="0.2">
      <c r="A606" s="118" t="s">
        <v>2144</v>
      </c>
      <c r="B606" s="59" t="s">
        <v>542</v>
      </c>
      <c r="C606" s="59" t="s">
        <v>898</v>
      </c>
      <c r="D606" s="118" t="s">
        <v>212</v>
      </c>
      <c r="E606" s="118" t="s">
        <v>1032</v>
      </c>
      <c r="F606" s="119">
        <v>1.35107559</v>
      </c>
      <c r="G606" s="119">
        <v>2.024662E-2</v>
      </c>
      <c r="H606" s="74">
        <f t="shared" si="18"/>
        <v>65.730920519079234</v>
      </c>
      <c r="I606" s="60">
        <f t="shared" si="19"/>
        <v>9.2772103825012199E-5</v>
      </c>
      <c r="J606" s="121">
        <v>20.124816350000003</v>
      </c>
      <c r="K606" s="121">
        <v>44.188157894736797</v>
      </c>
      <c r="M606"/>
      <c r="N606" s="171"/>
    </row>
    <row r="607" spans="1:14" ht="12.75" x14ac:dyDescent="0.2">
      <c r="A607" s="118" t="s">
        <v>2171</v>
      </c>
      <c r="B607" s="59" t="s">
        <v>465</v>
      </c>
      <c r="C607" s="59" t="s">
        <v>898</v>
      </c>
      <c r="D607" s="118" t="s">
        <v>212</v>
      </c>
      <c r="E607" s="118" t="s">
        <v>1032</v>
      </c>
      <c r="F607" s="119">
        <v>1.347517431</v>
      </c>
      <c r="G607" s="119">
        <v>0.246869739</v>
      </c>
      <c r="H607" s="74">
        <f t="shared" si="18"/>
        <v>4.4584147755752275</v>
      </c>
      <c r="I607" s="60">
        <f t="shared" si="19"/>
        <v>9.2527781524604205E-5</v>
      </c>
      <c r="J607" s="121">
        <v>16.658297519999998</v>
      </c>
      <c r="K607" s="121">
        <v>18.3268421052632</v>
      </c>
      <c r="M607"/>
      <c r="N607" s="171"/>
    </row>
    <row r="608" spans="1:14" ht="12.75" x14ac:dyDescent="0.2">
      <c r="A608" s="118" t="s">
        <v>2937</v>
      </c>
      <c r="B608" s="59" t="s">
        <v>2944</v>
      </c>
      <c r="C608" s="59" t="s">
        <v>902</v>
      </c>
      <c r="D608" s="118" t="s">
        <v>213</v>
      </c>
      <c r="E608" s="118" t="s">
        <v>1032</v>
      </c>
      <c r="F608" s="119">
        <v>1.3300393400000001</v>
      </c>
      <c r="G608" s="119">
        <v>0.52660566000000009</v>
      </c>
      <c r="H608" s="74">
        <f t="shared" si="18"/>
        <v>1.5256837155909033</v>
      </c>
      <c r="I608" s="60">
        <f t="shared" si="19"/>
        <v>9.132764195808668E-5</v>
      </c>
      <c r="J608" s="121">
        <v>12.882</v>
      </c>
      <c r="K608" s="121">
        <v>46.164421052631603</v>
      </c>
      <c r="M608"/>
      <c r="N608" s="171"/>
    </row>
    <row r="609" spans="1:14" ht="12.75" x14ac:dyDescent="0.2">
      <c r="A609" s="118" t="s">
        <v>2088</v>
      </c>
      <c r="B609" s="59" t="s">
        <v>557</v>
      </c>
      <c r="C609" s="59" t="s">
        <v>898</v>
      </c>
      <c r="D609" s="118" t="s">
        <v>212</v>
      </c>
      <c r="E609" s="118" t="s">
        <v>1032</v>
      </c>
      <c r="F609" s="119">
        <v>1.3293056699999999</v>
      </c>
      <c r="G609" s="119">
        <v>0.83931979000000001</v>
      </c>
      <c r="H609" s="74">
        <f t="shared" si="18"/>
        <v>0.58378926106341411</v>
      </c>
      <c r="I609" s="60">
        <f t="shared" si="19"/>
        <v>9.127726423687175E-5</v>
      </c>
      <c r="J609" s="121">
        <v>13.62820756</v>
      </c>
      <c r="K609" s="121">
        <v>50.4584210526316</v>
      </c>
      <c r="M609"/>
      <c r="N609" s="171"/>
    </row>
    <row r="610" spans="1:14" ht="12.75" x14ac:dyDescent="0.2">
      <c r="A610" s="118" t="s">
        <v>2000</v>
      </c>
      <c r="B610" s="59" t="s">
        <v>2001</v>
      </c>
      <c r="C610" s="59" t="s">
        <v>279</v>
      </c>
      <c r="D610" s="118" t="s">
        <v>213</v>
      </c>
      <c r="E610" s="118" t="s">
        <v>214</v>
      </c>
      <c r="F610" s="119">
        <v>1.3259893300000001</v>
      </c>
      <c r="G610" s="119">
        <v>0.9107615</v>
      </c>
      <c r="H610" s="74">
        <f t="shared" si="18"/>
        <v>0.45591280483419649</v>
      </c>
      <c r="I610" s="60">
        <f t="shared" si="19"/>
        <v>9.1049546527310416E-5</v>
      </c>
      <c r="J610" s="121">
        <v>5.2114033139</v>
      </c>
      <c r="K610" s="121">
        <v>30.993842105263202</v>
      </c>
      <c r="M610"/>
      <c r="N610" s="171"/>
    </row>
    <row r="611" spans="1:14" ht="12.75" x14ac:dyDescent="0.2">
      <c r="A611" s="118" t="s">
        <v>1699</v>
      </c>
      <c r="B611" s="59" t="s">
        <v>913</v>
      </c>
      <c r="C611" s="59" t="s">
        <v>665</v>
      </c>
      <c r="D611" s="118" t="s">
        <v>212</v>
      </c>
      <c r="E611" s="118" t="s">
        <v>1032</v>
      </c>
      <c r="F611" s="119">
        <v>1.3105687239999999</v>
      </c>
      <c r="G611" s="119">
        <v>0.98747761000000001</v>
      </c>
      <c r="H611" s="74">
        <f t="shared" si="18"/>
        <v>0.32718829341355882</v>
      </c>
      <c r="I611" s="60">
        <f t="shared" si="19"/>
        <v>8.9990684927363507E-5</v>
      </c>
      <c r="J611" s="121">
        <v>26.871382537500001</v>
      </c>
      <c r="K611" s="121">
        <v>32.567894736842099</v>
      </c>
      <c r="M611"/>
      <c r="N611" s="171"/>
    </row>
    <row r="612" spans="1:14" ht="12.75" x14ac:dyDescent="0.2">
      <c r="A612" s="118" t="s">
        <v>2606</v>
      </c>
      <c r="B612" s="59" t="s">
        <v>571</v>
      </c>
      <c r="C612" s="59" t="s">
        <v>903</v>
      </c>
      <c r="D612" s="118" t="s">
        <v>212</v>
      </c>
      <c r="E612" s="118" t="s">
        <v>1032</v>
      </c>
      <c r="F612" s="119">
        <v>1.3074956899999999</v>
      </c>
      <c r="G612" s="119">
        <v>1.91317626</v>
      </c>
      <c r="H612" s="74">
        <f t="shared" si="18"/>
        <v>-0.31658377885161515</v>
      </c>
      <c r="I612" s="60">
        <f t="shared" si="19"/>
        <v>8.9779673914052406E-5</v>
      </c>
      <c r="J612" s="121">
        <v>11.24096284</v>
      </c>
      <c r="K612" s="121">
        <v>23.653684210526301</v>
      </c>
      <c r="M612"/>
      <c r="N612" s="171"/>
    </row>
    <row r="613" spans="1:14" ht="12.75" x14ac:dyDescent="0.2">
      <c r="A613" s="118" t="s">
        <v>2036</v>
      </c>
      <c r="B613" s="59" t="s">
        <v>1042</v>
      </c>
      <c r="C613" s="59" t="s">
        <v>984</v>
      </c>
      <c r="D613" s="118" t="s">
        <v>213</v>
      </c>
      <c r="E613" s="118" t="s">
        <v>214</v>
      </c>
      <c r="F613" s="119">
        <v>1.2834869099999999</v>
      </c>
      <c r="G613" s="119">
        <v>0.57145666000000006</v>
      </c>
      <c r="H613" s="74">
        <f t="shared" si="18"/>
        <v>1.2459916907784394</v>
      </c>
      <c r="I613" s="60">
        <f t="shared" si="19"/>
        <v>8.813110217805363E-5</v>
      </c>
      <c r="J613" s="121">
        <v>66.155180759999993</v>
      </c>
      <c r="K613" s="121">
        <v>32.695315789473703</v>
      </c>
      <c r="M613"/>
      <c r="N613" s="171"/>
    </row>
    <row r="614" spans="1:14" ht="12.75" x14ac:dyDescent="0.2">
      <c r="A614" s="118" t="s">
        <v>2275</v>
      </c>
      <c r="B614" s="59" t="s">
        <v>242</v>
      </c>
      <c r="C614" s="59" t="s">
        <v>899</v>
      </c>
      <c r="D614" s="118" t="s">
        <v>212</v>
      </c>
      <c r="E614" s="118" t="s">
        <v>1032</v>
      </c>
      <c r="F614" s="119">
        <v>1.2807669699999999</v>
      </c>
      <c r="G614" s="119">
        <v>5.0129885199999995</v>
      </c>
      <c r="H614" s="74">
        <f t="shared" si="18"/>
        <v>-0.74451029263478152</v>
      </c>
      <c r="I614" s="60">
        <f t="shared" si="19"/>
        <v>8.7944336494515666E-5</v>
      </c>
      <c r="J614" s="121">
        <v>78.280111919999996</v>
      </c>
      <c r="K614" s="121">
        <v>18.581473684210501</v>
      </c>
      <c r="M614"/>
      <c r="N614" s="171"/>
    </row>
    <row r="615" spans="1:14" ht="12.75" x14ac:dyDescent="0.2">
      <c r="A615" s="118" t="s">
        <v>2610</v>
      </c>
      <c r="B615" s="59" t="s">
        <v>325</v>
      </c>
      <c r="C615" s="59" t="s">
        <v>903</v>
      </c>
      <c r="D615" s="118" t="s">
        <v>212</v>
      </c>
      <c r="E615" s="118" t="s">
        <v>1032</v>
      </c>
      <c r="F615" s="119">
        <v>1.2626546399999998</v>
      </c>
      <c r="G615" s="119">
        <v>0.44549409000000001</v>
      </c>
      <c r="H615" s="74">
        <f t="shared" si="18"/>
        <v>1.8342792156906049</v>
      </c>
      <c r="I615" s="60">
        <f t="shared" si="19"/>
        <v>8.6700646673080217E-5</v>
      </c>
      <c r="J615" s="121">
        <v>38.041368130000002</v>
      </c>
      <c r="K615" s="121">
        <v>65.088052631578904</v>
      </c>
      <c r="M615"/>
      <c r="N615" s="171"/>
    </row>
    <row r="616" spans="1:14" ht="12.75" x14ac:dyDescent="0.2">
      <c r="A616" s="118" t="s">
        <v>1657</v>
      </c>
      <c r="B616" s="59" t="s">
        <v>854</v>
      </c>
      <c r="C616" s="59" t="s">
        <v>149</v>
      </c>
      <c r="D616" s="118" t="s">
        <v>837</v>
      </c>
      <c r="E616" s="118" t="s">
        <v>214</v>
      </c>
      <c r="F616" s="119">
        <v>1.22924006</v>
      </c>
      <c r="G616" s="119">
        <v>0.55444585999999996</v>
      </c>
      <c r="H616" s="74">
        <f t="shared" si="18"/>
        <v>1.2170605800898215</v>
      </c>
      <c r="I616" s="60">
        <f t="shared" si="19"/>
        <v>8.4406222210101683E-5</v>
      </c>
      <c r="J616" s="121">
        <v>24.423240549999999</v>
      </c>
      <c r="K616" s="121">
        <v>37.484052631578898</v>
      </c>
      <c r="M616"/>
      <c r="N616" s="171"/>
    </row>
    <row r="617" spans="1:14" ht="12.75" x14ac:dyDescent="0.2">
      <c r="A617" s="118" t="s">
        <v>2004</v>
      </c>
      <c r="B617" s="59" t="s">
        <v>2005</v>
      </c>
      <c r="C617" s="59" t="s">
        <v>279</v>
      </c>
      <c r="D617" s="118" t="s">
        <v>837</v>
      </c>
      <c r="E617" s="118" t="s">
        <v>214</v>
      </c>
      <c r="F617" s="119">
        <v>1.2282884999999999</v>
      </c>
      <c r="G617" s="119">
        <v>0.13050175999999999</v>
      </c>
      <c r="H617" s="74">
        <f t="shared" si="18"/>
        <v>8.4120454773943276</v>
      </c>
      <c r="I617" s="60">
        <f t="shared" si="19"/>
        <v>8.4340882991652962E-5</v>
      </c>
      <c r="J617" s="121">
        <v>378.23951046650001</v>
      </c>
      <c r="K617" s="121">
        <v>20.771000000000001</v>
      </c>
      <c r="M617"/>
      <c r="N617" s="171"/>
    </row>
    <row r="618" spans="1:14" ht="12.75" x14ac:dyDescent="0.2">
      <c r="A618" s="118" t="s">
        <v>1836</v>
      </c>
      <c r="B618" s="59" t="s">
        <v>324</v>
      </c>
      <c r="C618" s="59" t="s">
        <v>902</v>
      </c>
      <c r="D618" s="118" t="s">
        <v>213</v>
      </c>
      <c r="E618" s="118" t="s">
        <v>1032</v>
      </c>
      <c r="F618" s="119">
        <v>1.21521229</v>
      </c>
      <c r="G618" s="119">
        <v>1.645064122</v>
      </c>
      <c r="H618" s="74">
        <f t="shared" si="18"/>
        <v>-0.26129791918226519</v>
      </c>
      <c r="I618" s="60">
        <f t="shared" si="19"/>
        <v>8.3443000207938654E-5</v>
      </c>
      <c r="J618" s="121">
        <v>16.205200000000001</v>
      </c>
      <c r="K618" s="121">
        <v>45.353684210526303</v>
      </c>
      <c r="M618"/>
      <c r="N618" s="171"/>
    </row>
    <row r="619" spans="1:14" ht="12.75" x14ac:dyDescent="0.2">
      <c r="A619" s="118" t="s">
        <v>2012</v>
      </c>
      <c r="B619" s="59" t="s">
        <v>1417</v>
      </c>
      <c r="C619" s="59" t="s">
        <v>984</v>
      </c>
      <c r="D619" s="118" t="s">
        <v>213</v>
      </c>
      <c r="E619" s="118" t="s">
        <v>214</v>
      </c>
      <c r="F619" s="119">
        <v>1.2137087799999999</v>
      </c>
      <c r="G619" s="119">
        <v>3.708724E-2</v>
      </c>
      <c r="H619" s="74">
        <f t="shared" si="18"/>
        <v>31.725777922541553</v>
      </c>
      <c r="I619" s="60">
        <f t="shared" si="19"/>
        <v>8.3339761139115015E-5</v>
      </c>
      <c r="J619" s="121">
        <v>109.11180256999999</v>
      </c>
      <c r="K619" s="121">
        <v>18.3632105263158</v>
      </c>
      <c r="M619"/>
      <c r="N619" s="171"/>
    </row>
    <row r="620" spans="1:14" ht="12.75" x14ac:dyDescent="0.2">
      <c r="A620" s="118" t="s">
        <v>1835</v>
      </c>
      <c r="B620" s="59" t="s">
        <v>1615</v>
      </c>
      <c r="C620" s="59" t="s">
        <v>902</v>
      </c>
      <c r="D620" s="118" t="s">
        <v>837</v>
      </c>
      <c r="E620" s="118" t="s">
        <v>214</v>
      </c>
      <c r="F620" s="119">
        <v>1.2074313600000002</v>
      </c>
      <c r="G620" s="119">
        <v>1.714678E-2</v>
      </c>
      <c r="H620" s="74">
        <f t="shared" si="18"/>
        <v>69.417382155716709</v>
      </c>
      <c r="I620" s="60">
        <f t="shared" si="19"/>
        <v>8.2908719778954565E-5</v>
      </c>
      <c r="J620" s="121">
        <v>158.45500000000001</v>
      </c>
      <c r="K620" s="121">
        <v>8.9454210526315805</v>
      </c>
      <c r="M620"/>
      <c r="N620" s="171"/>
    </row>
    <row r="621" spans="1:14" ht="12.75" x14ac:dyDescent="0.2">
      <c r="A621" s="118" t="s">
        <v>2827</v>
      </c>
      <c r="B621" s="59" t="s">
        <v>1365</v>
      </c>
      <c r="C621" s="59" t="s">
        <v>665</v>
      </c>
      <c r="D621" s="118" t="s">
        <v>212</v>
      </c>
      <c r="E621" s="118" t="s">
        <v>214</v>
      </c>
      <c r="F621" s="119">
        <v>1.2072566</v>
      </c>
      <c r="G621" s="119">
        <v>0.11472383999999999</v>
      </c>
      <c r="H621" s="74">
        <f t="shared" si="18"/>
        <v>9.5231536880216012</v>
      </c>
      <c r="I621" s="60">
        <f t="shared" si="19"/>
        <v>8.2896719819082243E-5</v>
      </c>
      <c r="J621" s="121">
        <v>70.305721885799997</v>
      </c>
      <c r="K621" s="121">
        <v>72.106999999999999</v>
      </c>
      <c r="M621"/>
      <c r="N621" s="171"/>
    </row>
    <row r="622" spans="1:14" ht="12.75" x14ac:dyDescent="0.2">
      <c r="A622" s="118" t="s">
        <v>2229</v>
      </c>
      <c r="B622" s="59" t="s">
        <v>419</v>
      </c>
      <c r="C622" s="59" t="s">
        <v>902</v>
      </c>
      <c r="D622" s="118" t="s">
        <v>213</v>
      </c>
      <c r="E622" s="118" t="s">
        <v>214</v>
      </c>
      <c r="F622" s="119">
        <v>1.2064020260000001</v>
      </c>
      <c r="G622" s="119">
        <v>9.5631673900000003</v>
      </c>
      <c r="H622" s="74">
        <f t="shared" si="18"/>
        <v>-0.87384911538184418</v>
      </c>
      <c r="I622" s="60">
        <f t="shared" si="19"/>
        <v>8.2838040180103529E-5</v>
      </c>
      <c r="J622" s="121">
        <v>18.663617760000001</v>
      </c>
      <c r="K622" s="121">
        <v>53.304736842105299</v>
      </c>
      <c r="M622"/>
      <c r="N622" s="171"/>
    </row>
    <row r="623" spans="1:14" ht="12.75" x14ac:dyDescent="0.2">
      <c r="A623" s="118" t="s">
        <v>2439</v>
      </c>
      <c r="B623" s="118" t="s">
        <v>191</v>
      </c>
      <c r="C623" s="118" t="s">
        <v>897</v>
      </c>
      <c r="D623" s="118" t="s">
        <v>212</v>
      </c>
      <c r="E623" s="118" t="s">
        <v>1032</v>
      </c>
      <c r="F623" s="119">
        <v>1.1893637399999999</v>
      </c>
      <c r="G623" s="119">
        <v>1.21640865</v>
      </c>
      <c r="H623" s="74">
        <f t="shared" si="18"/>
        <v>-2.2233408156050238E-2</v>
      </c>
      <c r="I623" s="60">
        <f t="shared" si="19"/>
        <v>8.1668099986163478E-5</v>
      </c>
      <c r="J623" s="121">
        <v>223.54793852399999</v>
      </c>
      <c r="K623" s="121">
        <v>4.6365789473684202</v>
      </c>
      <c r="M623"/>
      <c r="N623" s="171"/>
    </row>
    <row r="624" spans="1:14" ht="12.75" x14ac:dyDescent="0.2">
      <c r="A624" s="118" t="s">
        <v>2123</v>
      </c>
      <c r="B624" s="59" t="s">
        <v>388</v>
      </c>
      <c r="C624" s="59" t="s">
        <v>898</v>
      </c>
      <c r="D624" s="118" t="s">
        <v>212</v>
      </c>
      <c r="E624" s="118" t="s">
        <v>1032</v>
      </c>
      <c r="F624" s="119">
        <v>1.1757136000000001</v>
      </c>
      <c r="G624" s="119">
        <v>0.58532372999999993</v>
      </c>
      <c r="H624" s="74">
        <f t="shared" si="18"/>
        <v>1.0086552786780065</v>
      </c>
      <c r="I624" s="60">
        <f t="shared" si="19"/>
        <v>8.0730808087265405E-5</v>
      </c>
      <c r="J624" s="121">
        <v>11.74548515</v>
      </c>
      <c r="K624" s="121">
        <v>16.0918947368421</v>
      </c>
      <c r="M624"/>
      <c r="N624" s="171"/>
    </row>
    <row r="625" spans="1:14" ht="12.75" x14ac:dyDescent="0.2">
      <c r="A625" s="118" t="s">
        <v>2441</v>
      </c>
      <c r="B625" s="59" t="s">
        <v>995</v>
      </c>
      <c r="C625" s="59" t="s">
        <v>897</v>
      </c>
      <c r="D625" s="118" t="s">
        <v>212</v>
      </c>
      <c r="E625" s="118" t="s">
        <v>1032</v>
      </c>
      <c r="F625" s="119">
        <v>1.1749439750000001</v>
      </c>
      <c r="G625" s="119">
        <v>0.25767068599999998</v>
      </c>
      <c r="H625" s="74">
        <f t="shared" si="18"/>
        <v>3.5598666780434627</v>
      </c>
      <c r="I625" s="60">
        <f t="shared" si="19"/>
        <v>8.0677961502711001E-5</v>
      </c>
      <c r="J625" s="121">
        <v>7.3687753300000001</v>
      </c>
      <c r="K625" s="121">
        <v>12.367105263157899</v>
      </c>
      <c r="M625"/>
      <c r="N625" s="171"/>
    </row>
    <row r="626" spans="1:14" ht="12.75" x14ac:dyDescent="0.2">
      <c r="A626" s="118" t="s">
        <v>2339</v>
      </c>
      <c r="B626" s="59" t="s">
        <v>1978</v>
      </c>
      <c r="C626" s="59" t="s">
        <v>279</v>
      </c>
      <c r="D626" s="118" t="s">
        <v>837</v>
      </c>
      <c r="E626" s="118" t="s">
        <v>1032</v>
      </c>
      <c r="F626" s="119">
        <v>1.1730981</v>
      </c>
      <c r="G626" s="119">
        <v>0.97547156000000002</v>
      </c>
      <c r="H626" s="74">
        <f t="shared" si="18"/>
        <v>0.20259590141203088</v>
      </c>
      <c r="I626" s="60">
        <f t="shared" si="19"/>
        <v>8.0551213814857362E-5</v>
      </c>
      <c r="J626" s="121">
        <v>101.8681763246</v>
      </c>
      <c r="K626" s="121">
        <v>32.095052631578902</v>
      </c>
      <c r="M626"/>
      <c r="N626" s="171"/>
    </row>
    <row r="627" spans="1:14" ht="12.75" x14ac:dyDescent="0.2">
      <c r="A627" s="118" t="s">
        <v>2159</v>
      </c>
      <c r="B627" s="59" t="s">
        <v>428</v>
      </c>
      <c r="C627" s="59" t="s">
        <v>898</v>
      </c>
      <c r="D627" s="118" t="s">
        <v>212</v>
      </c>
      <c r="E627" s="118" t="s">
        <v>1032</v>
      </c>
      <c r="F627" s="119">
        <v>1.17245906</v>
      </c>
      <c r="G627" s="119">
        <v>23.166184276999999</v>
      </c>
      <c r="H627" s="74">
        <f t="shared" si="18"/>
        <v>-0.94938920255572479</v>
      </c>
      <c r="I627" s="60">
        <f t="shared" si="19"/>
        <v>8.0507333897503254E-5</v>
      </c>
      <c r="J627" s="121">
        <v>13.637141509999999</v>
      </c>
      <c r="K627" s="121">
        <v>11.6344210526316</v>
      </c>
      <c r="M627"/>
      <c r="N627" s="171"/>
    </row>
    <row r="628" spans="1:14" ht="12.75" x14ac:dyDescent="0.2">
      <c r="A628" s="118" t="s">
        <v>1913</v>
      </c>
      <c r="B628" s="59" t="s">
        <v>1914</v>
      </c>
      <c r="C628" s="59" t="s">
        <v>902</v>
      </c>
      <c r="D628" s="118" t="s">
        <v>837</v>
      </c>
      <c r="E628" s="118" t="s">
        <v>214</v>
      </c>
      <c r="F628" s="119">
        <v>1.1717944599999999</v>
      </c>
      <c r="G628" s="119">
        <v>0.99330943000000005</v>
      </c>
      <c r="H628" s="74">
        <f t="shared" si="18"/>
        <v>0.17968724005771275</v>
      </c>
      <c r="I628" s="60">
        <f t="shared" si="19"/>
        <v>8.0461698893319575E-5</v>
      </c>
      <c r="J628" s="121">
        <v>31.150267199999998</v>
      </c>
      <c r="K628" s="121">
        <v>25.054578947368402</v>
      </c>
      <c r="M628"/>
      <c r="N628" s="171"/>
    </row>
    <row r="629" spans="1:14" ht="12.75" x14ac:dyDescent="0.2">
      <c r="A629" s="118" t="s">
        <v>1998</v>
      </c>
      <c r="B629" s="59" t="s">
        <v>1999</v>
      </c>
      <c r="C629" s="59" t="s">
        <v>279</v>
      </c>
      <c r="D629" s="118" t="s">
        <v>213</v>
      </c>
      <c r="E629" s="118" t="s">
        <v>214</v>
      </c>
      <c r="F629" s="119">
        <v>1.1541044499999999</v>
      </c>
      <c r="G629" s="119">
        <v>1.0295007599999999</v>
      </c>
      <c r="H629" s="74">
        <f t="shared" si="18"/>
        <v>0.12103312094689467</v>
      </c>
      <c r="I629" s="60">
        <f t="shared" si="19"/>
        <v>7.9247007830486079E-5</v>
      </c>
      <c r="J629" s="121">
        <v>2.2662852099999999</v>
      </c>
      <c r="K629" s="121">
        <v>38.467315789473702</v>
      </c>
      <c r="M629"/>
      <c r="N629" s="171"/>
    </row>
    <row r="630" spans="1:14" ht="12.75" x14ac:dyDescent="0.2">
      <c r="A630" s="118" t="s">
        <v>2210</v>
      </c>
      <c r="B630" s="59" t="s">
        <v>940</v>
      </c>
      <c r="C630" s="59" t="s">
        <v>902</v>
      </c>
      <c r="D630" s="118" t="s">
        <v>213</v>
      </c>
      <c r="E630" s="118" t="s">
        <v>214</v>
      </c>
      <c r="F630" s="119">
        <v>1.1527970900000002</v>
      </c>
      <c r="G630" s="119">
        <v>1.13453852</v>
      </c>
      <c r="H630" s="74">
        <f t="shared" si="18"/>
        <v>1.60933892310684E-2</v>
      </c>
      <c r="I630" s="60">
        <f t="shared" si="19"/>
        <v>7.9157237473775956E-5</v>
      </c>
      <c r="J630" s="121">
        <v>25.967706420000003</v>
      </c>
      <c r="K630" s="121">
        <v>85.558999999999997</v>
      </c>
      <c r="M630"/>
      <c r="N630" s="171"/>
    </row>
    <row r="631" spans="1:14" ht="12.75" x14ac:dyDescent="0.2">
      <c r="A631" s="118" t="s">
        <v>2533</v>
      </c>
      <c r="B631" s="59" t="s">
        <v>2534</v>
      </c>
      <c r="C631" s="59" t="s">
        <v>902</v>
      </c>
      <c r="D631" s="118" t="s">
        <v>213</v>
      </c>
      <c r="E631" s="118" t="s">
        <v>214</v>
      </c>
      <c r="F631" s="119">
        <v>1.1336763649999999</v>
      </c>
      <c r="G631" s="119">
        <v>0.86755704</v>
      </c>
      <c r="H631" s="74">
        <f t="shared" si="18"/>
        <v>0.3067456233194763</v>
      </c>
      <c r="I631" s="60">
        <f t="shared" si="19"/>
        <v>7.7844305837649269E-5</v>
      </c>
      <c r="J631" s="121">
        <v>72.887592870000006</v>
      </c>
      <c r="K631" s="121">
        <v>30.0327894736842</v>
      </c>
      <c r="M631"/>
      <c r="N631" s="171"/>
    </row>
    <row r="632" spans="1:14" ht="12.75" x14ac:dyDescent="0.2">
      <c r="A632" s="118" t="s">
        <v>3038</v>
      </c>
      <c r="B632" s="59" t="s">
        <v>3039</v>
      </c>
      <c r="C632" s="59" t="s">
        <v>903</v>
      </c>
      <c r="D632" s="118" t="s">
        <v>213</v>
      </c>
      <c r="E632" s="118" t="s">
        <v>1032</v>
      </c>
      <c r="F632" s="119">
        <v>1.1318140000000001</v>
      </c>
      <c r="G632" s="119"/>
      <c r="H632" s="74"/>
      <c r="I632" s="60">
        <f t="shared" si="19"/>
        <v>7.7716425857862157E-5</v>
      </c>
      <c r="J632" s="121">
        <v>5.0069379999999999</v>
      </c>
      <c r="K632" s="121">
        <v>11.5854545454545</v>
      </c>
      <c r="M632"/>
      <c r="N632" s="171"/>
    </row>
    <row r="633" spans="1:14" ht="12.75" x14ac:dyDescent="0.2">
      <c r="A633" s="118" t="s">
        <v>2219</v>
      </c>
      <c r="B633" s="59" t="s">
        <v>409</v>
      </c>
      <c r="C633" s="59" t="s">
        <v>902</v>
      </c>
      <c r="D633" s="118" t="s">
        <v>213</v>
      </c>
      <c r="E633" s="118" t="s">
        <v>214</v>
      </c>
      <c r="F633" s="119">
        <v>1.1197256299999998</v>
      </c>
      <c r="G633" s="119">
        <v>2.0400038300000003</v>
      </c>
      <c r="H633" s="74">
        <f t="shared" ref="H633:H664" si="20">IF(ISERROR(F633/G633-1),"",IF((F633/G633-1)&gt;10000%,"",F633/G633-1))</f>
        <v>-0.45111591775786042</v>
      </c>
      <c r="I633" s="60">
        <f t="shared" si="19"/>
        <v>7.6886373472180925E-5</v>
      </c>
      <c r="J633" s="121">
        <v>13.426531519999999</v>
      </c>
      <c r="K633" s="121">
        <v>33.231684210526304</v>
      </c>
      <c r="M633"/>
      <c r="N633" s="171"/>
    </row>
    <row r="634" spans="1:14" ht="12.75" x14ac:dyDescent="0.2">
      <c r="A634" s="118" t="s">
        <v>1672</v>
      </c>
      <c r="B634" s="59" t="s">
        <v>844</v>
      </c>
      <c r="C634" s="59" t="s">
        <v>149</v>
      </c>
      <c r="D634" s="118" t="s">
        <v>837</v>
      </c>
      <c r="E634" s="118" t="s">
        <v>1032</v>
      </c>
      <c r="F634" s="119">
        <v>1.1167030500000001</v>
      </c>
      <c r="G634" s="119">
        <v>0.18249170000000001</v>
      </c>
      <c r="H634" s="74">
        <f t="shared" si="20"/>
        <v>5.1191991197407889</v>
      </c>
      <c r="I634" s="60">
        <f t="shared" si="19"/>
        <v>7.6678826901393292E-5</v>
      </c>
      <c r="J634" s="121">
        <v>2.4555234228722003</v>
      </c>
      <c r="K634" s="121">
        <v>130.794578947368</v>
      </c>
      <c r="M634"/>
      <c r="N634" s="171"/>
    </row>
    <row r="635" spans="1:14" ht="12.75" x14ac:dyDescent="0.2">
      <c r="A635" s="118" t="s">
        <v>2463</v>
      </c>
      <c r="B635" s="59" t="s">
        <v>193</v>
      </c>
      <c r="C635" s="59" t="s">
        <v>897</v>
      </c>
      <c r="D635" s="118" t="s">
        <v>212</v>
      </c>
      <c r="E635" s="118" t="s">
        <v>3049</v>
      </c>
      <c r="F635" s="119">
        <v>1.1154404899999999</v>
      </c>
      <c r="G635" s="119">
        <v>0.48417294</v>
      </c>
      <c r="H635" s="74">
        <f t="shared" si="20"/>
        <v>1.3038059293441719</v>
      </c>
      <c r="I635" s="60">
        <f t="shared" si="19"/>
        <v>7.6592132753210701E-5</v>
      </c>
      <c r="J635" s="121">
        <v>57.066070813937998</v>
      </c>
      <c r="K635" s="121">
        <v>17.674368421052598</v>
      </c>
      <c r="M635"/>
      <c r="N635" s="171"/>
    </row>
    <row r="636" spans="1:14" ht="12.75" x14ac:dyDescent="0.2">
      <c r="A636" s="118" t="s">
        <v>2212</v>
      </c>
      <c r="B636" s="59" t="s">
        <v>924</v>
      </c>
      <c r="C636" s="59" t="s">
        <v>902</v>
      </c>
      <c r="D636" s="118" t="s">
        <v>213</v>
      </c>
      <c r="E636" s="118" t="s">
        <v>214</v>
      </c>
      <c r="F636" s="119">
        <v>1.1127036399999999</v>
      </c>
      <c r="G636" s="119">
        <v>0.74034860000000002</v>
      </c>
      <c r="H636" s="74">
        <f t="shared" si="20"/>
        <v>0.50294555834913424</v>
      </c>
      <c r="I636" s="60">
        <f t="shared" si="19"/>
        <v>7.6404205938284325E-5</v>
      </c>
      <c r="J636" s="121">
        <v>14.07117993999999</v>
      </c>
      <c r="K636" s="121">
        <v>51.944947368420998</v>
      </c>
      <c r="M636"/>
      <c r="N636" s="171"/>
    </row>
    <row r="637" spans="1:14" ht="12.75" x14ac:dyDescent="0.2">
      <c r="A637" s="118" t="s">
        <v>2151</v>
      </c>
      <c r="B637" s="59" t="s">
        <v>474</v>
      </c>
      <c r="C637" s="59" t="s">
        <v>898</v>
      </c>
      <c r="D637" s="118" t="s">
        <v>212</v>
      </c>
      <c r="E637" s="118" t="s">
        <v>1032</v>
      </c>
      <c r="F637" s="119">
        <v>1.1124986170000002</v>
      </c>
      <c r="G637" s="119">
        <v>1.911588147</v>
      </c>
      <c r="H637" s="74">
        <f t="shared" si="20"/>
        <v>-0.41802389874307999</v>
      </c>
      <c r="I637" s="60">
        <f t="shared" si="19"/>
        <v>7.6390127958352429E-5</v>
      </c>
      <c r="J637" s="121">
        <v>37.249185009999998</v>
      </c>
      <c r="K637" s="121">
        <v>37.197421052631597</v>
      </c>
      <c r="M637"/>
      <c r="N637" s="171"/>
    </row>
    <row r="638" spans="1:14" ht="12.75" x14ac:dyDescent="0.2">
      <c r="A638" s="118" t="s">
        <v>1857</v>
      </c>
      <c r="B638" s="59" t="s">
        <v>522</v>
      </c>
      <c r="C638" s="59" t="s">
        <v>902</v>
      </c>
      <c r="D638" s="118" t="s">
        <v>213</v>
      </c>
      <c r="E638" s="118" t="s">
        <v>214</v>
      </c>
      <c r="F638" s="119">
        <v>1.1092974899999999</v>
      </c>
      <c r="G638" s="119">
        <v>3.654532337</v>
      </c>
      <c r="H638" s="74">
        <f t="shared" si="20"/>
        <v>-0.69645979630033306</v>
      </c>
      <c r="I638" s="60">
        <f t="shared" si="19"/>
        <v>7.6170321391940348E-5</v>
      </c>
      <c r="J638" s="121">
        <v>289.94299999999998</v>
      </c>
      <c r="K638" s="121">
        <v>42.267315789473699</v>
      </c>
      <c r="M638"/>
      <c r="N638" s="171"/>
    </row>
    <row r="639" spans="1:14" ht="12.75" x14ac:dyDescent="0.2">
      <c r="A639" s="118" t="s">
        <v>1852</v>
      </c>
      <c r="B639" s="118" t="s">
        <v>2989</v>
      </c>
      <c r="C639" s="59" t="s">
        <v>902</v>
      </c>
      <c r="D639" s="118" t="s">
        <v>213</v>
      </c>
      <c r="E639" s="118" t="s">
        <v>1032</v>
      </c>
      <c r="F639" s="119">
        <v>1.10764427</v>
      </c>
      <c r="G639" s="119">
        <v>2.1660835650000001</v>
      </c>
      <c r="H639" s="74">
        <f t="shared" si="20"/>
        <v>-0.48864194904687352</v>
      </c>
      <c r="I639" s="60">
        <f t="shared" si="19"/>
        <v>7.6056802430735836E-5</v>
      </c>
      <c r="J639" s="121">
        <v>467.21151808999997</v>
      </c>
      <c r="K639" s="121">
        <v>36.22</v>
      </c>
      <c r="M639"/>
      <c r="N639" s="171"/>
    </row>
    <row r="640" spans="1:14" ht="12.75" x14ac:dyDescent="0.2">
      <c r="A640" s="118" t="s">
        <v>2327</v>
      </c>
      <c r="B640" s="59" t="s">
        <v>288</v>
      </c>
      <c r="C640" s="59" t="s">
        <v>899</v>
      </c>
      <c r="D640" s="118" t="s">
        <v>212</v>
      </c>
      <c r="E640" s="118" t="s">
        <v>1032</v>
      </c>
      <c r="F640" s="119">
        <v>1.1027167600000001</v>
      </c>
      <c r="G640" s="119">
        <v>1.18558776</v>
      </c>
      <c r="H640" s="74">
        <f t="shared" si="20"/>
        <v>-6.989866359618957E-2</v>
      </c>
      <c r="I640" s="60">
        <f t="shared" si="19"/>
        <v>7.5718453138733021E-5</v>
      </c>
      <c r="J640" s="121">
        <v>9.746725210000001</v>
      </c>
      <c r="K640" s="121">
        <v>48.332210526315798</v>
      </c>
      <c r="M640"/>
      <c r="N640" s="171"/>
    </row>
    <row r="641" spans="1:14" ht="12.75" x14ac:dyDescent="0.2">
      <c r="A641" s="118" t="s">
        <v>1939</v>
      </c>
      <c r="B641" s="59" t="s">
        <v>38</v>
      </c>
      <c r="C641" s="59" t="s">
        <v>1919</v>
      </c>
      <c r="D641" s="118" t="s">
        <v>213</v>
      </c>
      <c r="E641" s="118" t="s">
        <v>214</v>
      </c>
      <c r="F641" s="119">
        <v>1.0995897100000001</v>
      </c>
      <c r="G641" s="119">
        <v>5.8723024999999998E-2</v>
      </c>
      <c r="H641" s="74">
        <f t="shared" si="20"/>
        <v>17.72501816791625</v>
      </c>
      <c r="I641" s="60">
        <f t="shared" si="19"/>
        <v>7.5503733096854379E-5</v>
      </c>
      <c r="J641" s="121">
        <v>8.578488029999999</v>
      </c>
      <c r="K641" s="121">
        <v>27.878210526315801</v>
      </c>
      <c r="M641"/>
      <c r="N641" s="171"/>
    </row>
    <row r="642" spans="1:14" ht="12.75" x14ac:dyDescent="0.2">
      <c r="A642" s="118" t="s">
        <v>2240</v>
      </c>
      <c r="B642" s="59" t="s">
        <v>923</v>
      </c>
      <c r="C642" s="59" t="s">
        <v>902</v>
      </c>
      <c r="D642" s="118" t="s">
        <v>213</v>
      </c>
      <c r="E642" s="118" t="s">
        <v>214</v>
      </c>
      <c r="F642" s="119">
        <v>1.097150429</v>
      </c>
      <c r="G642" s="119">
        <v>1.45966657</v>
      </c>
      <c r="H642" s="74">
        <f t="shared" si="20"/>
        <v>-0.24835544531241815</v>
      </c>
      <c r="I642" s="60">
        <f t="shared" si="19"/>
        <v>7.5336238967091908E-5</v>
      </c>
      <c r="J642" s="121">
        <v>15.53572526</v>
      </c>
      <c r="K642" s="121">
        <v>71.884315789473703</v>
      </c>
      <c r="M642"/>
      <c r="N642" s="171"/>
    </row>
    <row r="643" spans="1:14" ht="12.75" x14ac:dyDescent="0.2">
      <c r="A643" s="118" t="s">
        <v>2128</v>
      </c>
      <c r="B643" s="118" t="s">
        <v>215</v>
      </c>
      <c r="C643" s="118" t="s">
        <v>898</v>
      </c>
      <c r="D643" s="118" t="s">
        <v>212</v>
      </c>
      <c r="E643" s="118" t="s">
        <v>1032</v>
      </c>
      <c r="F643" s="119">
        <v>1.0957933340000001</v>
      </c>
      <c r="G643" s="119">
        <v>6.6281199999999998E-2</v>
      </c>
      <c r="H643" s="74">
        <f t="shared" si="20"/>
        <v>15.532490872223196</v>
      </c>
      <c r="I643" s="120">
        <f t="shared" si="19"/>
        <v>7.5243053538258568E-5</v>
      </c>
      <c r="J643" s="121">
        <v>10.995508880000001</v>
      </c>
      <c r="K643" s="121">
        <v>12.6953157894737</v>
      </c>
      <c r="M643"/>
      <c r="N643" s="171"/>
    </row>
    <row r="644" spans="1:14" ht="12.75" x14ac:dyDescent="0.2">
      <c r="A644" s="118" t="s">
        <v>2450</v>
      </c>
      <c r="B644" s="59" t="s">
        <v>189</v>
      </c>
      <c r="C644" s="59" t="s">
        <v>897</v>
      </c>
      <c r="D644" s="118" t="s">
        <v>212</v>
      </c>
      <c r="E644" s="118" t="s">
        <v>1032</v>
      </c>
      <c r="F644" s="119">
        <v>1.08965417</v>
      </c>
      <c r="G644" s="119">
        <v>4.2139523999999998E-2</v>
      </c>
      <c r="H644" s="74">
        <f t="shared" si="20"/>
        <v>24.858245812173863</v>
      </c>
      <c r="I644" s="60">
        <f t="shared" si="19"/>
        <v>7.4821505577343385E-5</v>
      </c>
      <c r="J644" s="121">
        <v>107.19011973173399</v>
      </c>
      <c r="K644" s="121">
        <v>5.64415789473684</v>
      </c>
      <c r="M644"/>
      <c r="N644" s="171"/>
    </row>
    <row r="645" spans="1:14" ht="12.75" x14ac:dyDescent="0.2">
      <c r="A645" s="118" t="s">
        <v>2653</v>
      </c>
      <c r="B645" s="59" t="s">
        <v>567</v>
      </c>
      <c r="C645" s="59" t="s">
        <v>903</v>
      </c>
      <c r="D645" s="118" t="s">
        <v>212</v>
      </c>
      <c r="E645" s="118" t="s">
        <v>1032</v>
      </c>
      <c r="F645" s="119">
        <v>1.0852420199999999</v>
      </c>
      <c r="G645" s="119">
        <v>1.0080754199999999</v>
      </c>
      <c r="H645" s="74">
        <f t="shared" si="20"/>
        <v>7.6548439203090624E-2</v>
      </c>
      <c r="I645" s="60">
        <f t="shared" si="19"/>
        <v>7.4518543669866729E-5</v>
      </c>
      <c r="J645" s="121">
        <v>184.584148</v>
      </c>
      <c r="K645" s="121">
        <v>61.641210526315803</v>
      </c>
      <c r="M645"/>
      <c r="N645" s="171"/>
    </row>
    <row r="646" spans="1:14" ht="12.75" x14ac:dyDescent="0.2">
      <c r="A646" s="118" t="s">
        <v>1638</v>
      </c>
      <c r="B646" s="59" t="s">
        <v>1639</v>
      </c>
      <c r="C646" s="59" t="s">
        <v>149</v>
      </c>
      <c r="D646" s="118" t="s">
        <v>837</v>
      </c>
      <c r="E646" s="118" t="s">
        <v>214</v>
      </c>
      <c r="F646" s="119">
        <v>1.0797478200000001</v>
      </c>
      <c r="G646" s="119">
        <v>0.21522107999999998</v>
      </c>
      <c r="H646" s="74">
        <f t="shared" si="20"/>
        <v>4.0169240856890047</v>
      </c>
      <c r="I646" s="60">
        <f t="shared" si="19"/>
        <v>7.4141282399951141E-5</v>
      </c>
      <c r="J646" s="121">
        <v>14.641291040978601</v>
      </c>
      <c r="K646" s="121">
        <v>117.81926315789499</v>
      </c>
      <c r="M646"/>
      <c r="N646" s="171"/>
    </row>
    <row r="647" spans="1:14" ht="12.75" x14ac:dyDescent="0.2">
      <c r="A647" s="118" t="s">
        <v>1677</v>
      </c>
      <c r="B647" s="59" t="s">
        <v>1635</v>
      </c>
      <c r="C647" s="59" t="s">
        <v>149</v>
      </c>
      <c r="D647" s="118" t="s">
        <v>213</v>
      </c>
      <c r="E647" s="118" t="s">
        <v>1032</v>
      </c>
      <c r="F647" s="119">
        <v>1.07513762</v>
      </c>
      <c r="G647" s="119">
        <v>2.3878868600000001</v>
      </c>
      <c r="H647" s="74">
        <f t="shared" si="20"/>
        <v>-0.54975353396768556</v>
      </c>
      <c r="I647" s="60">
        <f t="shared" ref="I647:I710" si="21">F647/$F$1038</f>
        <v>7.3824721316160057E-5</v>
      </c>
      <c r="J647" s="121">
        <v>111.7722852557928</v>
      </c>
      <c r="K647" s="121">
        <v>35.510210526315802</v>
      </c>
      <c r="M647"/>
      <c r="N647" s="171"/>
    </row>
    <row r="648" spans="1:14" ht="12.75" x14ac:dyDescent="0.2">
      <c r="A648" s="118" t="s">
        <v>2680</v>
      </c>
      <c r="B648" s="59" t="s">
        <v>1563</v>
      </c>
      <c r="C648" s="59" t="s">
        <v>903</v>
      </c>
      <c r="D648" s="118" t="s">
        <v>212</v>
      </c>
      <c r="E648" s="118" t="s">
        <v>1032</v>
      </c>
      <c r="F648" s="119">
        <v>1.0707762599999999</v>
      </c>
      <c r="G648" s="119">
        <v>9.6196149999999994E-2</v>
      </c>
      <c r="H648" s="74">
        <f t="shared" si="20"/>
        <v>10.131175831881006</v>
      </c>
      <c r="I648" s="60">
        <f t="shared" si="21"/>
        <v>7.3525246922770803E-5</v>
      </c>
      <c r="J648" s="121">
        <v>5.4499362900000001</v>
      </c>
      <c r="K648" s="121">
        <v>139.344684210526</v>
      </c>
      <c r="M648"/>
      <c r="N648" s="171"/>
    </row>
    <row r="649" spans="1:14" ht="12.75" x14ac:dyDescent="0.2">
      <c r="A649" s="118" t="s">
        <v>1821</v>
      </c>
      <c r="B649" s="59" t="s">
        <v>602</v>
      </c>
      <c r="C649" s="59" t="s">
        <v>902</v>
      </c>
      <c r="D649" s="118" t="s">
        <v>213</v>
      </c>
      <c r="E649" s="118" t="s">
        <v>214</v>
      </c>
      <c r="F649" s="119">
        <v>1.069757925</v>
      </c>
      <c r="G649" s="119">
        <v>4.2554062199999994</v>
      </c>
      <c r="H649" s="74">
        <f t="shared" si="20"/>
        <v>-0.74861203145019606</v>
      </c>
      <c r="I649" s="60">
        <f t="shared" si="21"/>
        <v>7.3455322574312524E-5</v>
      </c>
      <c r="J649" s="121">
        <v>360.21699999999998</v>
      </c>
      <c r="K649" s="121">
        <v>44.181368421052603</v>
      </c>
      <c r="M649"/>
      <c r="N649" s="171"/>
    </row>
    <row r="650" spans="1:14" ht="12.75" x14ac:dyDescent="0.2">
      <c r="A650" s="118" t="s">
        <v>2341</v>
      </c>
      <c r="B650" s="59" t="s">
        <v>106</v>
      </c>
      <c r="C650" s="59" t="s">
        <v>665</v>
      </c>
      <c r="D650" s="118" t="s">
        <v>212</v>
      </c>
      <c r="E650" s="118" t="s">
        <v>1032</v>
      </c>
      <c r="F650" s="119">
        <v>1.0662051450000001</v>
      </c>
      <c r="G650" s="119">
        <v>2.9885433250000002</v>
      </c>
      <c r="H650" s="74">
        <f t="shared" si="20"/>
        <v>-0.64323584132748013</v>
      </c>
      <c r="I650" s="60">
        <f t="shared" si="21"/>
        <v>7.3211369624923944E-5</v>
      </c>
      <c r="J650" s="121">
        <v>30.051979051500002</v>
      </c>
      <c r="K650" s="121">
        <v>20.784789473684199</v>
      </c>
      <c r="M650"/>
      <c r="N650" s="171"/>
    </row>
    <row r="651" spans="1:14" ht="12.75" x14ac:dyDescent="0.2">
      <c r="A651" s="118" t="s">
        <v>2558</v>
      </c>
      <c r="B651" s="59" t="s">
        <v>2559</v>
      </c>
      <c r="C651" s="59" t="s">
        <v>149</v>
      </c>
      <c r="D651" s="118" t="s">
        <v>837</v>
      </c>
      <c r="E651" s="118" t="s">
        <v>1032</v>
      </c>
      <c r="F651" s="119">
        <v>1.05663201</v>
      </c>
      <c r="G651" s="119">
        <v>3.4070499999999997E-2</v>
      </c>
      <c r="H651" s="74">
        <f t="shared" si="20"/>
        <v>30.013105472476191</v>
      </c>
      <c r="I651" s="60">
        <f t="shared" si="21"/>
        <v>7.2554026778436087E-5</v>
      </c>
      <c r="J651" s="121">
        <v>10.2523612490796</v>
      </c>
      <c r="K651" s="121">
        <v>84.025736842105303</v>
      </c>
      <c r="M651"/>
      <c r="N651" s="171"/>
    </row>
    <row r="652" spans="1:14" ht="12.75" x14ac:dyDescent="0.2">
      <c r="A652" s="118" t="s">
        <v>2614</v>
      </c>
      <c r="B652" s="59" t="s">
        <v>657</v>
      </c>
      <c r="C652" s="59" t="s">
        <v>903</v>
      </c>
      <c r="D652" s="118" t="s">
        <v>212</v>
      </c>
      <c r="E652" s="118" t="s">
        <v>1032</v>
      </c>
      <c r="F652" s="119">
        <v>1.05531541</v>
      </c>
      <c r="G652" s="119">
        <v>2.2991481600000001</v>
      </c>
      <c r="H652" s="74">
        <f t="shared" si="20"/>
        <v>-0.54099721437699788</v>
      </c>
      <c r="I652" s="60">
        <f t="shared" si="21"/>
        <v>7.2463621953717126E-5</v>
      </c>
      <c r="J652" s="121">
        <v>45.223739130000006</v>
      </c>
      <c r="K652" s="121">
        <v>65.752947368421104</v>
      </c>
      <c r="M652"/>
      <c r="N652" s="171"/>
    </row>
    <row r="653" spans="1:14" ht="12.75" x14ac:dyDescent="0.2">
      <c r="A653" s="118" t="s">
        <v>2641</v>
      </c>
      <c r="B653" s="59" t="s">
        <v>922</v>
      </c>
      <c r="C653" s="59" t="s">
        <v>903</v>
      </c>
      <c r="D653" s="118" t="s">
        <v>212</v>
      </c>
      <c r="E653" s="118" t="s">
        <v>214</v>
      </c>
      <c r="F653" s="119">
        <v>1.0462365</v>
      </c>
      <c r="G653" s="119">
        <v>0.67805295399999999</v>
      </c>
      <c r="H653" s="74">
        <f t="shared" si="20"/>
        <v>0.54300116801791853</v>
      </c>
      <c r="I653" s="60">
        <f t="shared" si="21"/>
        <v>7.1840215249183349E-5</v>
      </c>
      <c r="J653" s="121">
        <v>80.712971069999995</v>
      </c>
      <c r="K653" s="121">
        <v>75.176473684210507</v>
      </c>
      <c r="M653"/>
      <c r="N653" s="171"/>
    </row>
    <row r="654" spans="1:14" ht="12.75" x14ac:dyDescent="0.2">
      <c r="A654" s="118" t="s">
        <v>2371</v>
      </c>
      <c r="B654" s="59" t="s">
        <v>368</v>
      </c>
      <c r="C654" s="59" t="s">
        <v>665</v>
      </c>
      <c r="D654" s="118" t="s">
        <v>212</v>
      </c>
      <c r="E654" s="118" t="s">
        <v>1032</v>
      </c>
      <c r="F654" s="119">
        <v>1.0254321500000001</v>
      </c>
      <c r="G654" s="119">
        <v>0.18789732999999997</v>
      </c>
      <c r="H654" s="74">
        <f t="shared" si="20"/>
        <v>4.4574067124849526</v>
      </c>
      <c r="I654" s="60">
        <f t="shared" si="21"/>
        <v>7.0411676881310172E-5</v>
      </c>
      <c r="J654" s="121">
        <v>5.7697592999999996</v>
      </c>
      <c r="K654" s="121">
        <v>16.964263157894699</v>
      </c>
      <c r="M654"/>
      <c r="N654" s="171"/>
    </row>
    <row r="655" spans="1:14" ht="12.75" x14ac:dyDescent="0.2">
      <c r="A655" s="118" t="s">
        <v>2193</v>
      </c>
      <c r="B655" s="59" t="s">
        <v>121</v>
      </c>
      <c r="C655" s="59" t="s">
        <v>665</v>
      </c>
      <c r="D655" s="118" t="s">
        <v>213</v>
      </c>
      <c r="E655" s="118" t="s">
        <v>214</v>
      </c>
      <c r="F655" s="119">
        <v>1.0234888639999999</v>
      </c>
      <c r="G655" s="119">
        <v>7.6427349500000004</v>
      </c>
      <c r="H655" s="74">
        <f t="shared" si="20"/>
        <v>-0.86608342815813599</v>
      </c>
      <c r="I655" s="60">
        <f t="shared" si="21"/>
        <v>7.0278240431204738E-5</v>
      </c>
      <c r="J655" s="121">
        <v>153.96093948559982</v>
      </c>
      <c r="K655" s="121">
        <v>31.472999999999999</v>
      </c>
      <c r="M655"/>
      <c r="N655" s="171"/>
    </row>
    <row r="656" spans="1:14" ht="12.75" x14ac:dyDescent="0.2">
      <c r="A656" s="118" t="s">
        <v>2659</v>
      </c>
      <c r="B656" s="59" t="s">
        <v>583</v>
      </c>
      <c r="C656" s="59" t="s">
        <v>903</v>
      </c>
      <c r="D656" s="118" t="s">
        <v>213</v>
      </c>
      <c r="E656" s="118" t="s">
        <v>1032</v>
      </c>
      <c r="F656" s="119">
        <v>1.0136021399999999</v>
      </c>
      <c r="G656" s="119">
        <v>3.9479675630000002</v>
      </c>
      <c r="H656" s="74">
        <f t="shared" si="20"/>
        <v>-0.74325975990801219</v>
      </c>
      <c r="I656" s="60">
        <f t="shared" si="21"/>
        <v>6.9599364880342895E-5</v>
      </c>
      <c r="J656" s="121">
        <v>192.8762582</v>
      </c>
      <c r="K656" s="121">
        <v>11.4555789473684</v>
      </c>
      <c r="M656"/>
      <c r="N656" s="171"/>
    </row>
    <row r="657" spans="1:15" ht="12.75" x14ac:dyDescent="0.2">
      <c r="A657" s="118" t="s">
        <v>1737</v>
      </c>
      <c r="B657" s="59" t="s">
        <v>1247</v>
      </c>
      <c r="C657" s="59" t="s">
        <v>665</v>
      </c>
      <c r="D657" s="118" t="s">
        <v>212</v>
      </c>
      <c r="E657" s="118" t="s">
        <v>1032</v>
      </c>
      <c r="F657" s="119">
        <v>0.99766734099999999</v>
      </c>
      <c r="G657" s="119">
        <v>3.89122396</v>
      </c>
      <c r="H657" s="74">
        <f t="shared" si="20"/>
        <v>-0.74361091747595021</v>
      </c>
      <c r="I657" s="60">
        <f t="shared" si="21"/>
        <v>6.8505196028355341E-5</v>
      </c>
      <c r="J657" s="121">
        <v>21.175321101199998</v>
      </c>
      <c r="K657" s="121">
        <v>7.8786315789473704</v>
      </c>
      <c r="M657"/>
      <c r="N657" s="171"/>
    </row>
    <row r="658" spans="1:15" ht="12.75" x14ac:dyDescent="0.2">
      <c r="A658" s="118" t="s">
        <v>2634</v>
      </c>
      <c r="B658" s="59" t="s">
        <v>580</v>
      </c>
      <c r="C658" s="59" t="s">
        <v>903</v>
      </c>
      <c r="D658" s="118" t="s">
        <v>212</v>
      </c>
      <c r="E658" s="118" t="s">
        <v>214</v>
      </c>
      <c r="F658" s="119">
        <v>0.99319802000000001</v>
      </c>
      <c r="G658" s="119">
        <v>0.72498473699999999</v>
      </c>
      <c r="H658" s="74">
        <f t="shared" si="20"/>
        <v>0.36995714435295768</v>
      </c>
      <c r="I658" s="60">
        <f t="shared" si="21"/>
        <v>6.8198308453072234E-5</v>
      </c>
      <c r="J658" s="121">
        <v>490.4867246</v>
      </c>
      <c r="K658" s="121">
        <v>23.4122105263158</v>
      </c>
      <c r="M658"/>
      <c r="N658" s="171"/>
    </row>
    <row r="659" spans="1:15" ht="12.75" x14ac:dyDescent="0.2">
      <c r="A659" s="118" t="s">
        <v>2029</v>
      </c>
      <c r="B659" s="59" t="s">
        <v>1</v>
      </c>
      <c r="C659" s="59" t="s">
        <v>984</v>
      </c>
      <c r="D659" s="118" t="s">
        <v>213</v>
      </c>
      <c r="E659" s="118" t="s">
        <v>214</v>
      </c>
      <c r="F659" s="119">
        <v>0.99051443000000006</v>
      </c>
      <c r="G659" s="119">
        <v>0.20103629000000001</v>
      </c>
      <c r="H659" s="74">
        <f t="shared" si="20"/>
        <v>3.9270429234443194</v>
      </c>
      <c r="I659" s="60">
        <f t="shared" si="21"/>
        <v>6.8014038755694485E-5</v>
      </c>
      <c r="J659" s="121">
        <v>93.828036120000007</v>
      </c>
      <c r="K659" s="121">
        <v>19.244421052631601</v>
      </c>
      <c r="M659"/>
      <c r="N659" s="171"/>
    </row>
    <row r="660" spans="1:15" ht="12.75" x14ac:dyDescent="0.2">
      <c r="A660" s="118" t="s">
        <v>1667</v>
      </c>
      <c r="B660" s="59" t="s">
        <v>1637</v>
      </c>
      <c r="C660" s="59" t="s">
        <v>149</v>
      </c>
      <c r="D660" s="118" t="s">
        <v>837</v>
      </c>
      <c r="E660" s="118" t="s">
        <v>214</v>
      </c>
      <c r="F660" s="119">
        <v>0.96374883</v>
      </c>
      <c r="G660" s="119">
        <v>0.35675241999999996</v>
      </c>
      <c r="H660" s="74">
        <f t="shared" si="20"/>
        <v>1.7014500139900948</v>
      </c>
      <c r="I660" s="60">
        <f t="shared" si="21"/>
        <v>6.6176168957352E-5</v>
      </c>
      <c r="J660" s="121">
        <v>61.378634465946398</v>
      </c>
      <c r="K660" s="121">
        <v>53.662315789473702</v>
      </c>
      <c r="M660"/>
      <c r="N660" s="171"/>
    </row>
    <row r="661" spans="1:15" ht="12.75" x14ac:dyDescent="0.2">
      <c r="A661" s="118" t="s">
        <v>2139</v>
      </c>
      <c r="B661" s="59" t="s">
        <v>540</v>
      </c>
      <c r="C661" s="59" t="s">
        <v>898</v>
      </c>
      <c r="D661" s="118" t="s">
        <v>212</v>
      </c>
      <c r="E661" s="118" t="s">
        <v>1032</v>
      </c>
      <c r="F661" s="119">
        <v>0.95988388999999996</v>
      </c>
      <c r="G661" s="119">
        <v>5.3190679999999997E-2</v>
      </c>
      <c r="H661" s="74">
        <f t="shared" si="20"/>
        <v>17.046091721331631</v>
      </c>
      <c r="I661" s="60">
        <f t="shared" si="21"/>
        <v>6.5910781426401611E-5</v>
      </c>
      <c r="J661" s="121">
        <v>16.385479249999999</v>
      </c>
      <c r="K661" s="121">
        <v>42.754368421052597</v>
      </c>
      <c r="M661"/>
      <c r="N661" s="171"/>
    </row>
    <row r="662" spans="1:15" ht="12.75" x14ac:dyDescent="0.2">
      <c r="A662" s="118" t="s">
        <v>2836</v>
      </c>
      <c r="B662" s="59" t="s">
        <v>99</v>
      </c>
      <c r="C662" s="59" t="s">
        <v>665</v>
      </c>
      <c r="D662" s="118" t="s">
        <v>212</v>
      </c>
      <c r="E662" s="118" t="s">
        <v>1032</v>
      </c>
      <c r="F662" s="119">
        <v>0.95552473500000001</v>
      </c>
      <c r="G662" s="119">
        <v>0.92792906999999991</v>
      </c>
      <c r="H662" s="74">
        <f t="shared" si="20"/>
        <v>2.9738981019314492E-2</v>
      </c>
      <c r="I662" s="60">
        <f t="shared" si="21"/>
        <v>6.5611458440150837E-5</v>
      </c>
      <c r="J662" s="121">
        <v>11.218948512000001</v>
      </c>
      <c r="K662" s="121">
        <v>11.941105263157899</v>
      </c>
      <c r="M662"/>
      <c r="N662" s="171"/>
    </row>
    <row r="663" spans="1:15" ht="12.75" x14ac:dyDescent="0.2">
      <c r="A663" s="118" t="s">
        <v>2073</v>
      </c>
      <c r="B663" s="59" t="s">
        <v>1602</v>
      </c>
      <c r="C663" s="59" t="s">
        <v>984</v>
      </c>
      <c r="D663" s="118" t="s">
        <v>213</v>
      </c>
      <c r="E663" s="118" t="s">
        <v>214</v>
      </c>
      <c r="F663" s="119">
        <v>0.94095665000000006</v>
      </c>
      <c r="G663" s="119">
        <v>0.17054874</v>
      </c>
      <c r="H663" s="74">
        <f t="shared" si="20"/>
        <v>4.517230147815809</v>
      </c>
      <c r="I663" s="60">
        <f t="shared" si="21"/>
        <v>6.4611135509180261E-5</v>
      </c>
      <c r="J663" s="121">
        <v>57.135410772654005</v>
      </c>
      <c r="K663" s="121">
        <v>18.0043684210526</v>
      </c>
      <c r="M663"/>
      <c r="N663" s="171"/>
    </row>
    <row r="664" spans="1:15" ht="12.75" x14ac:dyDescent="0.2">
      <c r="A664" s="118" t="s">
        <v>491</v>
      </c>
      <c r="B664" s="59" t="s">
        <v>58</v>
      </c>
      <c r="C664" s="59" t="s">
        <v>494</v>
      </c>
      <c r="D664" s="118" t="s">
        <v>212</v>
      </c>
      <c r="E664" s="118" t="s">
        <v>1032</v>
      </c>
      <c r="F664" s="119">
        <v>0.93992118000000002</v>
      </c>
      <c r="G664" s="119">
        <v>0.23091867499999999</v>
      </c>
      <c r="H664" s="74">
        <f t="shared" si="20"/>
        <v>3.0703558514702198</v>
      </c>
      <c r="I664" s="60">
        <f t="shared" si="21"/>
        <v>6.4540034579625542E-5</v>
      </c>
      <c r="J664" s="121">
        <v>9.8174455500000004</v>
      </c>
      <c r="K664" s="121">
        <v>130.85121052631601</v>
      </c>
      <c r="M664"/>
      <c r="N664" s="171"/>
    </row>
    <row r="665" spans="1:15" ht="12.75" x14ac:dyDescent="0.2">
      <c r="A665" s="118" t="s">
        <v>2386</v>
      </c>
      <c r="B665" s="59" t="s">
        <v>269</v>
      </c>
      <c r="C665" s="59" t="s">
        <v>279</v>
      </c>
      <c r="D665" s="118" t="s">
        <v>213</v>
      </c>
      <c r="E665" s="118" t="s">
        <v>214</v>
      </c>
      <c r="F665" s="119">
        <v>0.93514883999999998</v>
      </c>
      <c r="G665" s="119">
        <v>0.35966509999999996</v>
      </c>
      <c r="H665" s="74">
        <f t="shared" ref="H665:H696" si="22">IF(ISERROR(F665/G665-1),"",IF((F665/G665-1)&gt;10000%,"",F665/G665-1))</f>
        <v>1.6000544395327765</v>
      </c>
      <c r="I665" s="60">
        <f t="shared" si="21"/>
        <v>6.4212340092917913E-5</v>
      </c>
      <c r="J665" s="121">
        <v>165.3929187</v>
      </c>
      <c r="K665" s="121">
        <v>27.770315789473699</v>
      </c>
      <c r="M665"/>
      <c r="N665" s="171"/>
    </row>
    <row r="666" spans="1:15" ht="12.75" x14ac:dyDescent="0.2">
      <c r="A666" s="118" t="s">
        <v>2666</v>
      </c>
      <c r="B666" s="59" t="s">
        <v>321</v>
      </c>
      <c r="C666" s="59" t="s">
        <v>903</v>
      </c>
      <c r="D666" s="118" t="s">
        <v>212</v>
      </c>
      <c r="E666" s="118" t="s">
        <v>1032</v>
      </c>
      <c r="F666" s="119">
        <v>0.92760042000000009</v>
      </c>
      <c r="G666" s="119">
        <v>1.33000557</v>
      </c>
      <c r="H666" s="74">
        <f t="shared" si="22"/>
        <v>-0.30255899604991876</v>
      </c>
      <c r="I666" s="60">
        <f t="shared" si="21"/>
        <v>6.3694025048861209E-5</v>
      </c>
      <c r="J666" s="121">
        <v>10.765615499999999</v>
      </c>
      <c r="K666" s="121">
        <v>63.756052631578903</v>
      </c>
      <c r="M666"/>
      <c r="N666" s="171"/>
    </row>
    <row r="667" spans="1:15" ht="12.75" x14ac:dyDescent="0.2">
      <c r="A667" s="118" t="s">
        <v>2334</v>
      </c>
      <c r="B667" s="59" t="s">
        <v>2997</v>
      </c>
      <c r="C667" s="59" t="s">
        <v>149</v>
      </c>
      <c r="D667" s="118" t="s">
        <v>837</v>
      </c>
      <c r="E667" s="118" t="s">
        <v>1032</v>
      </c>
      <c r="F667" s="119">
        <v>0.91827362000000001</v>
      </c>
      <c r="G667" s="119">
        <v>0.216100442</v>
      </c>
      <c r="H667" s="74">
        <f t="shared" si="22"/>
        <v>3.2492907996921172</v>
      </c>
      <c r="I667" s="60">
        <f t="shared" si="21"/>
        <v>6.3053596886026046E-5</v>
      </c>
      <c r="J667" s="121">
        <v>27.544007499999999</v>
      </c>
      <c r="K667" s="121">
        <v>30.3806923076923</v>
      </c>
      <c r="M667"/>
      <c r="N667" s="171"/>
      <c r="O667" s="171"/>
    </row>
    <row r="668" spans="1:15" ht="12.75" x14ac:dyDescent="0.2">
      <c r="A668" s="118" t="s">
        <v>2630</v>
      </c>
      <c r="B668" s="59" t="s">
        <v>656</v>
      </c>
      <c r="C668" s="59" t="s">
        <v>903</v>
      </c>
      <c r="D668" s="118" t="s">
        <v>212</v>
      </c>
      <c r="E668" s="118" t="s">
        <v>214</v>
      </c>
      <c r="F668" s="119">
        <v>0.91413111999999996</v>
      </c>
      <c r="G668" s="119">
        <v>1.0568645300000001</v>
      </c>
      <c r="H668" s="74">
        <f t="shared" si="22"/>
        <v>-0.13505364779344065</v>
      </c>
      <c r="I668" s="60">
        <f t="shared" si="21"/>
        <v>6.2769150595278457E-5</v>
      </c>
      <c r="J668" s="121">
        <v>137.4534045</v>
      </c>
      <c r="K668" s="121">
        <v>22.2759473684211</v>
      </c>
      <c r="M668"/>
      <c r="N668" s="171"/>
    </row>
    <row r="669" spans="1:15" ht="12.75" x14ac:dyDescent="0.2">
      <c r="A669" s="118" t="s">
        <v>2624</v>
      </c>
      <c r="B669" s="59" t="s">
        <v>1373</v>
      </c>
      <c r="C669" s="59" t="s">
        <v>903</v>
      </c>
      <c r="D669" s="118" t="s">
        <v>212</v>
      </c>
      <c r="E669" s="118" t="s">
        <v>1032</v>
      </c>
      <c r="F669" s="119">
        <v>0.91137416000000004</v>
      </c>
      <c r="G669" s="119">
        <v>1.76880605</v>
      </c>
      <c r="H669" s="74">
        <f t="shared" si="22"/>
        <v>-0.48475178496817106</v>
      </c>
      <c r="I669" s="60">
        <f t="shared" si="21"/>
        <v>6.2579842919783111E-5</v>
      </c>
      <c r="J669" s="121">
        <v>20.51941309</v>
      </c>
      <c r="K669" s="121">
        <v>82.266894736842104</v>
      </c>
      <c r="M669"/>
      <c r="N669" s="171"/>
    </row>
    <row r="670" spans="1:15" ht="12.75" x14ac:dyDescent="0.2">
      <c r="A670" s="118" t="s">
        <v>2449</v>
      </c>
      <c r="B670" s="59" t="s">
        <v>188</v>
      </c>
      <c r="C670" s="59" t="s">
        <v>897</v>
      </c>
      <c r="D670" s="118" t="s">
        <v>212</v>
      </c>
      <c r="E670" s="118" t="s">
        <v>1032</v>
      </c>
      <c r="F670" s="119">
        <v>0.90531881999999997</v>
      </c>
      <c r="G670" s="119">
        <v>0</v>
      </c>
      <c r="H670" s="74" t="str">
        <f t="shared" si="22"/>
        <v/>
      </c>
      <c r="I670" s="60">
        <f t="shared" si="21"/>
        <v>6.2164050764752207E-5</v>
      </c>
      <c r="J670" s="121">
        <v>111.976142101674</v>
      </c>
      <c r="K670" s="121">
        <v>5.1554736842105298</v>
      </c>
      <c r="M670"/>
      <c r="N670" s="171"/>
    </row>
    <row r="671" spans="1:15" ht="12.75" x14ac:dyDescent="0.2">
      <c r="A671" s="118" t="s">
        <v>2731</v>
      </c>
      <c r="B671" s="59" t="s">
        <v>919</v>
      </c>
      <c r="C671" s="59" t="s">
        <v>901</v>
      </c>
      <c r="D671" s="118" t="s">
        <v>212</v>
      </c>
      <c r="E671" s="118" t="s">
        <v>1032</v>
      </c>
      <c r="F671" s="119">
        <v>0.90185225000000002</v>
      </c>
      <c r="G671" s="119">
        <v>0.72314049000000002</v>
      </c>
      <c r="H671" s="74">
        <f t="shared" si="22"/>
        <v>0.2471328358338778</v>
      </c>
      <c r="I671" s="60">
        <f t="shared" si="21"/>
        <v>6.1926017456818139E-5</v>
      </c>
      <c r="J671" s="121">
        <v>71.727671032192006</v>
      </c>
      <c r="K671" s="121">
        <v>51.321263157894698</v>
      </c>
      <c r="M671"/>
      <c r="N671" s="171"/>
    </row>
    <row r="672" spans="1:15" ht="12.75" x14ac:dyDescent="0.2">
      <c r="A672" s="118" t="s">
        <v>2160</v>
      </c>
      <c r="B672" s="59" t="s">
        <v>429</v>
      </c>
      <c r="C672" s="59" t="s">
        <v>898</v>
      </c>
      <c r="D672" s="118" t="s">
        <v>212</v>
      </c>
      <c r="E672" s="118" t="s">
        <v>1032</v>
      </c>
      <c r="F672" s="119">
        <v>0.88730315300000007</v>
      </c>
      <c r="G672" s="119">
        <v>6.1165762410000006</v>
      </c>
      <c r="H672" s="74">
        <f t="shared" si="22"/>
        <v>-0.85493466965190079</v>
      </c>
      <c r="I672" s="60">
        <f t="shared" si="21"/>
        <v>6.0926998343872597E-5</v>
      </c>
      <c r="J672" s="121">
        <v>39.556110409999995</v>
      </c>
      <c r="K672" s="121">
        <v>15.6422105263158</v>
      </c>
      <c r="M672"/>
      <c r="N672" s="171"/>
    </row>
    <row r="673" spans="1:15" ht="12.75" x14ac:dyDescent="0.2">
      <c r="A673" s="118" t="s">
        <v>2839</v>
      </c>
      <c r="B673" s="59" t="s">
        <v>1687</v>
      </c>
      <c r="C673" s="59" t="s">
        <v>665</v>
      </c>
      <c r="D673" s="118" t="s">
        <v>212</v>
      </c>
      <c r="E673" s="118" t="s">
        <v>1032</v>
      </c>
      <c r="F673" s="119">
        <v>0.88279718000000007</v>
      </c>
      <c r="G673" s="119">
        <v>0.15658439000000002</v>
      </c>
      <c r="H673" s="74">
        <f t="shared" si="22"/>
        <v>4.6378364407844233</v>
      </c>
      <c r="I673" s="60">
        <f t="shared" si="21"/>
        <v>6.0617594045487855E-5</v>
      </c>
      <c r="J673" s="121">
        <v>2.9653558974000003</v>
      </c>
      <c r="K673" s="121">
        <v>141.77705263157901</v>
      </c>
      <c r="M673"/>
      <c r="N673" s="171"/>
    </row>
    <row r="674" spans="1:15" ht="12.75" x14ac:dyDescent="0.2">
      <c r="A674" s="118" t="s">
        <v>2317</v>
      </c>
      <c r="B674" s="59" t="s">
        <v>2996</v>
      </c>
      <c r="C674" s="59" t="s">
        <v>149</v>
      </c>
      <c r="D674" s="118" t="s">
        <v>213</v>
      </c>
      <c r="E674" s="118" t="s">
        <v>1032</v>
      </c>
      <c r="F674" s="119">
        <v>0.88237968</v>
      </c>
      <c r="G674" s="119">
        <v>1.48935521</v>
      </c>
      <c r="H674" s="74">
        <f t="shared" si="22"/>
        <v>-0.40754248947771166</v>
      </c>
      <c r="I674" s="60">
        <f t="shared" si="21"/>
        <v>6.0588926253964109E-5</v>
      </c>
      <c r="J674" s="121">
        <v>451.84943685000002</v>
      </c>
      <c r="K674" s="121">
        <v>24.8341538461538</v>
      </c>
      <c r="M674"/>
      <c r="N674" s="171"/>
      <c r="O674" s="171"/>
    </row>
    <row r="675" spans="1:15" ht="12.75" x14ac:dyDescent="0.2">
      <c r="A675" s="118" t="s">
        <v>2113</v>
      </c>
      <c r="B675" s="118" t="s">
        <v>972</v>
      </c>
      <c r="C675" s="118" t="s">
        <v>898</v>
      </c>
      <c r="D675" s="118" t="s">
        <v>212</v>
      </c>
      <c r="E675" s="118" t="s">
        <v>1032</v>
      </c>
      <c r="F675" s="119">
        <v>0.88109711000000002</v>
      </c>
      <c r="G675" s="119">
        <v>0.80944892000000002</v>
      </c>
      <c r="H675" s="74">
        <f t="shared" si="22"/>
        <v>8.8514776201072731E-2</v>
      </c>
      <c r="I675" s="120">
        <f t="shared" si="21"/>
        <v>6.0500858111749471E-5</v>
      </c>
      <c r="J675" s="121">
        <v>26.52935227</v>
      </c>
      <c r="K675" s="121">
        <v>5.8382631578947404</v>
      </c>
      <c r="M675"/>
      <c r="N675" s="171"/>
    </row>
    <row r="676" spans="1:15" ht="12.75" x14ac:dyDescent="0.2">
      <c r="A676" s="118" t="s">
        <v>2717</v>
      </c>
      <c r="B676" s="59" t="s">
        <v>1979</v>
      </c>
      <c r="C676" s="59" t="s">
        <v>279</v>
      </c>
      <c r="D676" s="118" t="s">
        <v>837</v>
      </c>
      <c r="E676" s="118" t="s">
        <v>214</v>
      </c>
      <c r="F676" s="119">
        <v>0.8768977</v>
      </c>
      <c r="G676" s="119">
        <v>0.28112480000000001</v>
      </c>
      <c r="H676" s="74">
        <f t="shared" si="22"/>
        <v>2.1192470390374667</v>
      </c>
      <c r="I676" s="60">
        <f t="shared" si="21"/>
        <v>6.021250407485669E-5</v>
      </c>
      <c r="J676" s="121">
        <v>8.9653110938000005</v>
      </c>
      <c r="K676" s="121">
        <v>56.7398421052632</v>
      </c>
      <c r="M676"/>
      <c r="N676" s="171"/>
    </row>
    <row r="677" spans="1:15" ht="12.75" x14ac:dyDescent="0.2">
      <c r="A677" s="118" t="s">
        <v>1850</v>
      </c>
      <c r="B677" s="59" t="s">
        <v>1636</v>
      </c>
      <c r="C677" s="59" t="s">
        <v>987</v>
      </c>
      <c r="D677" s="118" t="s">
        <v>212</v>
      </c>
      <c r="E677" s="118" t="s">
        <v>1032</v>
      </c>
      <c r="F677" s="119">
        <v>0.87657757999999997</v>
      </c>
      <c r="G677" s="119">
        <v>0.18711051000000001</v>
      </c>
      <c r="H677" s="74">
        <f t="shared" si="22"/>
        <v>3.6848120931314865</v>
      </c>
      <c r="I677" s="60">
        <f t="shared" si="21"/>
        <v>6.0190522916958288E-5</v>
      </c>
      <c r="J677" s="121">
        <v>92.764132981000003</v>
      </c>
      <c r="K677" s="121">
        <v>30.9242105263158</v>
      </c>
      <c r="M677"/>
      <c r="N677" s="171"/>
    </row>
    <row r="678" spans="1:15" ht="12.75" x14ac:dyDescent="0.2">
      <c r="A678" s="118" t="s">
        <v>2635</v>
      </c>
      <c r="B678" s="59" t="s">
        <v>573</v>
      </c>
      <c r="C678" s="59" t="s">
        <v>903</v>
      </c>
      <c r="D678" s="118" t="s">
        <v>212</v>
      </c>
      <c r="E678" s="118" t="s">
        <v>1032</v>
      </c>
      <c r="F678" s="119">
        <v>0.87615582999999997</v>
      </c>
      <c r="G678" s="119">
        <v>0.44152196000000005</v>
      </c>
      <c r="H678" s="74">
        <f t="shared" si="22"/>
        <v>0.98439921312181133</v>
      </c>
      <c r="I678" s="60">
        <f t="shared" si="21"/>
        <v>6.0161563297616636E-5</v>
      </c>
      <c r="J678" s="121">
        <v>21.327000469999998</v>
      </c>
      <c r="K678" s="121">
        <v>22.654473684210501</v>
      </c>
      <c r="M678"/>
      <c r="N678" s="171"/>
    </row>
    <row r="679" spans="1:15" ht="12.75" x14ac:dyDescent="0.2">
      <c r="A679" s="118" t="s">
        <v>2622</v>
      </c>
      <c r="B679" s="59" t="s">
        <v>563</v>
      </c>
      <c r="C679" s="59" t="s">
        <v>903</v>
      </c>
      <c r="D679" s="118" t="s">
        <v>212</v>
      </c>
      <c r="E679" s="118" t="s">
        <v>1032</v>
      </c>
      <c r="F679" s="119">
        <v>0.86965714999999999</v>
      </c>
      <c r="G679" s="119">
        <v>0.32968068</v>
      </c>
      <c r="H679" s="74">
        <f t="shared" si="22"/>
        <v>1.6378772028740052</v>
      </c>
      <c r="I679" s="60">
        <f t="shared" si="21"/>
        <v>5.9715329037929112E-5</v>
      </c>
      <c r="J679" s="121">
        <v>116.3493457</v>
      </c>
      <c r="K679" s="121">
        <v>36.944315789473698</v>
      </c>
      <c r="M679"/>
      <c r="N679" s="171"/>
    </row>
    <row r="680" spans="1:15" ht="12.75" x14ac:dyDescent="0.2">
      <c r="A680" s="118" t="s">
        <v>2732</v>
      </c>
      <c r="B680" s="59" t="s">
        <v>349</v>
      </c>
      <c r="C680" s="59" t="s">
        <v>900</v>
      </c>
      <c r="D680" s="118" t="s">
        <v>212</v>
      </c>
      <c r="E680" s="118" t="s">
        <v>214</v>
      </c>
      <c r="F680" s="119">
        <v>0.86640410000000001</v>
      </c>
      <c r="G680" s="119">
        <v>2.6073661499999998</v>
      </c>
      <c r="H680" s="74">
        <f t="shared" si="22"/>
        <v>-0.66770907875750396</v>
      </c>
      <c r="I680" s="60">
        <f t="shared" si="21"/>
        <v>5.9491957159566663E-5</v>
      </c>
      <c r="J680" s="121">
        <v>403.97926030000002</v>
      </c>
      <c r="K680" s="121">
        <v>25.805473684210501</v>
      </c>
      <c r="M680"/>
      <c r="N680" s="171"/>
    </row>
    <row r="681" spans="1:15" ht="12.75" x14ac:dyDescent="0.2">
      <c r="A681" s="118" t="s">
        <v>2137</v>
      </c>
      <c r="B681" s="59" t="s">
        <v>552</v>
      </c>
      <c r="C681" s="59" t="s">
        <v>898</v>
      </c>
      <c r="D681" s="118" t="s">
        <v>212</v>
      </c>
      <c r="E681" s="118" t="s">
        <v>1032</v>
      </c>
      <c r="F681" s="119">
        <v>0.863527563</v>
      </c>
      <c r="G681" s="119">
        <v>0.11690853599999999</v>
      </c>
      <c r="H681" s="74">
        <f t="shared" si="22"/>
        <v>6.3863516946273284</v>
      </c>
      <c r="I681" s="60">
        <f t="shared" si="21"/>
        <v>5.929443868525207E-5</v>
      </c>
      <c r="J681" s="121">
        <v>27.767941130000001</v>
      </c>
      <c r="K681" s="121">
        <v>33.964368421052598</v>
      </c>
      <c r="M681"/>
      <c r="N681" s="171"/>
    </row>
    <row r="682" spans="1:15" ht="12.75" x14ac:dyDescent="0.2">
      <c r="A682" s="118" t="s">
        <v>2379</v>
      </c>
      <c r="B682" s="59" t="s">
        <v>372</v>
      </c>
      <c r="C682" s="59" t="s">
        <v>1919</v>
      </c>
      <c r="D682" s="118" t="s">
        <v>212</v>
      </c>
      <c r="E682" s="118" t="s">
        <v>1032</v>
      </c>
      <c r="F682" s="119">
        <v>0.86350519999999997</v>
      </c>
      <c r="G682" s="119">
        <v>2.8689504599999998</v>
      </c>
      <c r="H682" s="74">
        <f t="shared" si="22"/>
        <v>-0.69901704053823221</v>
      </c>
      <c r="I682" s="60">
        <f t="shared" si="21"/>
        <v>5.9292903121606932E-5</v>
      </c>
      <c r="J682" s="121">
        <v>1.1051166399999999</v>
      </c>
      <c r="K682" s="121">
        <v>18.960210526315802</v>
      </c>
      <c r="M682"/>
      <c r="N682" s="171"/>
    </row>
    <row r="683" spans="1:15" ht="12.75" x14ac:dyDescent="0.2">
      <c r="A683" s="118" t="s">
        <v>1663</v>
      </c>
      <c r="B683" s="59" t="s">
        <v>1598</v>
      </c>
      <c r="C683" s="59" t="s">
        <v>149</v>
      </c>
      <c r="D683" s="118" t="s">
        <v>213</v>
      </c>
      <c r="E683" s="118" t="s">
        <v>214</v>
      </c>
      <c r="F683" s="119">
        <v>0.86281465000000002</v>
      </c>
      <c r="G683" s="119">
        <v>0.48269472999999996</v>
      </c>
      <c r="H683" s="74">
        <f t="shared" si="22"/>
        <v>0.78749548394696589</v>
      </c>
      <c r="I683" s="60">
        <f t="shared" si="21"/>
        <v>5.9245486251099816E-5</v>
      </c>
      <c r="J683" s="121">
        <v>86.650168084324605</v>
      </c>
      <c r="K683" s="121">
        <v>19.202842105263201</v>
      </c>
      <c r="M683"/>
      <c r="N683" s="171"/>
    </row>
    <row r="684" spans="1:15" ht="12.75" x14ac:dyDescent="0.2">
      <c r="A684" s="118" t="s">
        <v>2340</v>
      </c>
      <c r="B684" s="59" t="s">
        <v>346</v>
      </c>
      <c r="C684" s="59" t="s">
        <v>665</v>
      </c>
      <c r="D684" s="118" t="s">
        <v>212</v>
      </c>
      <c r="E684" s="118" t="s">
        <v>214</v>
      </c>
      <c r="F684" s="119">
        <v>0.84823271999999994</v>
      </c>
      <c r="G684" s="119">
        <v>0.21662979999999998</v>
      </c>
      <c r="H684" s="74">
        <f t="shared" si="22"/>
        <v>2.9155864982564728</v>
      </c>
      <c r="I684" s="60">
        <f t="shared" si="21"/>
        <v>5.8244212648096546E-5</v>
      </c>
      <c r="J684" s="121">
        <v>29.344867098624004</v>
      </c>
      <c r="K684" s="121">
        <v>22.751052631578901</v>
      </c>
      <c r="M684"/>
      <c r="N684" s="171"/>
    </row>
    <row r="685" spans="1:15" ht="12.75" x14ac:dyDescent="0.2">
      <c r="A685" s="118" t="s">
        <v>2124</v>
      </c>
      <c r="B685" s="59" t="s">
        <v>389</v>
      </c>
      <c r="C685" s="59" t="s">
        <v>898</v>
      </c>
      <c r="D685" s="118" t="s">
        <v>212</v>
      </c>
      <c r="E685" s="118" t="s">
        <v>1032</v>
      </c>
      <c r="F685" s="119">
        <v>0.84420967000000002</v>
      </c>
      <c r="G685" s="119">
        <v>2.79350392</v>
      </c>
      <c r="H685" s="74">
        <f t="shared" si="22"/>
        <v>-0.69779542317592314</v>
      </c>
      <c r="I685" s="60">
        <f t="shared" si="21"/>
        <v>5.7967968435666352E-5</v>
      </c>
      <c r="J685" s="121">
        <v>86.669313510000009</v>
      </c>
      <c r="K685" s="121">
        <v>15.8622631578947</v>
      </c>
      <c r="M685"/>
      <c r="N685" s="171"/>
    </row>
    <row r="686" spans="1:15" ht="12.75" x14ac:dyDescent="0.2">
      <c r="A686" s="118" t="s">
        <v>1827</v>
      </c>
      <c r="B686" s="59" t="s">
        <v>176</v>
      </c>
      <c r="C686" s="59" t="s">
        <v>902</v>
      </c>
      <c r="D686" s="118" t="s">
        <v>213</v>
      </c>
      <c r="E686" s="118" t="s">
        <v>1032</v>
      </c>
      <c r="F686" s="119">
        <v>0.84330358999999999</v>
      </c>
      <c r="G686" s="119">
        <v>1.4901726799999999</v>
      </c>
      <c r="H686" s="74">
        <f t="shared" si="22"/>
        <v>-0.43409002103031435</v>
      </c>
      <c r="I686" s="60">
        <f t="shared" si="21"/>
        <v>5.7905752118196081E-5</v>
      </c>
      <c r="J686" s="121">
        <v>279.96417439009184</v>
      </c>
      <c r="K686" s="121">
        <v>28.859789473684199</v>
      </c>
      <c r="M686"/>
      <c r="N686" s="171"/>
    </row>
    <row r="687" spans="1:15" ht="12.75" x14ac:dyDescent="0.2">
      <c r="A687" s="118" t="s">
        <v>1683</v>
      </c>
      <c r="B687" s="59" t="s">
        <v>1684</v>
      </c>
      <c r="C687" s="59" t="s">
        <v>665</v>
      </c>
      <c r="D687" s="118" t="s">
        <v>212</v>
      </c>
      <c r="E687" s="118" t="s">
        <v>1032</v>
      </c>
      <c r="F687" s="119">
        <v>0.83774000999999998</v>
      </c>
      <c r="G687" s="119">
        <v>3.1384519999999999E-2</v>
      </c>
      <c r="H687" s="74">
        <f t="shared" si="22"/>
        <v>25.692777522166978</v>
      </c>
      <c r="I687" s="60">
        <f t="shared" si="21"/>
        <v>5.7523726844984859E-5</v>
      </c>
      <c r="J687" s="121">
        <v>2.2858676643</v>
      </c>
      <c r="K687" s="121">
        <v>170.61352631578899</v>
      </c>
      <c r="M687"/>
      <c r="N687" s="171"/>
    </row>
    <row r="688" spans="1:15" ht="12.75" x14ac:dyDescent="0.2">
      <c r="A688" s="118" t="s">
        <v>2167</v>
      </c>
      <c r="B688" s="59" t="s">
        <v>462</v>
      </c>
      <c r="C688" s="59" t="s">
        <v>898</v>
      </c>
      <c r="D688" s="118" t="s">
        <v>212</v>
      </c>
      <c r="E688" s="118" t="s">
        <v>1032</v>
      </c>
      <c r="F688" s="119">
        <v>0.83316177000000002</v>
      </c>
      <c r="G688" s="119">
        <v>2.7876410000000001E-2</v>
      </c>
      <c r="H688" s="74">
        <f t="shared" si="22"/>
        <v>28.887699671514373</v>
      </c>
      <c r="I688" s="60">
        <f t="shared" si="21"/>
        <v>5.720936030638444E-5</v>
      </c>
      <c r="J688" s="121">
        <v>12.64223359</v>
      </c>
      <c r="K688" s="121">
        <v>17.7286315789474</v>
      </c>
      <c r="M688"/>
      <c r="N688" s="171"/>
    </row>
    <row r="689" spans="1:14" ht="12.75" x14ac:dyDescent="0.2">
      <c r="A689" s="118" t="s">
        <v>2494</v>
      </c>
      <c r="B689" s="59" t="s">
        <v>2046</v>
      </c>
      <c r="C689" s="59" t="s">
        <v>900</v>
      </c>
      <c r="D689" s="118" t="s">
        <v>212</v>
      </c>
      <c r="E689" s="118" t="s">
        <v>1032</v>
      </c>
      <c r="F689" s="119">
        <v>0.82598784999999997</v>
      </c>
      <c r="G689" s="119">
        <v>0.48640426000000003</v>
      </c>
      <c r="H689" s="74">
        <f t="shared" si="22"/>
        <v>0.69815093724713662</v>
      </c>
      <c r="I689" s="60">
        <f t="shared" si="21"/>
        <v>5.6716760442987948E-5</v>
      </c>
      <c r="J689" s="121">
        <v>414.74241289999998</v>
      </c>
      <c r="K689" s="121">
        <v>14.1003684210526</v>
      </c>
      <c r="M689"/>
      <c r="N689" s="171"/>
    </row>
    <row r="690" spans="1:14" ht="12.75" x14ac:dyDescent="0.2">
      <c r="A690" s="118" t="s">
        <v>2305</v>
      </c>
      <c r="B690" s="59" t="s">
        <v>835</v>
      </c>
      <c r="C690" s="59" t="s">
        <v>494</v>
      </c>
      <c r="D690" s="118" t="s">
        <v>212</v>
      </c>
      <c r="E690" s="118" t="s">
        <v>1032</v>
      </c>
      <c r="F690" s="119">
        <v>0.8240974499999999</v>
      </c>
      <c r="G690" s="119">
        <v>1.8321067900000001</v>
      </c>
      <c r="H690" s="74">
        <f t="shared" si="22"/>
        <v>-0.5501913673929455</v>
      </c>
      <c r="I690" s="60">
        <f t="shared" si="21"/>
        <v>5.6586955429583177E-5</v>
      </c>
      <c r="J690" s="121">
        <v>7.8490826399999998</v>
      </c>
      <c r="K690" s="121">
        <v>226.204473684211</v>
      </c>
      <c r="M690"/>
      <c r="N690" s="171"/>
    </row>
    <row r="691" spans="1:14" ht="12.75" x14ac:dyDescent="0.2">
      <c r="A691" s="118" t="s">
        <v>2613</v>
      </c>
      <c r="B691" s="59" t="s">
        <v>477</v>
      </c>
      <c r="C691" s="59" t="s">
        <v>903</v>
      </c>
      <c r="D691" s="118" t="s">
        <v>212</v>
      </c>
      <c r="E691" s="118" t="s">
        <v>1032</v>
      </c>
      <c r="F691" s="119">
        <v>0.81620923099999998</v>
      </c>
      <c r="G691" s="119">
        <v>0.77323067299999992</v>
      </c>
      <c r="H691" s="74">
        <f t="shared" si="22"/>
        <v>5.5583100232238225E-2</v>
      </c>
      <c r="I691" s="60">
        <f t="shared" si="21"/>
        <v>5.6045307961833114E-5</v>
      </c>
      <c r="J691" s="121">
        <v>68.702386160000003</v>
      </c>
      <c r="K691" s="121">
        <v>80.734894736842094</v>
      </c>
      <c r="M691"/>
      <c r="N691" s="171"/>
    </row>
    <row r="692" spans="1:14" ht="12.75" x14ac:dyDescent="0.2">
      <c r="A692" s="118" t="s">
        <v>2168</v>
      </c>
      <c r="B692" s="59" t="s">
        <v>463</v>
      </c>
      <c r="C692" s="59" t="s">
        <v>898</v>
      </c>
      <c r="D692" s="118" t="s">
        <v>212</v>
      </c>
      <c r="E692" s="118" t="s">
        <v>1032</v>
      </c>
      <c r="F692" s="119">
        <v>0.8124254620000001</v>
      </c>
      <c r="G692" s="119">
        <v>0.650672472</v>
      </c>
      <c r="H692" s="74">
        <f t="shared" si="22"/>
        <v>0.24859356582707881</v>
      </c>
      <c r="I692" s="60">
        <f t="shared" si="21"/>
        <v>5.5785494067543268E-5</v>
      </c>
      <c r="J692" s="121">
        <v>10.756095119999999</v>
      </c>
      <c r="K692" s="121">
        <v>29.9182105263158</v>
      </c>
      <c r="M692"/>
      <c r="N692" s="171"/>
    </row>
    <row r="693" spans="1:14" ht="12.75" x14ac:dyDescent="0.2">
      <c r="A693" s="118" t="s">
        <v>2173</v>
      </c>
      <c r="B693" s="59" t="s">
        <v>396</v>
      </c>
      <c r="C693" s="59" t="s">
        <v>898</v>
      </c>
      <c r="D693" s="118" t="s">
        <v>212</v>
      </c>
      <c r="E693" s="118" t="s">
        <v>1032</v>
      </c>
      <c r="F693" s="119">
        <v>0.80933130000000009</v>
      </c>
      <c r="G693" s="119">
        <v>0.84240938499999996</v>
      </c>
      <c r="H693" s="74">
        <f t="shared" si="22"/>
        <v>-3.926604521387167E-2</v>
      </c>
      <c r="I693" s="60">
        <f t="shared" si="21"/>
        <v>5.5573032292317642E-5</v>
      </c>
      <c r="J693" s="121">
        <v>14.44903517</v>
      </c>
      <c r="K693" s="121">
        <v>22.316368421052601</v>
      </c>
      <c r="M693"/>
      <c r="N693" s="171"/>
    </row>
    <row r="694" spans="1:14" ht="12.75" x14ac:dyDescent="0.2">
      <c r="A694" s="118" t="s">
        <v>2328</v>
      </c>
      <c r="B694" s="59" t="s">
        <v>846</v>
      </c>
      <c r="C694" s="59" t="s">
        <v>901</v>
      </c>
      <c r="D694" s="118" t="s">
        <v>212</v>
      </c>
      <c r="E694" s="118" t="s">
        <v>1032</v>
      </c>
      <c r="F694" s="119">
        <v>0.80793184900000004</v>
      </c>
      <c r="G694" s="119">
        <v>0.43894952399999998</v>
      </c>
      <c r="H694" s="74">
        <f t="shared" si="22"/>
        <v>0.84060308720143428</v>
      </c>
      <c r="I694" s="60">
        <f t="shared" si="21"/>
        <v>5.5476938473118358E-5</v>
      </c>
      <c r="J694" s="121">
        <v>14.03982008</v>
      </c>
      <c r="K694" s="121">
        <v>929.10057894736804</v>
      </c>
      <c r="M694"/>
      <c r="N694" s="171"/>
    </row>
    <row r="695" spans="1:14" ht="12.75" x14ac:dyDescent="0.2">
      <c r="A695" s="118" t="s">
        <v>1860</v>
      </c>
      <c r="B695" s="59" t="s">
        <v>21</v>
      </c>
      <c r="C695" s="59" t="s">
        <v>902</v>
      </c>
      <c r="D695" s="118" t="s">
        <v>837</v>
      </c>
      <c r="E695" s="118" t="s">
        <v>214</v>
      </c>
      <c r="F695" s="119">
        <v>0.79965597999999993</v>
      </c>
      <c r="G695" s="119">
        <v>0.52095391999999996</v>
      </c>
      <c r="H695" s="74">
        <f t="shared" si="22"/>
        <v>0.53498409225906207</v>
      </c>
      <c r="I695" s="60">
        <f t="shared" si="21"/>
        <v>5.4908672875106772E-5</v>
      </c>
      <c r="J695" s="121">
        <v>13.008910685341425</v>
      </c>
      <c r="K695" s="121">
        <v>204.84278947368401</v>
      </c>
      <c r="M695"/>
      <c r="N695" s="171"/>
    </row>
    <row r="696" spans="1:14" ht="12.75" x14ac:dyDescent="0.2">
      <c r="A696" s="118" t="s">
        <v>2153</v>
      </c>
      <c r="B696" s="59" t="s">
        <v>148</v>
      </c>
      <c r="C696" s="59" t="s">
        <v>898</v>
      </c>
      <c r="D696" s="118" t="s">
        <v>212</v>
      </c>
      <c r="E696" s="118" t="s">
        <v>1032</v>
      </c>
      <c r="F696" s="119">
        <v>0.79763574800000003</v>
      </c>
      <c r="G696" s="119">
        <v>0.28995712499999998</v>
      </c>
      <c r="H696" s="74">
        <f t="shared" si="22"/>
        <v>1.7508747991621179</v>
      </c>
      <c r="I696" s="60">
        <f t="shared" si="21"/>
        <v>5.4769952899524502E-5</v>
      </c>
      <c r="J696" s="121">
        <v>14.400400769999999</v>
      </c>
      <c r="K696" s="121">
        <v>229.38336842105301</v>
      </c>
      <c r="M696"/>
      <c r="N696" s="171"/>
    </row>
    <row r="697" spans="1:14" ht="12.75" x14ac:dyDescent="0.2">
      <c r="A697" s="118" t="s">
        <v>3040</v>
      </c>
      <c r="B697" s="59" t="s">
        <v>3041</v>
      </c>
      <c r="C697" s="59" t="s">
        <v>149</v>
      </c>
      <c r="D697" s="118" t="s">
        <v>837</v>
      </c>
      <c r="E697" s="118" t="s">
        <v>214</v>
      </c>
      <c r="F697" s="119">
        <v>0.79218766000000007</v>
      </c>
      <c r="G697" s="119"/>
      <c r="H697" s="74"/>
      <c r="I697" s="60">
        <f t="shared" si="21"/>
        <v>5.4395857927100493E-5</v>
      </c>
      <c r="J697" s="121">
        <v>22.1571566</v>
      </c>
      <c r="K697" s="121">
        <v>14.567</v>
      </c>
      <c r="M697"/>
      <c r="N697" s="171"/>
    </row>
    <row r="698" spans="1:14" ht="12.75" x14ac:dyDescent="0.2">
      <c r="A698" s="118" t="s">
        <v>1715</v>
      </c>
      <c r="B698" s="59" t="s">
        <v>1364</v>
      </c>
      <c r="C698" s="59" t="s">
        <v>665</v>
      </c>
      <c r="D698" s="118" t="s">
        <v>212</v>
      </c>
      <c r="E698" s="118" t="s">
        <v>214</v>
      </c>
      <c r="F698" s="119">
        <v>0.78434490000000001</v>
      </c>
      <c r="G698" s="119">
        <v>0.55683561999999998</v>
      </c>
      <c r="H698" s="74">
        <f t="shared" ref="H698:H738" si="23">IF(ISERROR(F698/G698-1),"",IF((F698/G698-1)&gt;10000%,"",F698/G698-1))</f>
        <v>0.4085752991161018</v>
      </c>
      <c r="I698" s="60">
        <f t="shared" si="21"/>
        <v>5.3857331918356111E-5</v>
      </c>
      <c r="J698" s="121">
        <v>19.898431777399999</v>
      </c>
      <c r="K698" s="121">
        <v>18.380684210526301</v>
      </c>
      <c r="M698"/>
      <c r="N698" s="171"/>
    </row>
    <row r="699" spans="1:14" ht="12.75" x14ac:dyDescent="0.2">
      <c r="A699" s="118" t="s">
        <v>1967</v>
      </c>
      <c r="B699" s="59" t="s">
        <v>258</v>
      </c>
      <c r="C699" s="59" t="s">
        <v>279</v>
      </c>
      <c r="D699" s="118" t="s">
        <v>213</v>
      </c>
      <c r="E699" s="118" t="s">
        <v>214</v>
      </c>
      <c r="F699" s="119">
        <v>0.77638631999999996</v>
      </c>
      <c r="G699" s="119">
        <v>0.26686370000000004</v>
      </c>
      <c r="H699" s="74">
        <f t="shared" si="23"/>
        <v>1.9092990916336685</v>
      </c>
      <c r="I699" s="60">
        <f t="shared" si="21"/>
        <v>5.3310853086583514E-5</v>
      </c>
      <c r="J699" s="121">
        <v>311.9929095</v>
      </c>
      <c r="K699" s="121">
        <v>21.0577368421053</v>
      </c>
      <c r="M699"/>
      <c r="N699" s="171"/>
    </row>
    <row r="700" spans="1:14" ht="12.75" x14ac:dyDescent="0.2">
      <c r="A700" s="118" t="s">
        <v>2760</v>
      </c>
      <c r="B700" s="59" t="s">
        <v>2761</v>
      </c>
      <c r="C700" s="59" t="s">
        <v>984</v>
      </c>
      <c r="D700" s="118" t="s">
        <v>213</v>
      </c>
      <c r="E700" s="118" t="s">
        <v>214</v>
      </c>
      <c r="F700" s="119">
        <v>0.77295619999999998</v>
      </c>
      <c r="G700" s="119">
        <v>0</v>
      </c>
      <c r="H700" s="74" t="str">
        <f t="shared" si="23"/>
        <v/>
      </c>
      <c r="I700" s="60">
        <f t="shared" si="21"/>
        <v>5.3075322631346555E-5</v>
      </c>
      <c r="J700" s="121">
        <v>5.5453702199999997</v>
      </c>
      <c r="K700" s="121">
        <v>32.768315789473696</v>
      </c>
      <c r="M700"/>
      <c r="N700" s="171"/>
    </row>
    <row r="701" spans="1:14" ht="12.75" x14ac:dyDescent="0.2">
      <c r="A701" s="118" t="s">
        <v>2365</v>
      </c>
      <c r="B701" s="59" t="s">
        <v>1360</v>
      </c>
      <c r="C701" s="59" t="s">
        <v>899</v>
      </c>
      <c r="D701" s="118" t="s">
        <v>212</v>
      </c>
      <c r="E701" s="118" t="s">
        <v>1032</v>
      </c>
      <c r="F701" s="119">
        <v>0.76460854</v>
      </c>
      <c r="G701" s="119">
        <v>5.5161999999999997E-3</v>
      </c>
      <c r="H701" s="74" t="str">
        <f t="shared" si="23"/>
        <v/>
      </c>
      <c r="I701" s="60">
        <f t="shared" si="21"/>
        <v>5.2502127477834901E-5</v>
      </c>
      <c r="J701" s="121">
        <v>2.9541227358607998</v>
      </c>
      <c r="K701" s="121">
        <v>211.181894736842</v>
      </c>
      <c r="M701"/>
      <c r="N701" s="171"/>
    </row>
    <row r="702" spans="1:14" ht="12.75" x14ac:dyDescent="0.2">
      <c r="A702" s="118" t="s">
        <v>2800</v>
      </c>
      <c r="B702" s="59" t="s">
        <v>1016</v>
      </c>
      <c r="C702" s="59" t="s">
        <v>665</v>
      </c>
      <c r="D702" s="118" t="s">
        <v>212</v>
      </c>
      <c r="E702" s="118" t="s">
        <v>1032</v>
      </c>
      <c r="F702" s="119">
        <v>0.76240855000000007</v>
      </c>
      <c r="G702" s="119">
        <v>9.1287270000000004E-2</v>
      </c>
      <c r="H702" s="74">
        <f t="shared" si="23"/>
        <v>7.35175101632462</v>
      </c>
      <c r="I702" s="60">
        <f t="shared" si="21"/>
        <v>5.2351064352866454E-5</v>
      </c>
      <c r="J702" s="121">
        <v>43.160443025760003</v>
      </c>
      <c r="K702" s="121">
        <v>56.301052631578898</v>
      </c>
      <c r="M702"/>
      <c r="N702" s="171"/>
    </row>
    <row r="703" spans="1:14" ht="12.75" x14ac:dyDescent="0.2">
      <c r="A703" s="118" t="s">
        <v>2576</v>
      </c>
      <c r="B703" s="59" t="s">
        <v>528</v>
      </c>
      <c r="C703" s="59" t="s">
        <v>903</v>
      </c>
      <c r="D703" s="118" t="s">
        <v>212</v>
      </c>
      <c r="E703" s="118" t="s">
        <v>1032</v>
      </c>
      <c r="F703" s="119">
        <v>0.75945417000000004</v>
      </c>
      <c r="G703" s="119">
        <v>1.0958315199999999</v>
      </c>
      <c r="H703" s="74">
        <f t="shared" si="23"/>
        <v>-0.30696082733593932</v>
      </c>
      <c r="I703" s="60">
        <f t="shared" si="21"/>
        <v>5.2148200760239084E-5</v>
      </c>
      <c r="J703" s="121">
        <v>194.41507050000001</v>
      </c>
      <c r="K703" s="121">
        <v>25.210999999999999</v>
      </c>
      <c r="M703"/>
      <c r="N703" s="171"/>
    </row>
    <row r="704" spans="1:14" ht="12.75" x14ac:dyDescent="0.2">
      <c r="A704" s="118" t="s">
        <v>2461</v>
      </c>
      <c r="B704" s="59" t="s">
        <v>192</v>
      </c>
      <c r="C704" s="59" t="s">
        <v>897</v>
      </c>
      <c r="D704" s="118" t="s">
        <v>212</v>
      </c>
      <c r="E704" s="118" t="s">
        <v>3049</v>
      </c>
      <c r="F704" s="119">
        <v>0.75927895000000001</v>
      </c>
      <c r="G704" s="119">
        <v>1.6162376629999999</v>
      </c>
      <c r="H704" s="74">
        <f t="shared" si="23"/>
        <v>-0.5302182547889307</v>
      </c>
      <c r="I704" s="60">
        <f t="shared" si="21"/>
        <v>5.2136169214297072E-5</v>
      </c>
      <c r="J704" s="121">
        <v>53.582278561830002</v>
      </c>
      <c r="K704" s="121">
        <v>12.236000000000001</v>
      </c>
      <c r="M704"/>
      <c r="N704" s="171"/>
    </row>
    <row r="705" spans="1:15" ht="12.75" x14ac:dyDescent="0.2">
      <c r="A705" s="118" t="s">
        <v>1722</v>
      </c>
      <c r="B705" s="59" t="s">
        <v>593</v>
      </c>
      <c r="C705" s="59" t="s">
        <v>665</v>
      </c>
      <c r="D705" s="118" t="s">
        <v>212</v>
      </c>
      <c r="E705" s="118" t="s">
        <v>1032</v>
      </c>
      <c r="F705" s="119">
        <v>0.75828639500000006</v>
      </c>
      <c r="G705" s="119">
        <v>0.16350901999999998</v>
      </c>
      <c r="H705" s="74">
        <f t="shared" si="23"/>
        <v>3.6375814312874004</v>
      </c>
      <c r="I705" s="60">
        <f t="shared" si="21"/>
        <v>5.2068015059049524E-5</v>
      </c>
      <c r="J705" s="121">
        <v>1.53408891536523</v>
      </c>
      <c r="K705" s="121">
        <v>62.925368421052603</v>
      </c>
      <c r="M705"/>
      <c r="N705" s="171"/>
    </row>
    <row r="706" spans="1:15" ht="12.75" x14ac:dyDescent="0.2">
      <c r="A706" s="118" t="s">
        <v>2649</v>
      </c>
      <c r="B706" s="59" t="s">
        <v>595</v>
      </c>
      <c r="C706" s="59" t="s">
        <v>903</v>
      </c>
      <c r="D706" s="118" t="s">
        <v>212</v>
      </c>
      <c r="E706" s="118" t="s">
        <v>1032</v>
      </c>
      <c r="F706" s="119">
        <v>0.75428490500000001</v>
      </c>
      <c r="G706" s="119">
        <v>0.61016612199999998</v>
      </c>
      <c r="H706" s="74">
        <f t="shared" si="23"/>
        <v>0.23619597647868096</v>
      </c>
      <c r="I706" s="60">
        <f t="shared" si="21"/>
        <v>5.1793251271973216E-5</v>
      </c>
      <c r="J706" s="121">
        <v>190.58582250000001</v>
      </c>
      <c r="K706" s="121">
        <v>14.868894736842099</v>
      </c>
      <c r="M706"/>
      <c r="N706" s="171"/>
    </row>
    <row r="707" spans="1:15" ht="12.75" x14ac:dyDescent="0.2">
      <c r="A707" s="118" t="s">
        <v>2187</v>
      </c>
      <c r="B707" s="59" t="s">
        <v>2188</v>
      </c>
      <c r="C707" s="59" t="s">
        <v>1955</v>
      </c>
      <c r="D707" s="118" t="s">
        <v>213</v>
      </c>
      <c r="E707" s="118" t="s">
        <v>214</v>
      </c>
      <c r="F707" s="119">
        <v>0.75167136999999995</v>
      </c>
      <c r="G707" s="119">
        <v>0.62132029</v>
      </c>
      <c r="H707" s="74">
        <f t="shared" si="23"/>
        <v>0.20979691488909835</v>
      </c>
      <c r="I707" s="60">
        <f t="shared" si="21"/>
        <v>5.1613791927015096E-5</v>
      </c>
      <c r="J707" s="121">
        <v>14.43834</v>
      </c>
      <c r="K707" s="121">
        <v>32.620263157894698</v>
      </c>
      <c r="M707"/>
      <c r="N707" s="171"/>
    </row>
    <row r="708" spans="1:15" ht="12.75" x14ac:dyDescent="0.2">
      <c r="A708" s="118" t="s">
        <v>492</v>
      </c>
      <c r="B708" s="59" t="s">
        <v>57</v>
      </c>
      <c r="C708" s="59" t="s">
        <v>494</v>
      </c>
      <c r="D708" s="118" t="s">
        <v>212</v>
      </c>
      <c r="E708" s="118" t="s">
        <v>1032</v>
      </c>
      <c r="F708" s="119">
        <v>0.73682954000000001</v>
      </c>
      <c r="G708" s="119">
        <v>0.18240043</v>
      </c>
      <c r="H708" s="74">
        <f t="shared" si="23"/>
        <v>3.0396261127235285</v>
      </c>
      <c r="I708" s="60">
        <f t="shared" si="21"/>
        <v>5.0594672194629749E-5</v>
      </c>
      <c r="J708" s="121">
        <v>7.2477241599999997</v>
      </c>
      <c r="K708" s="121">
        <v>441.13205263157897</v>
      </c>
      <c r="M708"/>
      <c r="N708" s="171"/>
    </row>
    <row r="709" spans="1:15" ht="12.75" x14ac:dyDescent="0.2">
      <c r="A709" s="118" t="s">
        <v>2638</v>
      </c>
      <c r="B709" s="59" t="s">
        <v>1651</v>
      </c>
      <c r="C709" s="59" t="s">
        <v>903</v>
      </c>
      <c r="D709" s="118" t="s">
        <v>212</v>
      </c>
      <c r="E709" s="118" t="s">
        <v>214</v>
      </c>
      <c r="F709" s="119">
        <v>0.73189789000000005</v>
      </c>
      <c r="G709" s="119">
        <v>0.72917759999999998</v>
      </c>
      <c r="H709" s="74">
        <f t="shared" si="23"/>
        <v>3.7306274904771453E-3</v>
      </c>
      <c r="I709" s="60">
        <f t="shared" si="21"/>
        <v>5.0256038627999611E-5</v>
      </c>
      <c r="J709" s="121">
        <v>145.31893049999999</v>
      </c>
      <c r="K709" s="121">
        <v>55.4187894736842</v>
      </c>
      <c r="M709"/>
      <c r="N709" s="171"/>
    </row>
    <row r="710" spans="1:15" ht="12.75" x14ac:dyDescent="0.2">
      <c r="A710" s="118" t="s">
        <v>2126</v>
      </c>
      <c r="B710" s="59" t="s">
        <v>395</v>
      </c>
      <c r="C710" s="59" t="s">
        <v>898</v>
      </c>
      <c r="D710" s="118" t="s">
        <v>212</v>
      </c>
      <c r="E710" s="118" t="s">
        <v>1032</v>
      </c>
      <c r="F710" s="119">
        <v>0.72915912100000002</v>
      </c>
      <c r="G710" s="119">
        <v>0.49345524599999996</v>
      </c>
      <c r="H710" s="74">
        <f t="shared" si="23"/>
        <v>0.47766008551057149</v>
      </c>
      <c r="I710" s="60">
        <f t="shared" si="21"/>
        <v>5.0067980044230273E-5</v>
      </c>
      <c r="J710" s="121">
        <v>126.68729338999999</v>
      </c>
      <c r="K710" s="121">
        <v>20.477473684210501</v>
      </c>
      <c r="M710"/>
      <c r="N710" s="171"/>
    </row>
    <row r="711" spans="1:15" ht="12.75" x14ac:dyDescent="0.2">
      <c r="A711" s="118" t="s">
        <v>1976</v>
      </c>
      <c r="B711" s="118" t="s">
        <v>2935</v>
      </c>
      <c r="C711" s="59" t="s">
        <v>902</v>
      </c>
      <c r="D711" s="118" t="s">
        <v>837</v>
      </c>
      <c r="E711" s="118" t="s">
        <v>1032</v>
      </c>
      <c r="F711" s="119">
        <v>0.72265516000000007</v>
      </c>
      <c r="G711" s="119">
        <v>1.19419925</v>
      </c>
      <c r="H711" s="74">
        <f t="shared" si="23"/>
        <v>-0.39486215554062687</v>
      </c>
      <c r="I711" s="60">
        <f t="shared" ref="I711:I774" si="24">F711/$F$1038</f>
        <v>4.9621383162729489E-5</v>
      </c>
      <c r="J711" s="121">
        <v>198.05266763999998</v>
      </c>
      <c r="K711" s="121">
        <v>20.645631578947398</v>
      </c>
      <c r="M711"/>
      <c r="N711" s="171"/>
    </row>
    <row r="712" spans="1:15" ht="12.75" x14ac:dyDescent="0.2">
      <c r="A712" s="118" t="s">
        <v>2392</v>
      </c>
      <c r="B712" s="59" t="s">
        <v>3004</v>
      </c>
      <c r="C712" s="59" t="s">
        <v>149</v>
      </c>
      <c r="D712" s="118" t="s">
        <v>213</v>
      </c>
      <c r="E712" s="118" t="s">
        <v>1032</v>
      </c>
      <c r="F712" s="119">
        <v>0.71993861999999997</v>
      </c>
      <c r="G712" s="119">
        <v>3.7556E-3</v>
      </c>
      <c r="H712" s="74" t="str">
        <f t="shared" si="23"/>
        <v/>
      </c>
      <c r="I712" s="60">
        <f t="shared" si="24"/>
        <v>4.9434850941445848E-5</v>
      </c>
      <c r="J712" s="121">
        <v>11.65956306</v>
      </c>
      <c r="K712" s="121">
        <v>72.611000000000004</v>
      </c>
      <c r="M712"/>
      <c r="N712" s="171"/>
      <c r="O712" s="171"/>
    </row>
    <row r="713" spans="1:15" ht="12.75" x14ac:dyDescent="0.2">
      <c r="A713" s="118" t="s">
        <v>1899</v>
      </c>
      <c r="B713" s="59" t="s">
        <v>511</v>
      </c>
      <c r="C713" s="59" t="s">
        <v>902</v>
      </c>
      <c r="D713" s="118" t="s">
        <v>213</v>
      </c>
      <c r="E713" s="118" t="s">
        <v>214</v>
      </c>
      <c r="F713" s="119">
        <v>0.71486408000000001</v>
      </c>
      <c r="G713" s="119">
        <v>0.54150540000000003</v>
      </c>
      <c r="H713" s="74">
        <f t="shared" si="23"/>
        <v>0.32014210753946304</v>
      </c>
      <c r="I713" s="60">
        <f t="shared" si="24"/>
        <v>4.9086405780250856E-5</v>
      </c>
      <c r="J713" s="121">
        <v>33.715000000000003</v>
      </c>
      <c r="K713" s="121">
        <v>34.651105263157902</v>
      </c>
      <c r="M713"/>
      <c r="N713" s="171"/>
    </row>
    <row r="714" spans="1:15" ht="12.75" x14ac:dyDescent="0.2">
      <c r="A714" s="118" t="s">
        <v>2978</v>
      </c>
      <c r="B714" s="59" t="s">
        <v>2749</v>
      </c>
      <c r="C714" s="59" t="s">
        <v>897</v>
      </c>
      <c r="D714" s="118" t="s">
        <v>212</v>
      </c>
      <c r="E714" s="118" t="s">
        <v>3049</v>
      </c>
      <c r="F714" s="119">
        <v>0.71022482999999992</v>
      </c>
      <c r="G714" s="119">
        <v>0.18626377999999999</v>
      </c>
      <c r="H714" s="74">
        <f t="shared" si="23"/>
        <v>2.8130055666217015</v>
      </c>
      <c r="I714" s="60">
        <f t="shared" si="24"/>
        <v>4.8767849967492665E-5</v>
      </c>
      <c r="J714" s="121">
        <v>273.75079784947502</v>
      </c>
      <c r="K714" s="121">
        <v>38.961473684210503</v>
      </c>
      <c r="M714"/>
      <c r="N714" s="171"/>
    </row>
    <row r="715" spans="1:15" ht="12.75" x14ac:dyDescent="0.2">
      <c r="A715" s="118" t="s">
        <v>2008</v>
      </c>
      <c r="B715" s="59" t="s">
        <v>2009</v>
      </c>
      <c r="C715" s="59" t="s">
        <v>665</v>
      </c>
      <c r="D715" s="118" t="s">
        <v>213</v>
      </c>
      <c r="E715" s="118" t="s">
        <v>214</v>
      </c>
      <c r="F715" s="119">
        <v>0.70788123999999997</v>
      </c>
      <c r="G715" s="119">
        <v>0.44453896000000004</v>
      </c>
      <c r="H715" s="74">
        <f t="shared" si="23"/>
        <v>0.59239415145975038</v>
      </c>
      <c r="I715" s="60">
        <f t="shared" si="24"/>
        <v>4.8606926495547432E-5</v>
      </c>
      <c r="J715" s="121">
        <v>14.563152000000001</v>
      </c>
      <c r="K715" s="121">
        <v>39.9691052631579</v>
      </c>
      <c r="M715"/>
      <c r="N715" s="171"/>
    </row>
    <row r="716" spans="1:15" ht="12.75" x14ac:dyDescent="0.2">
      <c r="A716" s="118" t="s">
        <v>1757</v>
      </c>
      <c r="B716" s="59" t="s">
        <v>1002</v>
      </c>
      <c r="C716" s="59" t="s">
        <v>665</v>
      </c>
      <c r="D716" s="118" t="s">
        <v>212</v>
      </c>
      <c r="E716" s="118" t="s">
        <v>1032</v>
      </c>
      <c r="F716" s="119">
        <v>0.70660411699999992</v>
      </c>
      <c r="G716" s="119">
        <v>0.91241253899999997</v>
      </c>
      <c r="H716" s="74">
        <f t="shared" si="23"/>
        <v>-0.22556509605355179</v>
      </c>
      <c r="I716" s="60">
        <f t="shared" si="24"/>
        <v>4.8519232373597294E-5</v>
      </c>
      <c r="J716" s="121">
        <v>24.706566612140001</v>
      </c>
      <c r="K716" s="121">
        <v>100.161368421053</v>
      </c>
      <c r="M716"/>
      <c r="N716" s="171"/>
    </row>
    <row r="717" spans="1:15" ht="12.75" x14ac:dyDescent="0.2">
      <c r="A717" s="118" t="s">
        <v>2025</v>
      </c>
      <c r="B717" s="59" t="s">
        <v>1136</v>
      </c>
      <c r="C717" s="59" t="s">
        <v>984</v>
      </c>
      <c r="D717" s="118" t="s">
        <v>213</v>
      </c>
      <c r="E717" s="118" t="s">
        <v>214</v>
      </c>
      <c r="F717" s="119">
        <v>0.70223875999999996</v>
      </c>
      <c r="G717" s="119">
        <v>0.30852459000000004</v>
      </c>
      <c r="H717" s="74">
        <f t="shared" si="23"/>
        <v>1.2761192551945371</v>
      </c>
      <c r="I717" s="60">
        <f t="shared" si="24"/>
        <v>4.8219483524728489E-5</v>
      </c>
      <c r="J717" s="121">
        <v>20.141934389999999</v>
      </c>
      <c r="K717" s="121">
        <v>37.951105263157899</v>
      </c>
      <c r="M717"/>
      <c r="N717" s="171"/>
    </row>
    <row r="718" spans="1:15" ht="12.75" x14ac:dyDescent="0.2">
      <c r="A718" s="118" t="s">
        <v>1950</v>
      </c>
      <c r="B718" s="59" t="s">
        <v>1951</v>
      </c>
      <c r="C718" s="59" t="s">
        <v>149</v>
      </c>
      <c r="D718" s="118" t="s">
        <v>837</v>
      </c>
      <c r="E718" s="118" t="s">
        <v>214</v>
      </c>
      <c r="F718" s="119">
        <v>0.69532249999999995</v>
      </c>
      <c r="G718" s="119">
        <v>1.69301382</v>
      </c>
      <c r="H718" s="74">
        <f t="shared" si="23"/>
        <v>-0.58929898162319794</v>
      </c>
      <c r="I718" s="60">
        <f t="shared" si="24"/>
        <v>4.7744575980287712E-5</v>
      </c>
      <c r="J718" s="121">
        <v>122.93728123770522</v>
      </c>
      <c r="K718" s="121">
        <v>16.277263157894701</v>
      </c>
      <c r="M718"/>
      <c r="N718" s="171"/>
    </row>
    <row r="719" spans="1:15" ht="12.75" x14ac:dyDescent="0.2">
      <c r="A719" s="118" t="s">
        <v>2448</v>
      </c>
      <c r="B719" s="59" t="s">
        <v>187</v>
      </c>
      <c r="C719" s="59" t="s">
        <v>897</v>
      </c>
      <c r="D719" s="118" t="s">
        <v>212</v>
      </c>
      <c r="E719" s="118" t="s">
        <v>1032</v>
      </c>
      <c r="F719" s="119">
        <v>0.69112967000000003</v>
      </c>
      <c r="G719" s="119">
        <v>0.29137535999999997</v>
      </c>
      <c r="H719" s="74">
        <f t="shared" si="23"/>
        <v>1.3719564687968129</v>
      </c>
      <c r="I719" s="60">
        <f t="shared" si="24"/>
        <v>4.7456673761522419E-5</v>
      </c>
      <c r="J719" s="121">
        <v>78.656359019999996</v>
      </c>
      <c r="K719" s="121">
        <v>4.0646842105263197</v>
      </c>
      <c r="M719"/>
      <c r="N719" s="171"/>
    </row>
    <row r="720" spans="1:15" ht="12.75" x14ac:dyDescent="0.2">
      <c r="A720" s="118" t="s">
        <v>2838</v>
      </c>
      <c r="B720" s="59" t="s">
        <v>1688</v>
      </c>
      <c r="C720" s="59" t="s">
        <v>665</v>
      </c>
      <c r="D720" s="118" t="s">
        <v>212</v>
      </c>
      <c r="E720" s="118" t="s">
        <v>1032</v>
      </c>
      <c r="F720" s="119">
        <v>0.68496996999999993</v>
      </c>
      <c r="G720" s="119">
        <v>6.6246949999999999E-2</v>
      </c>
      <c r="H720" s="74">
        <f t="shared" si="23"/>
        <v>9.3396453723529902</v>
      </c>
      <c r="I720" s="60">
        <f t="shared" si="24"/>
        <v>4.7033715688591109E-5</v>
      </c>
      <c r="J720" s="121">
        <v>1.7599954899999999</v>
      </c>
      <c r="K720" s="121">
        <v>180.93457894736801</v>
      </c>
      <c r="M720"/>
      <c r="N720" s="171"/>
    </row>
    <row r="721" spans="1:14" ht="12.75" x14ac:dyDescent="0.2">
      <c r="A721" s="118" t="s">
        <v>2627</v>
      </c>
      <c r="B721" s="59" t="s">
        <v>570</v>
      </c>
      <c r="C721" s="59" t="s">
        <v>903</v>
      </c>
      <c r="D721" s="118" t="s">
        <v>212</v>
      </c>
      <c r="E721" s="118" t="s">
        <v>1032</v>
      </c>
      <c r="F721" s="119">
        <v>0.68363759000000002</v>
      </c>
      <c r="G721" s="119">
        <v>0.28615892999999998</v>
      </c>
      <c r="H721" s="74">
        <f t="shared" si="23"/>
        <v>1.389013650561246</v>
      </c>
      <c r="I721" s="60">
        <f t="shared" si="24"/>
        <v>4.6942227324350613E-5</v>
      </c>
      <c r="J721" s="121">
        <v>58.090928009999999</v>
      </c>
      <c r="K721" s="121">
        <v>28.3506842105263</v>
      </c>
      <c r="M721"/>
      <c r="N721" s="171"/>
    </row>
    <row r="722" spans="1:14" ht="12.75" x14ac:dyDescent="0.2">
      <c r="A722" s="118" t="s">
        <v>2117</v>
      </c>
      <c r="B722" s="59" t="s">
        <v>390</v>
      </c>
      <c r="C722" s="59" t="s">
        <v>898</v>
      </c>
      <c r="D722" s="118" t="s">
        <v>212</v>
      </c>
      <c r="E722" s="118" t="s">
        <v>1032</v>
      </c>
      <c r="F722" s="119">
        <v>0.67991368000000008</v>
      </c>
      <c r="G722" s="119">
        <v>7.7721639999999995E-2</v>
      </c>
      <c r="H722" s="74">
        <f t="shared" si="23"/>
        <v>7.7480614150705023</v>
      </c>
      <c r="I722" s="60">
        <f t="shared" si="24"/>
        <v>4.6686523670378897E-5</v>
      </c>
      <c r="J722" s="121">
        <v>49.146727009999999</v>
      </c>
      <c r="K722" s="121">
        <v>14.6213157894737</v>
      </c>
      <c r="M722"/>
      <c r="N722" s="171"/>
    </row>
    <row r="723" spans="1:14" ht="12.75" x14ac:dyDescent="0.2">
      <c r="A723" s="118" t="s">
        <v>2471</v>
      </c>
      <c r="B723" s="59" t="s">
        <v>198</v>
      </c>
      <c r="C723" s="59" t="s">
        <v>897</v>
      </c>
      <c r="D723" s="118" t="s">
        <v>212</v>
      </c>
      <c r="E723" s="118" t="s">
        <v>3049</v>
      </c>
      <c r="F723" s="119">
        <v>0.67952476000000006</v>
      </c>
      <c r="G723" s="119">
        <v>3.1465199999999999E-2</v>
      </c>
      <c r="H723" s="74">
        <f t="shared" si="23"/>
        <v>20.596073122052303</v>
      </c>
      <c r="I723" s="60">
        <f t="shared" si="24"/>
        <v>4.6659818335098857E-5</v>
      </c>
      <c r="J723" s="121">
        <v>52.96743335499</v>
      </c>
      <c r="K723" s="121">
        <v>17.5404736842105</v>
      </c>
      <c r="M723"/>
      <c r="N723" s="171"/>
    </row>
    <row r="724" spans="1:14" ht="12.75" x14ac:dyDescent="0.2">
      <c r="A724" s="118" t="s">
        <v>2632</v>
      </c>
      <c r="B724" s="59" t="s">
        <v>328</v>
      </c>
      <c r="C724" s="59" t="s">
        <v>903</v>
      </c>
      <c r="D724" s="118" t="s">
        <v>212</v>
      </c>
      <c r="E724" s="118" t="s">
        <v>1032</v>
      </c>
      <c r="F724" s="119">
        <v>0.67943071999999993</v>
      </c>
      <c r="G724" s="119">
        <v>0.72260254000000002</v>
      </c>
      <c r="H724" s="74">
        <f t="shared" si="23"/>
        <v>-5.9744904854610814E-2</v>
      </c>
      <c r="I724" s="60">
        <f t="shared" si="24"/>
        <v>4.6653361043805694E-5</v>
      </c>
      <c r="J724" s="121">
        <v>13.89286748</v>
      </c>
      <c r="K724" s="121">
        <v>100.56221052631599</v>
      </c>
      <c r="M724"/>
      <c r="N724" s="171"/>
    </row>
    <row r="725" spans="1:14" ht="12.75" x14ac:dyDescent="0.2">
      <c r="A725" s="118" t="s">
        <v>2388</v>
      </c>
      <c r="B725" s="59" t="s">
        <v>233</v>
      </c>
      <c r="C725" s="59" t="s">
        <v>899</v>
      </c>
      <c r="D725" s="118" t="s">
        <v>212</v>
      </c>
      <c r="E725" s="118" t="s">
        <v>1032</v>
      </c>
      <c r="F725" s="119">
        <v>0.67755803000000003</v>
      </c>
      <c r="G725" s="119">
        <v>2.1264195699999999</v>
      </c>
      <c r="H725" s="74">
        <f t="shared" si="23"/>
        <v>-0.68136202301787496</v>
      </c>
      <c r="I725" s="60">
        <f t="shared" si="24"/>
        <v>4.6524772094084492E-5</v>
      </c>
      <c r="J725" s="121">
        <v>7.9442844400000006</v>
      </c>
      <c r="K725" s="121">
        <v>18.926578947368402</v>
      </c>
      <c r="M725"/>
      <c r="N725" s="171"/>
    </row>
    <row r="726" spans="1:14" ht="12.75" x14ac:dyDescent="0.2">
      <c r="A726" s="118" t="s">
        <v>2710</v>
      </c>
      <c r="B726" s="59" t="s">
        <v>482</v>
      </c>
      <c r="C726" s="59" t="s">
        <v>665</v>
      </c>
      <c r="D726" s="118" t="s">
        <v>213</v>
      </c>
      <c r="E726" s="118" t="s">
        <v>214</v>
      </c>
      <c r="F726" s="119">
        <v>0.67736185999999998</v>
      </c>
      <c r="G726" s="119">
        <v>1.0019865299999999</v>
      </c>
      <c r="H726" s="74">
        <f t="shared" si="23"/>
        <v>-0.32398107188127567</v>
      </c>
      <c r="I726" s="60">
        <f t="shared" si="24"/>
        <v>4.6511302008663617E-5</v>
      </c>
      <c r="J726" s="121">
        <v>11.070731027400001</v>
      </c>
      <c r="K726" s="121">
        <v>173.65654545454501</v>
      </c>
      <c r="M726"/>
      <c r="N726" s="171"/>
    </row>
    <row r="727" spans="1:14" ht="12.75" x14ac:dyDescent="0.2">
      <c r="A727" s="118" t="s">
        <v>2243</v>
      </c>
      <c r="B727" s="59" t="s">
        <v>2244</v>
      </c>
      <c r="C727" s="118" t="s">
        <v>665</v>
      </c>
      <c r="D727" s="118" t="s">
        <v>213</v>
      </c>
      <c r="E727" s="118" t="s">
        <v>1032</v>
      </c>
      <c r="F727" s="119">
        <v>0.67618377000000007</v>
      </c>
      <c r="G727" s="119">
        <v>1.8374144099999998</v>
      </c>
      <c r="H727" s="74">
        <f t="shared" si="23"/>
        <v>-0.63199169097623431</v>
      </c>
      <c r="I727" s="60">
        <f t="shared" si="24"/>
        <v>4.6430408024193657E-5</v>
      </c>
      <c r="J727" s="121">
        <v>75.295672144319994</v>
      </c>
      <c r="K727" s="121">
        <v>43.046578947368403</v>
      </c>
      <c r="M727"/>
      <c r="N727" s="171"/>
    </row>
    <row r="728" spans="1:14" ht="12.75" x14ac:dyDescent="0.2">
      <c r="A728" s="118" t="s">
        <v>2032</v>
      </c>
      <c r="B728" s="59" t="s">
        <v>2</v>
      </c>
      <c r="C728" s="59" t="s">
        <v>984</v>
      </c>
      <c r="D728" s="118" t="s">
        <v>213</v>
      </c>
      <c r="E728" s="118" t="s">
        <v>214</v>
      </c>
      <c r="F728" s="119">
        <v>0.67572151000000003</v>
      </c>
      <c r="G728" s="119">
        <v>6.305181E-2</v>
      </c>
      <c r="H728" s="74">
        <f t="shared" si="23"/>
        <v>9.7169248590960358</v>
      </c>
      <c r="I728" s="60">
        <f t="shared" si="24"/>
        <v>4.6398666770757089E-5</v>
      </c>
      <c r="J728" s="121">
        <v>147.41369663999998</v>
      </c>
      <c r="K728" s="121">
        <v>30.583105263157901</v>
      </c>
      <c r="M728"/>
      <c r="N728" s="171"/>
    </row>
    <row r="729" spans="1:14" ht="12.75" x14ac:dyDescent="0.2">
      <c r="A729" s="118" t="s">
        <v>2090</v>
      </c>
      <c r="B729" s="59" t="s">
        <v>906</v>
      </c>
      <c r="C729" s="59" t="s">
        <v>898</v>
      </c>
      <c r="D729" s="118" t="s">
        <v>212</v>
      </c>
      <c r="E729" s="118" t="s">
        <v>1032</v>
      </c>
      <c r="F729" s="119">
        <v>0.67435618000000008</v>
      </c>
      <c r="G729" s="119">
        <v>4.1577100000000002E-3</v>
      </c>
      <c r="H729" s="74" t="str">
        <f t="shared" si="23"/>
        <v/>
      </c>
      <c r="I729" s="60">
        <f t="shared" si="24"/>
        <v>4.6304915882610702E-5</v>
      </c>
      <c r="J729" s="121">
        <v>4.8606960099999998</v>
      </c>
      <c r="K729" s="121">
        <v>46.740526315789502</v>
      </c>
      <c r="M729"/>
      <c r="N729" s="171"/>
    </row>
    <row r="730" spans="1:14" ht="12.75" x14ac:dyDescent="0.2">
      <c r="A730" s="118" t="s">
        <v>2485</v>
      </c>
      <c r="B730" s="59" t="s">
        <v>78</v>
      </c>
      <c r="C730" s="59" t="s">
        <v>897</v>
      </c>
      <c r="D730" s="118" t="s">
        <v>212</v>
      </c>
      <c r="E730" s="118" t="s">
        <v>3049</v>
      </c>
      <c r="F730" s="119">
        <v>0.67351907999999994</v>
      </c>
      <c r="G730" s="119">
        <v>7.0828009999999997E-2</v>
      </c>
      <c r="H730" s="74">
        <f t="shared" si="23"/>
        <v>8.5092193046225635</v>
      </c>
      <c r="I730" s="60">
        <f t="shared" si="24"/>
        <v>4.624743610228847E-5</v>
      </c>
      <c r="J730" s="121">
        <v>43.402396348499998</v>
      </c>
      <c r="K730" s="121">
        <v>22.3542631578947</v>
      </c>
      <c r="M730"/>
      <c r="N730" s="171"/>
    </row>
    <row r="731" spans="1:14" ht="12.75" x14ac:dyDescent="0.2">
      <c r="A731" s="118" t="s">
        <v>2075</v>
      </c>
      <c r="B731" s="59" t="s">
        <v>1690</v>
      </c>
      <c r="C731" s="59" t="s">
        <v>984</v>
      </c>
      <c r="D731" s="118" t="s">
        <v>213</v>
      </c>
      <c r="E731" s="118" t="s">
        <v>214</v>
      </c>
      <c r="F731" s="119">
        <v>0.66985658999999997</v>
      </c>
      <c r="G731" s="119">
        <v>6.9523840000000003E-2</v>
      </c>
      <c r="H731" s="74">
        <f t="shared" si="23"/>
        <v>8.6349193312682377</v>
      </c>
      <c r="I731" s="60">
        <f t="shared" si="24"/>
        <v>4.5995949875275762E-5</v>
      </c>
      <c r="J731" s="121">
        <v>2.6281182600000004</v>
      </c>
      <c r="K731" s="121">
        <v>91.712684210526305</v>
      </c>
      <c r="M731"/>
      <c r="N731" s="171"/>
    </row>
    <row r="732" spans="1:14" ht="12.75" x14ac:dyDescent="0.2">
      <c r="A732" s="118" t="s">
        <v>1904</v>
      </c>
      <c r="B732" s="59" t="s">
        <v>9</v>
      </c>
      <c r="C732" s="59" t="s">
        <v>902</v>
      </c>
      <c r="D732" s="118" t="s">
        <v>837</v>
      </c>
      <c r="E732" s="118" t="s">
        <v>1032</v>
      </c>
      <c r="F732" s="119">
        <v>0.66317954991257599</v>
      </c>
      <c r="G732" s="119">
        <v>0.71460194821995404</v>
      </c>
      <c r="H732" s="74">
        <f t="shared" si="23"/>
        <v>-7.1959499180584752E-2</v>
      </c>
      <c r="I732" s="60">
        <f t="shared" si="24"/>
        <v>4.5537468454384822E-5</v>
      </c>
      <c r="J732" s="121">
        <v>245.60744027999999</v>
      </c>
      <c r="K732" s="121">
        <v>18.074210526315799</v>
      </c>
      <c r="M732"/>
      <c r="N732" s="171"/>
    </row>
    <row r="733" spans="1:14" ht="12.75" x14ac:dyDescent="0.2">
      <c r="A733" s="118" t="s">
        <v>1764</v>
      </c>
      <c r="B733" s="59" t="s">
        <v>483</v>
      </c>
      <c r="C733" s="59" t="s">
        <v>665</v>
      </c>
      <c r="D733" s="118" t="s">
        <v>213</v>
      </c>
      <c r="E733" s="118" t="s">
        <v>214</v>
      </c>
      <c r="F733" s="119">
        <v>0.65721310999999993</v>
      </c>
      <c r="G733" s="119">
        <v>0.51331822999999999</v>
      </c>
      <c r="H733" s="74">
        <f t="shared" si="23"/>
        <v>0.28032294898234955</v>
      </c>
      <c r="I733" s="60">
        <f t="shared" si="24"/>
        <v>4.5127780656653833E-5</v>
      </c>
      <c r="J733" s="121">
        <v>5.2671162560000004</v>
      </c>
      <c r="K733" s="121">
        <v>235.947</v>
      </c>
      <c r="M733"/>
      <c r="N733" s="171"/>
    </row>
    <row r="734" spans="1:14" ht="12.75" x14ac:dyDescent="0.2">
      <c r="A734" s="118" t="s">
        <v>1966</v>
      </c>
      <c r="B734" s="59" t="s">
        <v>275</v>
      </c>
      <c r="C734" s="59" t="s">
        <v>279</v>
      </c>
      <c r="D734" s="118" t="s">
        <v>213</v>
      </c>
      <c r="E734" s="118" t="s">
        <v>214</v>
      </c>
      <c r="F734" s="119">
        <v>0.65103021999999999</v>
      </c>
      <c r="G734" s="119">
        <v>0.19451085999999998</v>
      </c>
      <c r="H734" s="74">
        <f t="shared" si="23"/>
        <v>2.347012192532592</v>
      </c>
      <c r="I734" s="60">
        <f t="shared" si="24"/>
        <v>4.470323023381729E-5</v>
      </c>
      <c r="J734" s="121">
        <v>81.072704120000012</v>
      </c>
      <c r="K734" s="121">
        <v>13.4017894736842</v>
      </c>
      <c r="M734"/>
      <c r="N734" s="171"/>
    </row>
    <row r="735" spans="1:14" ht="12.75" x14ac:dyDescent="0.2">
      <c r="A735" s="118" t="s">
        <v>1898</v>
      </c>
      <c r="B735" s="59" t="s">
        <v>14</v>
      </c>
      <c r="C735" s="59" t="s">
        <v>902</v>
      </c>
      <c r="D735" s="118" t="s">
        <v>837</v>
      </c>
      <c r="E735" s="118" t="s">
        <v>1032</v>
      </c>
      <c r="F735" s="119">
        <v>0.64307692500000002</v>
      </c>
      <c r="G735" s="119">
        <v>0.22985845399999999</v>
      </c>
      <c r="H735" s="74">
        <f t="shared" si="23"/>
        <v>1.7977083888330689</v>
      </c>
      <c r="I735" s="60">
        <f t="shared" si="24"/>
        <v>4.4157114298519438E-5</v>
      </c>
      <c r="J735" s="121">
        <v>36.57466677</v>
      </c>
      <c r="K735" s="121">
        <v>20.329105263157899</v>
      </c>
      <c r="M735"/>
      <c r="N735" s="171"/>
    </row>
    <row r="736" spans="1:14" ht="12.75" x14ac:dyDescent="0.2">
      <c r="A736" s="118" t="s">
        <v>2399</v>
      </c>
      <c r="B736" s="59" t="s">
        <v>113</v>
      </c>
      <c r="C736" s="59" t="s">
        <v>665</v>
      </c>
      <c r="D736" s="118" t="s">
        <v>212</v>
      </c>
      <c r="E736" s="118" t="s">
        <v>1032</v>
      </c>
      <c r="F736" s="119">
        <v>0.63778970999999995</v>
      </c>
      <c r="G736" s="119">
        <v>0.69916924000000003</v>
      </c>
      <c r="H736" s="74">
        <f t="shared" si="23"/>
        <v>-8.7789231116632171E-2</v>
      </c>
      <c r="I736" s="60">
        <f t="shared" si="24"/>
        <v>4.3794065729989554E-5</v>
      </c>
      <c r="J736" s="121">
        <v>4.0219304341999997</v>
      </c>
      <c r="K736" s="121">
        <v>27.928263157894701</v>
      </c>
      <c r="M736"/>
      <c r="N736" s="171"/>
    </row>
    <row r="737" spans="1:14" ht="12.75" x14ac:dyDescent="0.2">
      <c r="A737" s="118" t="s">
        <v>1894</v>
      </c>
      <c r="B737" s="59" t="s">
        <v>19</v>
      </c>
      <c r="C737" s="59" t="s">
        <v>902</v>
      </c>
      <c r="D737" s="118" t="s">
        <v>837</v>
      </c>
      <c r="E737" s="118" t="s">
        <v>214</v>
      </c>
      <c r="F737" s="119">
        <v>0.63359747</v>
      </c>
      <c r="G737" s="119">
        <v>3.204045909</v>
      </c>
      <c r="H737" s="74">
        <f t="shared" si="23"/>
        <v>-0.80225081412839394</v>
      </c>
      <c r="I737" s="60">
        <f t="shared" si="24"/>
        <v>4.3506204023791927E-5</v>
      </c>
      <c r="J737" s="121">
        <v>83.122109480000006</v>
      </c>
      <c r="K737" s="121">
        <v>5.2634210526315801</v>
      </c>
      <c r="M737"/>
      <c r="N737" s="171"/>
    </row>
    <row r="738" spans="1:14" ht="12.75" x14ac:dyDescent="0.2">
      <c r="A738" s="118" t="s">
        <v>1884</v>
      </c>
      <c r="B738" s="59" t="s">
        <v>179</v>
      </c>
      <c r="C738" s="59" t="s">
        <v>902</v>
      </c>
      <c r="D738" s="118" t="s">
        <v>213</v>
      </c>
      <c r="E738" s="118" t="s">
        <v>1032</v>
      </c>
      <c r="F738" s="119">
        <v>0.62760855000000004</v>
      </c>
      <c r="G738" s="119">
        <v>0.98770851000000004</v>
      </c>
      <c r="H738" s="74">
        <f t="shared" si="23"/>
        <v>-0.36458120625081991</v>
      </c>
      <c r="I738" s="60">
        <f t="shared" si="24"/>
        <v>4.3094972622564639E-5</v>
      </c>
      <c r="J738" s="121">
        <v>154.83537311000001</v>
      </c>
      <c r="K738" s="121">
        <v>44.960842105263197</v>
      </c>
      <c r="M738"/>
      <c r="N738" s="171"/>
    </row>
    <row r="739" spans="1:14" ht="12.75" x14ac:dyDescent="0.2">
      <c r="A739" s="118" t="s">
        <v>3042</v>
      </c>
      <c r="B739" s="59" t="s">
        <v>3043</v>
      </c>
      <c r="C739" s="59" t="s">
        <v>984</v>
      </c>
      <c r="D739" s="118" t="s">
        <v>213</v>
      </c>
      <c r="E739" s="118" t="s">
        <v>214</v>
      </c>
      <c r="F739" s="119">
        <v>0.62343415000000002</v>
      </c>
      <c r="G739" s="119"/>
      <c r="H739" s="74"/>
      <c r="I739" s="60">
        <f t="shared" si="24"/>
        <v>4.2808335906548529E-5</v>
      </c>
      <c r="J739" s="121">
        <v>6.5450651200000003</v>
      </c>
      <c r="K739" s="121">
        <v>49.221062500000002</v>
      </c>
      <c r="M739"/>
      <c r="N739" s="171"/>
    </row>
    <row r="740" spans="1:14" ht="12.75" x14ac:dyDescent="0.2">
      <c r="A740" s="118" t="s">
        <v>1751</v>
      </c>
      <c r="B740" s="118" t="s">
        <v>1491</v>
      </c>
      <c r="C740" s="118" t="s">
        <v>665</v>
      </c>
      <c r="D740" s="118" t="s">
        <v>212</v>
      </c>
      <c r="E740" s="118" t="s">
        <v>214</v>
      </c>
      <c r="F740" s="119">
        <v>0.62039484999999994</v>
      </c>
      <c r="G740" s="119">
        <v>2.0074999999999999E-2</v>
      </c>
      <c r="H740" s="74">
        <f t="shared" ref="H740:H748" si="25">IF(ISERROR(F740/G740-1),"",IF((F740/G740-1)&gt;10000%,"",F740/G740-1))</f>
        <v>29.90385305105853</v>
      </c>
      <c r="I740" s="120">
        <f t="shared" si="24"/>
        <v>4.2599641250792541E-5</v>
      </c>
      <c r="J740" s="121">
        <v>0.7467271994000001</v>
      </c>
      <c r="K740" s="121">
        <v>17.311315789473699</v>
      </c>
      <c r="M740"/>
      <c r="N740" s="171"/>
    </row>
    <row r="741" spans="1:14" ht="12.75" x14ac:dyDescent="0.2">
      <c r="A741" s="118" t="s">
        <v>2096</v>
      </c>
      <c r="B741" s="59" t="s">
        <v>256</v>
      </c>
      <c r="C741" s="59" t="s">
        <v>898</v>
      </c>
      <c r="D741" s="118" t="s">
        <v>212</v>
      </c>
      <c r="E741" s="118" t="s">
        <v>1032</v>
      </c>
      <c r="F741" s="119">
        <v>0.61901828199999998</v>
      </c>
      <c r="G741" s="119">
        <v>7.0578198240000001</v>
      </c>
      <c r="H741" s="74">
        <f t="shared" si="25"/>
        <v>-0.91229327222337997</v>
      </c>
      <c r="I741" s="60">
        <f t="shared" si="24"/>
        <v>4.2505118701230242E-5</v>
      </c>
      <c r="J741" s="121">
        <v>14.85913959</v>
      </c>
      <c r="K741" s="121">
        <v>8.3266315789473708</v>
      </c>
      <c r="M741"/>
      <c r="N741" s="171"/>
    </row>
    <row r="742" spans="1:14" ht="12.75" x14ac:dyDescent="0.2">
      <c r="A742" s="118" t="s">
        <v>2121</v>
      </c>
      <c r="B742" s="59" t="s">
        <v>387</v>
      </c>
      <c r="C742" s="59" t="s">
        <v>898</v>
      </c>
      <c r="D742" s="118" t="s">
        <v>212</v>
      </c>
      <c r="E742" s="118" t="s">
        <v>1032</v>
      </c>
      <c r="F742" s="119">
        <v>0.61670292000000004</v>
      </c>
      <c r="G742" s="119">
        <v>1.2830100000000001E-2</v>
      </c>
      <c r="H742" s="74">
        <f t="shared" si="25"/>
        <v>47.066883344634881</v>
      </c>
      <c r="I742" s="60">
        <f t="shared" si="24"/>
        <v>4.2346133515318854E-5</v>
      </c>
      <c r="J742" s="121">
        <v>11.567378160000001</v>
      </c>
      <c r="K742" s="121">
        <v>13.2673684210526</v>
      </c>
      <c r="M742"/>
      <c r="N742" s="171"/>
    </row>
    <row r="743" spans="1:14" ht="12.75" x14ac:dyDescent="0.2">
      <c r="A743" s="118" t="s">
        <v>1961</v>
      </c>
      <c r="B743" s="59" t="s">
        <v>1962</v>
      </c>
      <c r="C743" s="59" t="s">
        <v>1955</v>
      </c>
      <c r="D743" s="118" t="s">
        <v>212</v>
      </c>
      <c r="E743" s="118" t="s">
        <v>1032</v>
      </c>
      <c r="F743" s="119">
        <v>0.61542445999999995</v>
      </c>
      <c r="G743" s="119">
        <v>0.72234178000000004</v>
      </c>
      <c r="H743" s="74">
        <f t="shared" si="25"/>
        <v>-0.14801486354561977</v>
      </c>
      <c r="I743" s="60">
        <f t="shared" si="24"/>
        <v>4.225834758777047E-5</v>
      </c>
      <c r="J743" s="121">
        <v>14.677905213700001</v>
      </c>
      <c r="K743" s="121">
        <v>24.853999999999999</v>
      </c>
      <c r="M743"/>
      <c r="N743" s="171"/>
    </row>
    <row r="744" spans="1:14" ht="12.75" x14ac:dyDescent="0.2">
      <c r="A744" s="118" t="s">
        <v>1854</v>
      </c>
      <c r="B744" s="118" t="s">
        <v>2933</v>
      </c>
      <c r="C744" s="59" t="s">
        <v>902</v>
      </c>
      <c r="D744" s="118" t="s">
        <v>213</v>
      </c>
      <c r="E744" s="118" t="s">
        <v>1032</v>
      </c>
      <c r="F744" s="119">
        <v>0.56816715000000007</v>
      </c>
      <c r="G744" s="119">
        <v>1.7679657900000001</v>
      </c>
      <c r="H744" s="74">
        <f t="shared" si="25"/>
        <v>-0.67863227149887329</v>
      </c>
      <c r="I744" s="60">
        <f t="shared" si="24"/>
        <v>3.9013406962493707E-5</v>
      </c>
      <c r="J744" s="121">
        <v>792.64552905999994</v>
      </c>
      <c r="K744" s="121">
        <v>18.5052105263158</v>
      </c>
      <c r="M744"/>
      <c r="N744" s="171"/>
    </row>
    <row r="745" spans="1:14" ht="12.75" x14ac:dyDescent="0.2">
      <c r="A745" s="118" t="s">
        <v>2626</v>
      </c>
      <c r="B745" s="59" t="s">
        <v>577</v>
      </c>
      <c r="C745" s="59" t="s">
        <v>903</v>
      </c>
      <c r="D745" s="118" t="s">
        <v>212</v>
      </c>
      <c r="E745" s="118" t="s">
        <v>1032</v>
      </c>
      <c r="F745" s="119">
        <v>0.56032636999999996</v>
      </c>
      <c r="G745" s="119">
        <v>1.7443217099999999</v>
      </c>
      <c r="H745" s="74">
        <f t="shared" si="25"/>
        <v>-0.67877119983790146</v>
      </c>
      <c r="I745" s="60">
        <f t="shared" si="24"/>
        <v>3.8475016911179779E-5</v>
      </c>
      <c r="J745" s="121">
        <v>18.125101430000001</v>
      </c>
      <c r="K745" s="121">
        <v>36.672210526315801</v>
      </c>
      <c r="M745"/>
      <c r="N745" s="171"/>
    </row>
    <row r="746" spans="1:14" ht="12.75" x14ac:dyDescent="0.2">
      <c r="A746" s="118" t="s">
        <v>2452</v>
      </c>
      <c r="B746" s="59" t="s">
        <v>185</v>
      </c>
      <c r="C746" s="59" t="s">
        <v>897</v>
      </c>
      <c r="D746" s="118" t="s">
        <v>212</v>
      </c>
      <c r="E746" s="118" t="s">
        <v>1032</v>
      </c>
      <c r="F746" s="119">
        <v>0.55729973700000002</v>
      </c>
      <c r="G746" s="119">
        <v>0.28037748899999998</v>
      </c>
      <c r="H746" s="74">
        <f t="shared" si="25"/>
        <v>0.9876764678493859</v>
      </c>
      <c r="I746" s="60">
        <f t="shared" si="24"/>
        <v>3.8267192039651899E-5</v>
      </c>
      <c r="J746" s="121">
        <v>205.34260299000002</v>
      </c>
      <c r="K746" s="121">
        <v>7.3354736842105304</v>
      </c>
      <c r="M746"/>
      <c r="N746" s="171"/>
    </row>
    <row r="747" spans="1:14" ht="12.75" x14ac:dyDescent="0.2">
      <c r="A747" s="118" t="s">
        <v>2543</v>
      </c>
      <c r="B747" s="59" t="s">
        <v>2544</v>
      </c>
      <c r="C747" s="59" t="s">
        <v>984</v>
      </c>
      <c r="D747" s="118" t="s">
        <v>213</v>
      </c>
      <c r="E747" s="118" t="s">
        <v>214</v>
      </c>
      <c r="F747" s="119">
        <v>0.55619759999999996</v>
      </c>
      <c r="G747" s="119">
        <v>0.24065314000000002</v>
      </c>
      <c r="H747" s="74">
        <f t="shared" si="25"/>
        <v>1.3112002610894664</v>
      </c>
      <c r="I747" s="60">
        <f t="shared" si="24"/>
        <v>3.8191513395947453E-5</v>
      </c>
      <c r="J747" s="121">
        <v>105.58119081</v>
      </c>
      <c r="K747" s="121">
        <v>29.939315789473699</v>
      </c>
      <c r="M747"/>
      <c r="N747" s="171"/>
    </row>
    <row r="748" spans="1:14" ht="12.75" x14ac:dyDescent="0.2">
      <c r="A748" s="118" t="s">
        <v>1845</v>
      </c>
      <c r="B748" s="59" t="s">
        <v>1012</v>
      </c>
      <c r="C748" s="59" t="s">
        <v>902</v>
      </c>
      <c r="D748" s="118" t="s">
        <v>213</v>
      </c>
      <c r="E748" s="118" t="s">
        <v>1032</v>
      </c>
      <c r="F748" s="119">
        <v>0.54203904000000003</v>
      </c>
      <c r="G748" s="119">
        <v>1.04933549</v>
      </c>
      <c r="H748" s="74">
        <f t="shared" si="25"/>
        <v>-0.48344543268997786</v>
      </c>
      <c r="I748" s="60">
        <f t="shared" si="24"/>
        <v>3.7219310650183492E-5</v>
      </c>
      <c r="J748" s="121">
        <v>84.55</v>
      </c>
      <c r="K748" s="121">
        <v>41.282526315789497</v>
      </c>
      <c r="M748"/>
      <c r="N748" s="171"/>
    </row>
    <row r="749" spans="1:14" ht="12.75" x14ac:dyDescent="0.2">
      <c r="A749" s="118" t="s">
        <v>3046</v>
      </c>
      <c r="B749" s="59" t="s">
        <v>3047</v>
      </c>
      <c r="C749" s="59" t="s">
        <v>899</v>
      </c>
      <c r="D749" s="118" t="s">
        <v>212</v>
      </c>
      <c r="E749" s="118" t="s">
        <v>1032</v>
      </c>
      <c r="F749" s="119">
        <v>0.53909735999999997</v>
      </c>
      <c r="G749" s="119"/>
      <c r="H749" s="74"/>
      <c r="I749" s="60">
        <f t="shared" si="24"/>
        <v>3.7017319107741392E-5</v>
      </c>
      <c r="J749" s="121">
        <v>6.0031334999999997</v>
      </c>
      <c r="K749" s="121">
        <v>15.538500000000001</v>
      </c>
      <c r="M749"/>
      <c r="N749" s="171"/>
    </row>
    <row r="750" spans="1:14" ht="12.75" x14ac:dyDescent="0.2">
      <c r="A750" s="118" t="s">
        <v>1872</v>
      </c>
      <c r="B750" s="59" t="s">
        <v>314</v>
      </c>
      <c r="C750" s="59" t="s">
        <v>902</v>
      </c>
      <c r="D750" s="118" t="s">
        <v>213</v>
      </c>
      <c r="E750" s="118" t="s">
        <v>1032</v>
      </c>
      <c r="F750" s="119">
        <v>0.53679677000000003</v>
      </c>
      <c r="G750" s="119">
        <v>4.8823365700000005</v>
      </c>
      <c r="H750" s="74">
        <f t="shared" ref="H750:H813" si="26">IF(ISERROR(F750/G750-1),"",IF((F750/G750-1)&gt;10000%,"",F750/G750-1))</f>
        <v>-0.89005330494861812</v>
      </c>
      <c r="I750" s="60">
        <f t="shared" si="24"/>
        <v>3.6859348246659687E-5</v>
      </c>
      <c r="J750" s="121">
        <v>85.087226229999999</v>
      </c>
      <c r="K750" s="121">
        <v>78.743894736842094</v>
      </c>
      <c r="M750"/>
      <c r="N750" s="171"/>
    </row>
    <row r="751" spans="1:14" ht="12.75" x14ac:dyDescent="0.2">
      <c r="A751" s="118" t="s">
        <v>2361</v>
      </c>
      <c r="B751" s="59" t="s">
        <v>988</v>
      </c>
      <c r="C751" s="59" t="s">
        <v>987</v>
      </c>
      <c r="D751" s="118" t="s">
        <v>212</v>
      </c>
      <c r="E751" s="118" t="s">
        <v>1032</v>
      </c>
      <c r="F751" s="119">
        <v>0.52933262999999997</v>
      </c>
      <c r="G751" s="119">
        <v>0.48574413</v>
      </c>
      <c r="H751" s="74">
        <f t="shared" si="26"/>
        <v>8.97355156921813E-2</v>
      </c>
      <c r="I751" s="60">
        <f t="shared" si="24"/>
        <v>3.6346820319895474E-5</v>
      </c>
      <c r="J751" s="121">
        <v>71.312044799999995</v>
      </c>
      <c r="K751" s="121">
        <v>37.760473684210503</v>
      </c>
      <c r="M751"/>
      <c r="N751" s="171"/>
    </row>
    <row r="752" spans="1:14" ht="12.75" x14ac:dyDescent="0.2">
      <c r="A752" s="118" t="s">
        <v>2129</v>
      </c>
      <c r="B752" s="118" t="s">
        <v>394</v>
      </c>
      <c r="C752" s="118" t="s">
        <v>898</v>
      </c>
      <c r="D752" s="118" t="s">
        <v>212</v>
      </c>
      <c r="E752" s="118" t="s">
        <v>1032</v>
      </c>
      <c r="F752" s="119">
        <v>0.52929453000000004</v>
      </c>
      <c r="G752" s="119">
        <v>0.15940218</v>
      </c>
      <c r="H752" s="74">
        <f t="shared" si="26"/>
        <v>2.3204974361078374</v>
      </c>
      <c r="I752" s="120">
        <f t="shared" si="24"/>
        <v>3.6344204169339661E-5</v>
      </c>
      <c r="J752" s="121">
        <v>16.805019079999997</v>
      </c>
      <c r="K752" s="121">
        <v>15.908157894736799</v>
      </c>
      <c r="M752"/>
      <c r="N752" s="171"/>
    </row>
    <row r="753" spans="1:14" ht="12.75" x14ac:dyDescent="0.2">
      <c r="A753" s="118" t="s">
        <v>2687</v>
      </c>
      <c r="B753" s="59" t="s">
        <v>921</v>
      </c>
      <c r="C753" s="59" t="s">
        <v>903</v>
      </c>
      <c r="D753" s="118" t="s">
        <v>212</v>
      </c>
      <c r="E753" s="118" t="s">
        <v>214</v>
      </c>
      <c r="F753" s="119">
        <v>0.52364025000000003</v>
      </c>
      <c r="G753" s="119">
        <v>0.67309890999999999</v>
      </c>
      <c r="H753" s="74">
        <f t="shared" si="26"/>
        <v>-0.22204561288028224</v>
      </c>
      <c r="I753" s="60">
        <f t="shared" si="24"/>
        <v>3.595595094716747E-5</v>
      </c>
      <c r="J753" s="121">
        <v>30.076740829999999</v>
      </c>
      <c r="K753" s="121">
        <v>39.2801052631579</v>
      </c>
      <c r="M753"/>
      <c r="N753" s="171"/>
    </row>
    <row r="754" spans="1:14" ht="12.75" x14ac:dyDescent="0.2">
      <c r="A754" s="118" t="s">
        <v>2372</v>
      </c>
      <c r="B754" s="59" t="s">
        <v>122</v>
      </c>
      <c r="C754" s="59" t="s">
        <v>665</v>
      </c>
      <c r="D754" s="118" t="s">
        <v>837</v>
      </c>
      <c r="E754" s="118" t="s">
        <v>214</v>
      </c>
      <c r="F754" s="119">
        <v>0.522569277</v>
      </c>
      <c r="G754" s="119">
        <v>0.23182820700000001</v>
      </c>
      <c r="H754" s="74">
        <f t="shared" si="26"/>
        <v>1.2541229290532363</v>
      </c>
      <c r="I754" s="60">
        <f t="shared" si="24"/>
        <v>3.5882412191020017E-5</v>
      </c>
      <c r="J754" s="121">
        <v>216.33951075815892</v>
      </c>
      <c r="K754" s="121">
        <v>21.576473684210502</v>
      </c>
      <c r="M754"/>
      <c r="N754" s="171"/>
    </row>
    <row r="755" spans="1:14" ht="12.75" x14ac:dyDescent="0.2">
      <c r="A755" s="118" t="s">
        <v>2351</v>
      </c>
      <c r="B755" s="59" t="s">
        <v>274</v>
      </c>
      <c r="C755" s="59" t="s">
        <v>279</v>
      </c>
      <c r="D755" s="118" t="s">
        <v>837</v>
      </c>
      <c r="E755" s="118" t="s">
        <v>214</v>
      </c>
      <c r="F755" s="119">
        <v>0.52110148000000001</v>
      </c>
      <c r="G755" s="119">
        <v>0.13217622099999998</v>
      </c>
      <c r="H755" s="74">
        <f t="shared" si="26"/>
        <v>2.9424752505218019</v>
      </c>
      <c r="I755" s="60">
        <f t="shared" si="24"/>
        <v>3.578162536851659E-5</v>
      </c>
      <c r="J755" s="121">
        <v>68.173633203199998</v>
      </c>
      <c r="K755" s="121">
        <v>39.774736842105298</v>
      </c>
      <c r="M755"/>
      <c r="N755" s="171"/>
    </row>
    <row r="756" spans="1:14" ht="12.75" x14ac:dyDescent="0.2">
      <c r="A756" s="118" t="s">
        <v>1887</v>
      </c>
      <c r="B756" s="59" t="s">
        <v>1366</v>
      </c>
      <c r="C756" s="59" t="s">
        <v>902</v>
      </c>
      <c r="D756" s="118" t="s">
        <v>837</v>
      </c>
      <c r="E756" s="118" t="s">
        <v>214</v>
      </c>
      <c r="F756" s="119">
        <v>0.51667278000000005</v>
      </c>
      <c r="G756" s="119">
        <v>0.71667016000000006</v>
      </c>
      <c r="H756" s="74">
        <f t="shared" si="26"/>
        <v>-0.27906475134949105</v>
      </c>
      <c r="I756" s="60">
        <f t="shared" si="24"/>
        <v>3.5477527049184345E-5</v>
      </c>
      <c r="J756" s="121">
        <v>302.95907063999999</v>
      </c>
      <c r="K756" s="121">
        <v>22.0202105263158</v>
      </c>
      <c r="M756"/>
      <c r="N756" s="171"/>
    </row>
    <row r="757" spans="1:14" ht="12.75" x14ac:dyDescent="0.2">
      <c r="A757" s="118" t="s">
        <v>2353</v>
      </c>
      <c r="B757" s="59" t="s">
        <v>591</v>
      </c>
      <c r="C757" s="59" t="s">
        <v>665</v>
      </c>
      <c r="D757" s="118" t="s">
        <v>212</v>
      </c>
      <c r="E757" s="118" t="s">
        <v>1032</v>
      </c>
      <c r="F757" s="119">
        <v>0.51464521000000008</v>
      </c>
      <c r="G757" s="119">
        <v>0.38715840999999995</v>
      </c>
      <c r="H757" s="74">
        <f t="shared" si="26"/>
        <v>0.32928846876915352</v>
      </c>
      <c r="I757" s="60">
        <f t="shared" si="24"/>
        <v>3.5338303207124934E-5</v>
      </c>
      <c r="J757" s="121">
        <v>5.5474513158000001</v>
      </c>
      <c r="K757" s="121">
        <v>31.1323684210526</v>
      </c>
      <c r="M757"/>
      <c r="N757" s="171"/>
    </row>
    <row r="758" spans="1:14" ht="12.75" x14ac:dyDescent="0.2">
      <c r="A758" s="118" t="s">
        <v>1977</v>
      </c>
      <c r="B758" s="118" t="s">
        <v>2934</v>
      </c>
      <c r="C758" s="59" t="s">
        <v>902</v>
      </c>
      <c r="D758" s="118" t="s">
        <v>837</v>
      </c>
      <c r="E758" s="118" t="s">
        <v>1032</v>
      </c>
      <c r="F758" s="119">
        <v>0.50617265999999994</v>
      </c>
      <c r="G758" s="119">
        <v>4.8497150700000002</v>
      </c>
      <c r="H758" s="74">
        <f t="shared" si="26"/>
        <v>-0.89562837142100393</v>
      </c>
      <c r="I758" s="60">
        <f t="shared" si="24"/>
        <v>3.475653243568896E-5</v>
      </c>
      <c r="J758" s="121">
        <v>217.82426821999999</v>
      </c>
      <c r="K758" s="121">
        <v>29.179578947368402</v>
      </c>
      <c r="M758"/>
      <c r="N758" s="171"/>
    </row>
    <row r="759" spans="1:14" ht="12.75" x14ac:dyDescent="0.2">
      <c r="A759" s="118" t="s">
        <v>2803</v>
      </c>
      <c r="B759" s="59" t="s">
        <v>1014</v>
      </c>
      <c r="C759" s="59" t="s">
        <v>665</v>
      </c>
      <c r="D759" s="118" t="s">
        <v>212</v>
      </c>
      <c r="E759" s="118" t="s">
        <v>1032</v>
      </c>
      <c r="F759" s="119">
        <v>0.50146086999999995</v>
      </c>
      <c r="G759" s="119">
        <v>4.473129E-2</v>
      </c>
      <c r="H759" s="74">
        <f t="shared" si="26"/>
        <v>10.21051662046858</v>
      </c>
      <c r="I759" s="60">
        <f t="shared" si="24"/>
        <v>3.4432995637069384E-5</v>
      </c>
      <c r="J759" s="121">
        <v>31.915053230319998</v>
      </c>
      <c r="K759" s="121">
        <v>56.529157894736798</v>
      </c>
      <c r="M759"/>
      <c r="N759" s="171"/>
    </row>
    <row r="760" spans="1:14" ht="12.75" x14ac:dyDescent="0.2">
      <c r="A760" s="118" t="s">
        <v>2344</v>
      </c>
      <c r="B760" s="59" t="s">
        <v>239</v>
      </c>
      <c r="C760" s="59" t="s">
        <v>899</v>
      </c>
      <c r="D760" s="118" t="s">
        <v>212</v>
      </c>
      <c r="E760" s="118" t="s">
        <v>1032</v>
      </c>
      <c r="F760" s="119">
        <v>0.50122166000000001</v>
      </c>
      <c r="G760" s="119">
        <v>1.84565128</v>
      </c>
      <c r="H760" s="74">
        <f t="shared" si="26"/>
        <v>-0.7284310067500942</v>
      </c>
      <c r="I760" s="60">
        <f t="shared" si="24"/>
        <v>3.4416570194170238E-5</v>
      </c>
      <c r="J760" s="121">
        <v>19.466077250000001</v>
      </c>
      <c r="K760" s="121">
        <v>19.155999999999999</v>
      </c>
      <c r="M760"/>
      <c r="N760" s="171"/>
    </row>
    <row r="761" spans="1:14" ht="12.75" x14ac:dyDescent="0.2">
      <c r="A761" s="118" t="s">
        <v>1654</v>
      </c>
      <c r="B761" s="59" t="s">
        <v>1595</v>
      </c>
      <c r="C761" s="59" t="s">
        <v>149</v>
      </c>
      <c r="D761" s="118" t="s">
        <v>213</v>
      </c>
      <c r="E761" s="118" t="s">
        <v>214</v>
      </c>
      <c r="F761" s="119">
        <v>0.4990637</v>
      </c>
      <c r="G761" s="119">
        <v>1.0568691399999999</v>
      </c>
      <c r="H761" s="74">
        <f t="shared" si="26"/>
        <v>-0.52779045095403199</v>
      </c>
      <c r="I761" s="60">
        <f t="shared" si="24"/>
        <v>3.4268393074657463E-5</v>
      </c>
      <c r="J761" s="121">
        <v>285.9097302478466</v>
      </c>
      <c r="K761" s="121">
        <v>18.429894736842101</v>
      </c>
      <c r="M761"/>
      <c r="N761" s="171"/>
    </row>
    <row r="762" spans="1:14" ht="12.75" x14ac:dyDescent="0.2">
      <c r="A762" s="118" t="s">
        <v>2027</v>
      </c>
      <c r="B762" s="59" t="s">
        <v>3</v>
      </c>
      <c r="C762" s="59" t="s">
        <v>984</v>
      </c>
      <c r="D762" s="118" t="s">
        <v>213</v>
      </c>
      <c r="E762" s="118" t="s">
        <v>214</v>
      </c>
      <c r="F762" s="119">
        <v>0.49127749999999998</v>
      </c>
      <c r="G762" s="119">
        <v>0.14656570000000002</v>
      </c>
      <c r="H762" s="74">
        <f t="shared" si="26"/>
        <v>2.3519268150733761</v>
      </c>
      <c r="I762" s="60">
        <f t="shared" si="24"/>
        <v>3.3733750779179152E-5</v>
      </c>
      <c r="J762" s="121">
        <v>16.818130069999999</v>
      </c>
      <c r="K762" s="121">
        <v>21.134368421052599</v>
      </c>
      <c r="M762"/>
      <c r="N762" s="171"/>
    </row>
    <row r="763" spans="1:14" ht="12.75" x14ac:dyDescent="0.2">
      <c r="A763" s="118" t="s">
        <v>2936</v>
      </c>
      <c r="B763" s="59" t="s">
        <v>2941</v>
      </c>
      <c r="C763" s="59" t="s">
        <v>902</v>
      </c>
      <c r="D763" s="118" t="s">
        <v>213</v>
      </c>
      <c r="E763" s="118" t="s">
        <v>1032</v>
      </c>
      <c r="F763" s="119">
        <v>0.48928806000000002</v>
      </c>
      <c r="G763" s="119">
        <v>0.23868007999999999</v>
      </c>
      <c r="H763" s="74">
        <f t="shared" si="26"/>
        <v>1.0499744260182919</v>
      </c>
      <c r="I763" s="60">
        <f t="shared" si="24"/>
        <v>3.3597145147636637E-5</v>
      </c>
      <c r="J763" s="121">
        <v>8.4559999999999995</v>
      </c>
      <c r="K763" s="121">
        <v>50.3241578947368</v>
      </c>
      <c r="M763"/>
      <c r="N763" s="171"/>
    </row>
    <row r="764" spans="1:14" ht="12.75" x14ac:dyDescent="0.2">
      <c r="A764" s="118" t="s">
        <v>2397</v>
      </c>
      <c r="B764" s="59" t="s">
        <v>353</v>
      </c>
      <c r="C764" s="59" t="s">
        <v>1919</v>
      </c>
      <c r="D764" s="118" t="s">
        <v>213</v>
      </c>
      <c r="E764" s="118" t="s">
        <v>214</v>
      </c>
      <c r="F764" s="119">
        <v>0.48480487999999999</v>
      </c>
      <c r="G764" s="119">
        <v>0.51031910000000003</v>
      </c>
      <c r="H764" s="74">
        <f t="shared" si="26"/>
        <v>-4.9996600166444916E-2</v>
      </c>
      <c r="I764" s="60">
        <f t="shared" si="24"/>
        <v>3.3289305939005662E-5</v>
      </c>
      <c r="J764" s="121">
        <v>5.3600205599999997</v>
      </c>
      <c r="K764" s="121">
        <v>37.134999999999998</v>
      </c>
      <c r="M764"/>
      <c r="N764" s="171"/>
    </row>
    <row r="765" spans="1:14" ht="12.75" x14ac:dyDescent="0.2">
      <c r="A765" s="118" t="s">
        <v>1039</v>
      </c>
      <c r="B765" s="59" t="s">
        <v>56</v>
      </c>
      <c r="C765" s="59" t="s">
        <v>494</v>
      </c>
      <c r="D765" s="118" t="s">
        <v>212</v>
      </c>
      <c r="E765" s="118" t="s">
        <v>1032</v>
      </c>
      <c r="F765" s="119">
        <v>0.47670040999999996</v>
      </c>
      <c r="G765" s="119">
        <v>0.13867375500000001</v>
      </c>
      <c r="H765" s="74">
        <f t="shared" si="26"/>
        <v>2.4375676204917069</v>
      </c>
      <c r="I765" s="60">
        <f t="shared" si="24"/>
        <v>3.2732809516561455E-5</v>
      </c>
      <c r="J765" s="121">
        <v>20.966236200000001</v>
      </c>
      <c r="K765" s="121">
        <v>338.83284210526301</v>
      </c>
      <c r="M765"/>
      <c r="N765" s="171"/>
    </row>
    <row r="766" spans="1:14" ht="12.75" x14ac:dyDescent="0.2">
      <c r="A766" s="118" t="s">
        <v>2663</v>
      </c>
      <c r="B766" s="59" t="s">
        <v>1495</v>
      </c>
      <c r="C766" s="59" t="s">
        <v>903</v>
      </c>
      <c r="D766" s="118" t="s">
        <v>213</v>
      </c>
      <c r="E766" s="118" t="s">
        <v>1032</v>
      </c>
      <c r="F766" s="119">
        <v>0.47378527000000004</v>
      </c>
      <c r="G766" s="119">
        <v>0.65804584999999993</v>
      </c>
      <c r="H766" s="74">
        <f t="shared" si="26"/>
        <v>-0.28001176513764192</v>
      </c>
      <c r="I766" s="60">
        <f t="shared" si="24"/>
        <v>3.2532640353010478E-5</v>
      </c>
      <c r="J766" s="121">
        <v>44.520200680000002</v>
      </c>
      <c r="K766" s="121">
        <v>5.3523157894736801</v>
      </c>
      <c r="M766"/>
      <c r="N766" s="171"/>
    </row>
    <row r="767" spans="1:14" ht="12.75" x14ac:dyDescent="0.2">
      <c r="A767" s="118" t="s">
        <v>1750</v>
      </c>
      <c r="B767" s="59" t="s">
        <v>1561</v>
      </c>
      <c r="C767" s="59" t="s">
        <v>665</v>
      </c>
      <c r="D767" s="118" t="s">
        <v>212</v>
      </c>
      <c r="E767" s="118" t="s">
        <v>214</v>
      </c>
      <c r="F767" s="119">
        <v>0.47293625</v>
      </c>
      <c r="G767" s="119">
        <v>6.8838999999999997</v>
      </c>
      <c r="H767" s="74">
        <f t="shared" si="26"/>
        <v>-0.93129821031682625</v>
      </c>
      <c r="I767" s="60">
        <f t="shared" si="24"/>
        <v>3.2474342081490739E-5</v>
      </c>
      <c r="J767" s="121">
        <v>1.8974955554999999</v>
      </c>
      <c r="K767" s="121">
        <v>9.1120000000000001</v>
      </c>
      <c r="M767"/>
      <c r="N767" s="171"/>
    </row>
    <row r="768" spans="1:14" ht="12.75" x14ac:dyDescent="0.2">
      <c r="A768" s="118" t="s">
        <v>2443</v>
      </c>
      <c r="B768" s="59" t="s">
        <v>184</v>
      </c>
      <c r="C768" s="59" t="s">
        <v>897</v>
      </c>
      <c r="D768" s="118" t="s">
        <v>212</v>
      </c>
      <c r="E768" s="118" t="s">
        <v>1032</v>
      </c>
      <c r="F768" s="119">
        <v>0.47083012000000002</v>
      </c>
      <c r="G768" s="119">
        <v>1.2643040000000001E-2</v>
      </c>
      <c r="H768" s="74">
        <f t="shared" si="26"/>
        <v>36.240261835761018</v>
      </c>
      <c r="I768" s="60">
        <f t="shared" si="24"/>
        <v>3.2329723888049047E-5</v>
      </c>
      <c r="J768" s="121">
        <v>10.0471720011</v>
      </c>
      <c r="K768" s="121">
        <v>11.863</v>
      </c>
      <c r="M768"/>
      <c r="N768" s="171"/>
    </row>
    <row r="769" spans="1:14" ht="12.75" x14ac:dyDescent="0.2">
      <c r="A769" s="118" t="s">
        <v>2691</v>
      </c>
      <c r="B769" s="59" t="s">
        <v>574</v>
      </c>
      <c r="C769" s="59" t="s">
        <v>903</v>
      </c>
      <c r="D769" s="118" t="s">
        <v>212</v>
      </c>
      <c r="E769" s="118" t="s">
        <v>1032</v>
      </c>
      <c r="F769" s="119">
        <v>0.46787297</v>
      </c>
      <c r="G769" s="119">
        <v>3.3E-3</v>
      </c>
      <c r="H769" s="74" t="str">
        <f t="shared" si="26"/>
        <v/>
      </c>
      <c r="I769" s="60">
        <f t="shared" si="24"/>
        <v>3.2126670092349769E-5</v>
      </c>
      <c r="J769" s="121">
        <v>32.24511193</v>
      </c>
      <c r="K769" s="121">
        <v>37.812105263157903</v>
      </c>
      <c r="M769"/>
      <c r="N769" s="171"/>
    </row>
    <row r="770" spans="1:14" ht="12.75" x14ac:dyDescent="0.2">
      <c r="A770" s="118" t="s">
        <v>1723</v>
      </c>
      <c r="B770" s="59" t="s">
        <v>226</v>
      </c>
      <c r="C770" s="59" t="s">
        <v>665</v>
      </c>
      <c r="D770" s="118" t="s">
        <v>212</v>
      </c>
      <c r="E770" s="118" t="s">
        <v>1032</v>
      </c>
      <c r="F770" s="119">
        <v>0.46057859999999995</v>
      </c>
      <c r="G770" s="119">
        <v>0</v>
      </c>
      <c r="H770" s="74" t="str">
        <f t="shared" si="26"/>
        <v/>
      </c>
      <c r="I770" s="60">
        <f t="shared" si="24"/>
        <v>3.1625799485266966E-5</v>
      </c>
      <c r="J770" s="121">
        <v>1.7243877059999999</v>
      </c>
      <c r="K770" s="121">
        <v>91.524526315789501</v>
      </c>
      <c r="M770"/>
      <c r="N770" s="171"/>
    </row>
    <row r="771" spans="1:14" ht="12.75" x14ac:dyDescent="0.2">
      <c r="A771" s="118" t="s">
        <v>2633</v>
      </c>
      <c r="B771" s="59" t="s">
        <v>569</v>
      </c>
      <c r="C771" s="59" t="s">
        <v>903</v>
      </c>
      <c r="D771" s="118" t="s">
        <v>212</v>
      </c>
      <c r="E771" s="118" t="s">
        <v>1032</v>
      </c>
      <c r="F771" s="119">
        <v>0.45266424999999999</v>
      </c>
      <c r="G771" s="119">
        <v>0.88901286999999996</v>
      </c>
      <c r="H771" s="74">
        <f t="shared" si="26"/>
        <v>-0.49082373801855084</v>
      </c>
      <c r="I771" s="60">
        <f t="shared" si="24"/>
        <v>3.1082357722761669E-5</v>
      </c>
      <c r="J771" s="121">
        <v>34.21879328</v>
      </c>
      <c r="K771" s="121">
        <v>18.117947368421099</v>
      </c>
      <c r="M771"/>
      <c r="N771" s="171"/>
    </row>
    <row r="772" spans="1:14" ht="12.75" x14ac:dyDescent="0.2">
      <c r="A772" s="118" t="s">
        <v>1877</v>
      </c>
      <c r="B772" s="59" t="s">
        <v>384</v>
      </c>
      <c r="C772" s="59" t="s">
        <v>902</v>
      </c>
      <c r="D772" s="118" t="s">
        <v>213</v>
      </c>
      <c r="E772" s="118" t="s">
        <v>214</v>
      </c>
      <c r="F772" s="119">
        <v>0.44225509000000002</v>
      </c>
      <c r="G772" s="119">
        <v>8.9889433000000007</v>
      </c>
      <c r="H772" s="74">
        <f t="shared" si="26"/>
        <v>-0.95080010238800816</v>
      </c>
      <c r="I772" s="60">
        <f t="shared" si="24"/>
        <v>3.0367608911223183E-5</v>
      </c>
      <c r="J772" s="121">
        <v>171.92339999999999</v>
      </c>
      <c r="K772" s="121">
        <v>7.7562105263157903</v>
      </c>
      <c r="M772"/>
      <c r="N772" s="171"/>
    </row>
    <row r="773" spans="1:14" ht="12.75" x14ac:dyDescent="0.2">
      <c r="A773" s="118" t="s">
        <v>2061</v>
      </c>
      <c r="B773" s="59" t="s">
        <v>2062</v>
      </c>
      <c r="C773" s="59" t="s">
        <v>984</v>
      </c>
      <c r="D773" s="118" t="s">
        <v>213</v>
      </c>
      <c r="E773" s="118" t="s">
        <v>1032</v>
      </c>
      <c r="F773" s="119">
        <v>0.43966450000000001</v>
      </c>
      <c r="G773" s="119">
        <v>2.6015952900000001</v>
      </c>
      <c r="H773" s="74">
        <f t="shared" si="26"/>
        <v>-0.83100196187701436</v>
      </c>
      <c r="I773" s="60">
        <f t="shared" si="24"/>
        <v>3.0189725093154913E-5</v>
      </c>
      <c r="J773" s="121">
        <v>85.185031620000004</v>
      </c>
      <c r="K773" s="121">
        <v>29.282736842105301</v>
      </c>
      <c r="M773"/>
      <c r="N773" s="171"/>
    </row>
    <row r="774" spans="1:14" ht="12.75" x14ac:dyDescent="0.2">
      <c r="A774" s="118" t="s">
        <v>1725</v>
      </c>
      <c r="B774" s="59" t="s">
        <v>376</v>
      </c>
      <c r="C774" s="59" t="s">
        <v>665</v>
      </c>
      <c r="D774" s="118" t="s">
        <v>212</v>
      </c>
      <c r="E774" s="118" t="s">
        <v>1032</v>
      </c>
      <c r="F774" s="119">
        <v>0.43935953999999999</v>
      </c>
      <c r="G774" s="119">
        <v>1.7182967900000001</v>
      </c>
      <c r="H774" s="74">
        <f t="shared" si="26"/>
        <v>-0.74430520818234203</v>
      </c>
      <c r="I774" s="60">
        <f t="shared" si="24"/>
        <v>3.0168784902249329E-5</v>
      </c>
      <c r="J774" s="121">
        <v>23.416356831597447</v>
      </c>
      <c r="K774" s="121">
        <v>14.281157894736801</v>
      </c>
      <c r="M774"/>
      <c r="N774" s="171"/>
    </row>
    <row r="775" spans="1:14" ht="12.75" x14ac:dyDescent="0.2">
      <c r="A775" s="118" t="s">
        <v>2241</v>
      </c>
      <c r="B775" s="59" t="s">
        <v>2242</v>
      </c>
      <c r="C775" s="59" t="s">
        <v>149</v>
      </c>
      <c r="D775" s="118" t="s">
        <v>837</v>
      </c>
      <c r="E775" s="118" t="s">
        <v>214</v>
      </c>
      <c r="F775" s="119">
        <v>0.42636000000000002</v>
      </c>
      <c r="G775" s="119">
        <v>0.19695532000000002</v>
      </c>
      <c r="H775" s="74">
        <f t="shared" si="26"/>
        <v>1.1647549302044746</v>
      </c>
      <c r="I775" s="60">
        <f t="shared" ref="I775:I838" si="27">F775/$F$1038</f>
        <v>2.9276166692370043E-5</v>
      </c>
      <c r="J775" s="121">
        <v>65.752085456784997</v>
      </c>
      <c r="K775" s="121">
        <v>25.730894736842099</v>
      </c>
      <c r="M775"/>
      <c r="N775" s="171"/>
    </row>
    <row r="776" spans="1:14" ht="12.75" x14ac:dyDescent="0.2">
      <c r="A776" s="118" t="s">
        <v>2752</v>
      </c>
      <c r="B776" s="59" t="s">
        <v>2753</v>
      </c>
      <c r="C776" s="59" t="s">
        <v>665</v>
      </c>
      <c r="D776" s="118" t="s">
        <v>213</v>
      </c>
      <c r="E776" s="118" t="s">
        <v>1032</v>
      </c>
      <c r="F776" s="119">
        <v>0.41854934999999999</v>
      </c>
      <c r="G776" s="119">
        <v>0.96814347999999995</v>
      </c>
      <c r="H776" s="74">
        <f t="shared" si="26"/>
        <v>-0.56767838791828662</v>
      </c>
      <c r="I776" s="60">
        <f t="shared" si="27"/>
        <v>2.873984552862166E-5</v>
      </c>
      <c r="J776" s="121">
        <v>16.257406155200002</v>
      </c>
      <c r="K776" s="121">
        <v>46.438842105263198</v>
      </c>
      <c r="M776"/>
      <c r="N776" s="171"/>
    </row>
    <row r="777" spans="1:14" ht="12.75" x14ac:dyDescent="0.2">
      <c r="A777" s="118" t="s">
        <v>2286</v>
      </c>
      <c r="B777" s="59" t="s">
        <v>1426</v>
      </c>
      <c r="C777" s="59" t="s">
        <v>984</v>
      </c>
      <c r="D777" s="118" t="s">
        <v>212</v>
      </c>
      <c r="E777" s="118" t="s">
        <v>1032</v>
      </c>
      <c r="F777" s="119">
        <v>0.41447231256849804</v>
      </c>
      <c r="G777" s="119">
        <v>1.9738064893765401</v>
      </c>
      <c r="H777" s="74">
        <f t="shared" si="26"/>
        <v>-0.79001370458589582</v>
      </c>
      <c r="I777" s="60">
        <f t="shared" si="27"/>
        <v>2.8459894249290384E-5</v>
      </c>
      <c r="J777" s="121">
        <v>40.674833502091602</v>
      </c>
      <c r="K777" s="121">
        <v>27.495210526315802</v>
      </c>
      <c r="M777"/>
      <c r="N777" s="171"/>
    </row>
    <row r="778" spans="1:14" ht="12.75" x14ac:dyDescent="0.2">
      <c r="A778" s="118" t="s">
        <v>2425</v>
      </c>
      <c r="B778" s="59" t="s">
        <v>2426</v>
      </c>
      <c r="C778" s="59" t="s">
        <v>902</v>
      </c>
      <c r="D778" s="118" t="s">
        <v>213</v>
      </c>
      <c r="E778" s="118" t="s">
        <v>1032</v>
      </c>
      <c r="F778" s="119">
        <v>0.39887440000000002</v>
      </c>
      <c r="G778" s="119">
        <v>7.3721000000000004E-3</v>
      </c>
      <c r="H778" s="74">
        <f t="shared" si="26"/>
        <v>53.105939962832842</v>
      </c>
      <c r="I778" s="60">
        <f t="shared" si="27"/>
        <v>2.7388857828405775E-5</v>
      </c>
      <c r="J778" s="121">
        <v>8.2833545100000006</v>
      </c>
      <c r="K778" s="121">
        <v>21.6630526315789</v>
      </c>
      <c r="M778"/>
      <c r="N778" s="171"/>
    </row>
    <row r="779" spans="1:14" ht="12.75" x14ac:dyDescent="0.2">
      <c r="A779" s="118" t="s">
        <v>2367</v>
      </c>
      <c r="B779" s="59" t="s">
        <v>1377</v>
      </c>
      <c r="C779" s="59" t="s">
        <v>665</v>
      </c>
      <c r="D779" s="118" t="s">
        <v>212</v>
      </c>
      <c r="E779" s="118" t="s">
        <v>1032</v>
      </c>
      <c r="F779" s="119">
        <v>0.397536</v>
      </c>
      <c r="G779" s="119">
        <v>0.18685650000000001</v>
      </c>
      <c r="H779" s="74">
        <f t="shared" si="26"/>
        <v>1.1274935578906806</v>
      </c>
      <c r="I779" s="60">
        <f t="shared" si="27"/>
        <v>2.7296956098644379E-5</v>
      </c>
      <c r="J779" s="121">
        <v>2.8619202688000001</v>
      </c>
      <c r="K779" s="121">
        <v>15.9756842105263</v>
      </c>
      <c r="M779"/>
      <c r="N779" s="171"/>
    </row>
    <row r="780" spans="1:14" ht="12.75" x14ac:dyDescent="0.2">
      <c r="A780" s="118" t="s">
        <v>2651</v>
      </c>
      <c r="B780" s="59" t="s">
        <v>1371</v>
      </c>
      <c r="C780" s="59" t="s">
        <v>903</v>
      </c>
      <c r="D780" s="118" t="s">
        <v>212</v>
      </c>
      <c r="E780" s="118" t="s">
        <v>1032</v>
      </c>
      <c r="F780" s="119">
        <v>0.39543840999999996</v>
      </c>
      <c r="G780" s="119">
        <v>0.38337598000000001</v>
      </c>
      <c r="H780" s="74">
        <f t="shared" si="26"/>
        <v>3.1463708289705572E-2</v>
      </c>
      <c r="I780" s="60">
        <f t="shared" si="27"/>
        <v>2.7152924307453249E-5</v>
      </c>
      <c r="J780" s="121">
        <v>248.20675349999999</v>
      </c>
      <c r="K780" s="121">
        <v>58.270526315789503</v>
      </c>
      <c r="M780"/>
      <c r="N780" s="171"/>
    </row>
    <row r="781" spans="1:14" ht="12.75" x14ac:dyDescent="0.2">
      <c r="A781" s="118" t="s">
        <v>2841</v>
      </c>
      <c r="B781" s="59" t="s">
        <v>1685</v>
      </c>
      <c r="C781" s="59" t="s">
        <v>665</v>
      </c>
      <c r="D781" s="118" t="s">
        <v>212</v>
      </c>
      <c r="E781" s="118" t="s">
        <v>1032</v>
      </c>
      <c r="F781" s="119">
        <v>0.39023943</v>
      </c>
      <c r="G781" s="119">
        <v>0.34322814500000004</v>
      </c>
      <c r="H781" s="74">
        <f t="shared" si="26"/>
        <v>0.13696803623141096</v>
      </c>
      <c r="I781" s="60">
        <f t="shared" si="27"/>
        <v>2.6795934427749956E-5</v>
      </c>
      <c r="J781" s="121">
        <v>10.6741196912</v>
      </c>
      <c r="K781" s="121">
        <v>161.34836842105301</v>
      </c>
      <c r="M781"/>
      <c r="N781" s="171"/>
    </row>
    <row r="782" spans="1:14" ht="12.75" x14ac:dyDescent="0.2">
      <c r="A782" s="118" t="s">
        <v>2006</v>
      </c>
      <c r="B782" s="59" t="s">
        <v>2007</v>
      </c>
      <c r="C782" s="59" t="s">
        <v>279</v>
      </c>
      <c r="D782" s="118" t="s">
        <v>213</v>
      </c>
      <c r="E782" s="118" t="s">
        <v>214</v>
      </c>
      <c r="F782" s="119">
        <v>0.39003795000000002</v>
      </c>
      <c r="G782" s="119">
        <v>0.85925415999999999</v>
      </c>
      <c r="H782" s="74">
        <f t="shared" si="26"/>
        <v>-0.5460738298898663</v>
      </c>
      <c r="I782" s="60">
        <f t="shared" si="27"/>
        <v>2.6782099729220127E-5</v>
      </c>
      <c r="J782" s="121">
        <v>8.5973919590000012</v>
      </c>
      <c r="K782" s="121">
        <v>66.017894736842095</v>
      </c>
      <c r="M782"/>
      <c r="N782" s="171"/>
    </row>
    <row r="783" spans="1:14" ht="12.75" x14ac:dyDescent="0.2">
      <c r="A783" s="118" t="s">
        <v>2059</v>
      </c>
      <c r="B783" s="59" t="s">
        <v>2060</v>
      </c>
      <c r="C783" s="59" t="s">
        <v>984</v>
      </c>
      <c r="D783" s="118" t="s">
        <v>213</v>
      </c>
      <c r="E783" s="118" t="s">
        <v>1032</v>
      </c>
      <c r="F783" s="119">
        <v>0.38839959999999996</v>
      </c>
      <c r="G783" s="119">
        <v>0.79264731999999993</v>
      </c>
      <c r="H783" s="74">
        <f t="shared" si="26"/>
        <v>-0.50999695551862834</v>
      </c>
      <c r="I783" s="60">
        <f t="shared" si="27"/>
        <v>2.6669601822051427E-5</v>
      </c>
      <c r="J783" s="121">
        <v>118.15876076000001</v>
      </c>
      <c r="K783" s="121">
        <v>41.716999999999999</v>
      </c>
      <c r="M783"/>
      <c r="N783" s="171"/>
    </row>
    <row r="784" spans="1:14" ht="12.75" x14ac:dyDescent="0.2">
      <c r="A784" s="118" t="s">
        <v>2031</v>
      </c>
      <c r="B784" s="59" t="s">
        <v>1044</v>
      </c>
      <c r="C784" s="59" t="s">
        <v>984</v>
      </c>
      <c r="D784" s="118" t="s">
        <v>213</v>
      </c>
      <c r="E784" s="118" t="s">
        <v>214</v>
      </c>
      <c r="F784" s="119">
        <v>0.38815173999999997</v>
      </c>
      <c r="G784" s="119">
        <v>1.85806965</v>
      </c>
      <c r="H784" s="74">
        <f t="shared" si="26"/>
        <v>-0.79109946712708001</v>
      </c>
      <c r="I784" s="60">
        <f t="shared" si="27"/>
        <v>2.6652582423711126E-5</v>
      </c>
      <c r="J784" s="121">
        <v>108.70619404999999</v>
      </c>
      <c r="K784" s="121">
        <v>37.729421052631601</v>
      </c>
      <c r="M784"/>
      <c r="N784" s="171"/>
    </row>
    <row r="785" spans="1:14" ht="12.75" x14ac:dyDescent="0.2">
      <c r="A785" s="118" t="s">
        <v>2099</v>
      </c>
      <c r="B785" s="59" t="s">
        <v>476</v>
      </c>
      <c r="C785" s="59" t="s">
        <v>898</v>
      </c>
      <c r="D785" s="118" t="s">
        <v>212</v>
      </c>
      <c r="E785" s="118" t="s">
        <v>1032</v>
      </c>
      <c r="F785" s="119">
        <v>0.38530946000000005</v>
      </c>
      <c r="G785" s="119">
        <v>0.96333405599999999</v>
      </c>
      <c r="H785" s="74">
        <f t="shared" si="26"/>
        <v>-0.60002508205730865</v>
      </c>
      <c r="I785" s="60">
        <f t="shared" si="27"/>
        <v>2.6457416218939601E-5</v>
      </c>
      <c r="J785" s="121">
        <v>20.277123750000001</v>
      </c>
      <c r="K785" s="121">
        <v>32.901000000000003</v>
      </c>
      <c r="M785"/>
      <c r="N785" s="171"/>
    </row>
    <row r="786" spans="1:14" ht="12.75" x14ac:dyDescent="0.2">
      <c r="A786" s="118" t="s">
        <v>1778</v>
      </c>
      <c r="B786" s="59" t="s">
        <v>1779</v>
      </c>
      <c r="C786" s="59" t="s">
        <v>149</v>
      </c>
      <c r="D786" s="118" t="s">
        <v>837</v>
      </c>
      <c r="E786" s="118" t="s">
        <v>214</v>
      </c>
      <c r="F786" s="119">
        <v>0.38035159000000002</v>
      </c>
      <c r="G786" s="119">
        <v>0.47364636999999998</v>
      </c>
      <c r="H786" s="74">
        <f t="shared" si="26"/>
        <v>-0.19697138183493301</v>
      </c>
      <c r="I786" s="60">
        <f t="shared" si="27"/>
        <v>2.61169822463364E-5</v>
      </c>
      <c r="J786" s="121">
        <v>41.451135512812598</v>
      </c>
      <c r="K786" s="121">
        <v>210.68831578947399</v>
      </c>
      <c r="M786"/>
      <c r="N786" s="171"/>
    </row>
    <row r="787" spans="1:14" ht="12.75" x14ac:dyDescent="0.2">
      <c r="A787" s="118" t="s">
        <v>2103</v>
      </c>
      <c r="B787" s="59" t="s">
        <v>555</v>
      </c>
      <c r="C787" s="59" t="s">
        <v>898</v>
      </c>
      <c r="D787" s="118" t="s">
        <v>212</v>
      </c>
      <c r="E787" s="118" t="s">
        <v>1032</v>
      </c>
      <c r="F787" s="119">
        <v>0.37681509999999996</v>
      </c>
      <c r="G787" s="119">
        <v>0.89668628500000003</v>
      </c>
      <c r="H787" s="74">
        <f t="shared" si="26"/>
        <v>-0.57976930582806907</v>
      </c>
      <c r="I787" s="60">
        <f t="shared" si="27"/>
        <v>2.5874147855807499E-5</v>
      </c>
      <c r="J787" s="121">
        <v>11.492229960000001</v>
      </c>
      <c r="K787" s="121">
        <v>21.613105263157902</v>
      </c>
      <c r="M787"/>
      <c r="N787" s="171"/>
    </row>
    <row r="788" spans="1:14" ht="12.75" x14ac:dyDescent="0.2">
      <c r="A788" s="118" t="s">
        <v>1882</v>
      </c>
      <c r="B788" s="59" t="s">
        <v>310</v>
      </c>
      <c r="C788" s="59" t="s">
        <v>902</v>
      </c>
      <c r="D788" s="118" t="s">
        <v>213</v>
      </c>
      <c r="E788" s="118" t="s">
        <v>1032</v>
      </c>
      <c r="F788" s="119">
        <v>0.37630395</v>
      </c>
      <c r="G788" s="119">
        <v>2.3910230000000001E-2</v>
      </c>
      <c r="H788" s="74">
        <f t="shared" si="26"/>
        <v>14.738198670610863</v>
      </c>
      <c r="I788" s="60">
        <f t="shared" si="27"/>
        <v>2.5839049552484479E-5</v>
      </c>
      <c r="J788" s="121">
        <v>66.164215780000006</v>
      </c>
      <c r="K788" s="121">
        <v>65.534368421052605</v>
      </c>
      <c r="M788"/>
      <c r="N788" s="171"/>
    </row>
    <row r="789" spans="1:14" ht="12.75" x14ac:dyDescent="0.2">
      <c r="A789" s="118" t="s">
        <v>2650</v>
      </c>
      <c r="B789" s="59" t="s">
        <v>157</v>
      </c>
      <c r="C789" s="59" t="s">
        <v>903</v>
      </c>
      <c r="D789" s="118" t="s">
        <v>212</v>
      </c>
      <c r="E789" s="118" t="s">
        <v>214</v>
      </c>
      <c r="F789" s="119">
        <v>0.37488636800000003</v>
      </c>
      <c r="G789" s="119">
        <v>0.1050097</v>
      </c>
      <c r="H789" s="74">
        <f t="shared" si="26"/>
        <v>2.5700165603748992</v>
      </c>
      <c r="I789" s="60">
        <f t="shared" si="27"/>
        <v>2.5741710761481327E-5</v>
      </c>
      <c r="J789" s="121">
        <v>63.288862289999997</v>
      </c>
      <c r="K789" s="121">
        <v>142.62721052631599</v>
      </c>
      <c r="M789"/>
      <c r="N789" s="171"/>
    </row>
    <row r="790" spans="1:14" ht="12.75" x14ac:dyDescent="0.2">
      <c r="A790" s="118" t="s">
        <v>2164</v>
      </c>
      <c r="B790" s="59" t="s">
        <v>433</v>
      </c>
      <c r="C790" s="59" t="s">
        <v>898</v>
      </c>
      <c r="D790" s="118" t="s">
        <v>212</v>
      </c>
      <c r="E790" s="118" t="s">
        <v>1032</v>
      </c>
      <c r="F790" s="119">
        <v>0.36925469</v>
      </c>
      <c r="G790" s="119">
        <v>2.2878368999999998</v>
      </c>
      <c r="H790" s="74">
        <f t="shared" si="26"/>
        <v>-0.8386009553390803</v>
      </c>
      <c r="I790" s="60">
        <f t="shared" si="27"/>
        <v>2.5355009513977449E-5</v>
      </c>
      <c r="J790" s="121">
        <v>4.9851572599999994</v>
      </c>
      <c r="K790" s="121">
        <v>17.264526315789499</v>
      </c>
      <c r="M790"/>
      <c r="N790" s="171"/>
    </row>
    <row r="791" spans="1:14" ht="12.75" x14ac:dyDescent="0.2">
      <c r="A791" s="118" t="s">
        <v>2409</v>
      </c>
      <c r="B791" s="59" t="s">
        <v>1606</v>
      </c>
      <c r="C791" s="59" t="s">
        <v>984</v>
      </c>
      <c r="D791" s="118" t="s">
        <v>212</v>
      </c>
      <c r="E791" s="118" t="s">
        <v>1032</v>
      </c>
      <c r="F791" s="119">
        <v>0.36749999999999999</v>
      </c>
      <c r="G791" s="119">
        <v>0.43619999999999998</v>
      </c>
      <c r="H791" s="74">
        <f t="shared" si="26"/>
        <v>-0.15749656121045386</v>
      </c>
      <c r="I791" s="60">
        <f t="shared" si="27"/>
        <v>2.52345230777887E-5</v>
      </c>
      <c r="J791" s="121">
        <v>54.234706157040797</v>
      </c>
      <c r="K791" s="121">
        <v>81.620736842105302</v>
      </c>
      <c r="M791"/>
      <c r="N791" s="171"/>
    </row>
    <row r="792" spans="1:14" ht="12.75" x14ac:dyDescent="0.2">
      <c r="A792" s="118" t="s">
        <v>2017</v>
      </c>
      <c r="B792" s="59" t="s">
        <v>94</v>
      </c>
      <c r="C792" s="59" t="s">
        <v>984</v>
      </c>
      <c r="D792" s="118" t="s">
        <v>213</v>
      </c>
      <c r="E792" s="118" t="s">
        <v>214</v>
      </c>
      <c r="F792" s="119">
        <v>0.36588132000000001</v>
      </c>
      <c r="G792" s="119">
        <v>3.2472466</v>
      </c>
      <c r="H792" s="74">
        <f t="shared" si="26"/>
        <v>-0.88732567461922973</v>
      </c>
      <c r="I792" s="60">
        <f t="shared" si="27"/>
        <v>2.5123375818426648E-5</v>
      </c>
      <c r="J792" s="121">
        <v>143.69809133000001</v>
      </c>
      <c r="K792" s="121">
        <v>23.8935789473684</v>
      </c>
      <c r="M792"/>
      <c r="N792" s="171"/>
    </row>
    <row r="793" spans="1:14" ht="12.75" x14ac:dyDescent="0.2">
      <c r="A793" s="118" t="s">
        <v>1669</v>
      </c>
      <c r="B793" s="59" t="s">
        <v>853</v>
      </c>
      <c r="C793" s="59" t="s">
        <v>149</v>
      </c>
      <c r="D793" s="118" t="s">
        <v>837</v>
      </c>
      <c r="E793" s="118" t="s">
        <v>1032</v>
      </c>
      <c r="F793" s="119">
        <v>0.36059893500000001</v>
      </c>
      <c r="G793" s="119">
        <v>0.22750935799999999</v>
      </c>
      <c r="H793" s="74">
        <f t="shared" si="26"/>
        <v>0.58498506685601925</v>
      </c>
      <c r="I793" s="60">
        <f t="shared" si="27"/>
        <v>2.4760658903628646E-5</v>
      </c>
      <c r="J793" s="121">
        <v>18.150903337034201</v>
      </c>
      <c r="K793" s="121">
        <v>22.6558947368421</v>
      </c>
      <c r="M793"/>
      <c r="N793" s="171"/>
    </row>
    <row r="794" spans="1:14" ht="12.75" x14ac:dyDescent="0.2">
      <c r="A794" s="118" t="s">
        <v>2612</v>
      </c>
      <c r="B794" s="59" t="s">
        <v>565</v>
      </c>
      <c r="C794" s="59" t="s">
        <v>903</v>
      </c>
      <c r="D794" s="118" t="s">
        <v>212</v>
      </c>
      <c r="E794" s="118" t="s">
        <v>1032</v>
      </c>
      <c r="F794" s="119">
        <v>0.35903049999999997</v>
      </c>
      <c r="G794" s="119">
        <v>0.15295810999999998</v>
      </c>
      <c r="H794" s="74">
        <f t="shared" si="26"/>
        <v>1.3472472299768872</v>
      </c>
      <c r="I794" s="60">
        <f t="shared" si="27"/>
        <v>2.4652961735727935E-5</v>
      </c>
      <c r="J794" s="121">
        <v>17.803382640000002</v>
      </c>
      <c r="K794" s="121">
        <v>49.703421052631597</v>
      </c>
      <c r="M794"/>
      <c r="N794" s="171"/>
    </row>
    <row r="795" spans="1:14" ht="12.75" x14ac:dyDescent="0.2">
      <c r="A795" s="118" t="s">
        <v>1755</v>
      </c>
      <c r="B795" s="59" t="s">
        <v>1000</v>
      </c>
      <c r="C795" s="59" t="s">
        <v>665</v>
      </c>
      <c r="D795" s="118" t="s">
        <v>212</v>
      </c>
      <c r="E795" s="118" t="s">
        <v>1032</v>
      </c>
      <c r="F795" s="119">
        <v>0.35839434399999998</v>
      </c>
      <c r="G795" s="119">
        <v>0.137318036</v>
      </c>
      <c r="H795" s="74">
        <f t="shared" si="26"/>
        <v>1.609958272342316</v>
      </c>
      <c r="I795" s="60">
        <f t="shared" si="27"/>
        <v>2.4609279849297802E-5</v>
      </c>
      <c r="J795" s="121">
        <v>3.0440707599599999</v>
      </c>
      <c r="K795" s="121">
        <v>143.86342105263199</v>
      </c>
      <c r="M795"/>
      <c r="N795" s="171"/>
    </row>
    <row r="796" spans="1:14" ht="12.75" x14ac:dyDescent="0.2">
      <c r="A796" s="118" t="s">
        <v>3008</v>
      </c>
      <c r="B796" s="59" t="s">
        <v>3009</v>
      </c>
      <c r="C796" s="59" t="s">
        <v>904</v>
      </c>
      <c r="D796" s="118" t="s">
        <v>213</v>
      </c>
      <c r="E796" s="118" t="s">
        <v>214</v>
      </c>
      <c r="F796" s="119">
        <v>0.35761390000000004</v>
      </c>
      <c r="G796" s="119">
        <v>0</v>
      </c>
      <c r="H796" s="74" t="str">
        <f t="shared" si="26"/>
        <v/>
      </c>
      <c r="I796" s="60">
        <f t="shared" si="27"/>
        <v>2.4555690374117067E-5</v>
      </c>
      <c r="J796" s="121">
        <v>12.960021600000001</v>
      </c>
      <c r="K796" s="121">
        <v>57.578789473684203</v>
      </c>
      <c r="M796"/>
      <c r="N796" s="171"/>
    </row>
    <row r="797" spans="1:14" ht="12.75" x14ac:dyDescent="0.2">
      <c r="A797" s="118" t="s">
        <v>592</v>
      </c>
      <c r="B797" s="59" t="s">
        <v>367</v>
      </c>
      <c r="C797" s="59" t="s">
        <v>900</v>
      </c>
      <c r="D797" s="118" t="s">
        <v>212</v>
      </c>
      <c r="E797" s="118" t="s">
        <v>1032</v>
      </c>
      <c r="F797" s="119">
        <v>0.35588802000000003</v>
      </c>
      <c r="G797" s="119">
        <v>0.12520945</v>
      </c>
      <c r="H797" s="74">
        <f t="shared" si="26"/>
        <v>1.8423415325280961</v>
      </c>
      <c r="I797" s="60">
        <f t="shared" si="27"/>
        <v>2.4437182187206876E-5</v>
      </c>
      <c r="J797" s="121">
        <v>99.987363479999999</v>
      </c>
      <c r="K797" s="121">
        <v>33.534789473684199</v>
      </c>
      <c r="M797"/>
      <c r="N797" s="171"/>
    </row>
    <row r="798" spans="1:14" ht="12.75" x14ac:dyDescent="0.2">
      <c r="A798" s="118" t="s">
        <v>2446</v>
      </c>
      <c r="B798" s="59" t="s">
        <v>982</v>
      </c>
      <c r="C798" s="59" t="s">
        <v>897</v>
      </c>
      <c r="D798" s="118" t="s">
        <v>212</v>
      </c>
      <c r="E798" s="118" t="s">
        <v>3049</v>
      </c>
      <c r="F798" s="119">
        <v>0.35565890999999999</v>
      </c>
      <c r="G798" s="119">
        <v>0.17439052999999999</v>
      </c>
      <c r="H798" s="74">
        <f t="shared" si="26"/>
        <v>1.0394393548778136</v>
      </c>
      <c r="I798" s="60">
        <f t="shared" si="27"/>
        <v>2.4421450264533807E-5</v>
      </c>
      <c r="J798" s="121">
        <v>26.513668138045002</v>
      </c>
      <c r="K798" s="121">
        <v>18.515736842105301</v>
      </c>
      <c r="M798"/>
      <c r="N798" s="171"/>
    </row>
    <row r="799" spans="1:14" ht="12.75" x14ac:dyDescent="0.2">
      <c r="A799" s="118" t="s">
        <v>1906</v>
      </c>
      <c r="B799" s="59" t="s">
        <v>1618</v>
      </c>
      <c r="C799" s="59" t="s">
        <v>902</v>
      </c>
      <c r="D799" s="118" t="s">
        <v>837</v>
      </c>
      <c r="E799" s="118" t="s">
        <v>214</v>
      </c>
      <c r="F799" s="119">
        <v>0.34256385</v>
      </c>
      <c r="G799" s="119">
        <v>0</v>
      </c>
      <c r="H799" s="74" t="str">
        <f t="shared" si="26"/>
        <v/>
      </c>
      <c r="I799" s="60">
        <f t="shared" si="27"/>
        <v>2.3522273138615366E-5</v>
      </c>
      <c r="J799" s="121">
        <v>13.822999999999999</v>
      </c>
      <c r="K799" s="121">
        <v>11.4727894736842</v>
      </c>
      <c r="M799"/>
      <c r="N799" s="171"/>
    </row>
    <row r="800" spans="1:14" ht="12.75" x14ac:dyDescent="0.2">
      <c r="A800" s="118" t="s">
        <v>1900</v>
      </c>
      <c r="B800" s="59" t="s">
        <v>1614</v>
      </c>
      <c r="C800" s="59" t="s">
        <v>902</v>
      </c>
      <c r="D800" s="118" t="s">
        <v>837</v>
      </c>
      <c r="E800" s="118" t="s">
        <v>214</v>
      </c>
      <c r="F800" s="119">
        <v>0.34235375000000001</v>
      </c>
      <c r="G800" s="119">
        <v>6.8079999999999996E-4</v>
      </c>
      <c r="H800" s="74" t="str">
        <f t="shared" si="26"/>
        <v/>
      </c>
      <c r="I800" s="60">
        <f t="shared" si="27"/>
        <v>2.3507846544605452E-5</v>
      </c>
      <c r="J800" s="121">
        <v>13.71</v>
      </c>
      <c r="K800" s="121">
        <v>14.757</v>
      </c>
      <c r="M800"/>
      <c r="N800" s="171"/>
    </row>
    <row r="801" spans="1:14" ht="12.75" x14ac:dyDescent="0.2">
      <c r="A801" s="118" t="s">
        <v>2346</v>
      </c>
      <c r="B801" s="59" t="s">
        <v>87</v>
      </c>
      <c r="C801" s="59" t="s">
        <v>904</v>
      </c>
      <c r="D801" s="118" t="s">
        <v>213</v>
      </c>
      <c r="E801" s="118" t="s">
        <v>214</v>
      </c>
      <c r="F801" s="119">
        <v>0.34106453200000003</v>
      </c>
      <c r="G801" s="119">
        <v>0.328595837</v>
      </c>
      <c r="H801" s="74">
        <f t="shared" si="26"/>
        <v>3.7945383343368499E-2</v>
      </c>
      <c r="I801" s="60">
        <f t="shared" si="27"/>
        <v>2.3419321915018243E-5</v>
      </c>
      <c r="J801" s="121">
        <v>10.076004579999999</v>
      </c>
      <c r="K801" s="121">
        <v>76.256210526315797</v>
      </c>
      <c r="M801"/>
      <c r="N801" s="171"/>
    </row>
    <row r="802" spans="1:14" ht="12.75" x14ac:dyDescent="0.2">
      <c r="A802" s="118" t="s">
        <v>2355</v>
      </c>
      <c r="B802" s="59" t="s">
        <v>590</v>
      </c>
      <c r="C802" s="59" t="s">
        <v>665</v>
      </c>
      <c r="D802" s="118" t="s">
        <v>212</v>
      </c>
      <c r="E802" s="118" t="s">
        <v>1032</v>
      </c>
      <c r="F802" s="119">
        <v>0.33779139000000002</v>
      </c>
      <c r="G802" s="119">
        <v>2.6523487650000002</v>
      </c>
      <c r="H802" s="74">
        <f t="shared" si="26"/>
        <v>-0.87264442954959587</v>
      </c>
      <c r="I802" s="60">
        <f t="shared" si="27"/>
        <v>2.3194570412063468E-5</v>
      </c>
      <c r="J802" s="121">
        <v>2.6872613514000001</v>
      </c>
      <c r="K802" s="121">
        <v>24.2614736842105</v>
      </c>
      <c r="M802"/>
      <c r="N802" s="171"/>
    </row>
    <row r="803" spans="1:14" ht="12.75" x14ac:dyDescent="0.2">
      <c r="A803" s="118" t="s">
        <v>2307</v>
      </c>
      <c r="B803" s="59" t="s">
        <v>1603</v>
      </c>
      <c r="C803" s="59" t="s">
        <v>1359</v>
      </c>
      <c r="D803" s="118" t="s">
        <v>213</v>
      </c>
      <c r="E803" s="118" t="s">
        <v>214</v>
      </c>
      <c r="F803" s="119">
        <v>0.33117828000000005</v>
      </c>
      <c r="G803" s="119">
        <v>0.36723387000000002</v>
      </c>
      <c r="H803" s="74">
        <f t="shared" si="26"/>
        <v>-9.8181548450310352E-2</v>
      </c>
      <c r="I803" s="60">
        <f t="shared" si="27"/>
        <v>2.274047877421053E-5</v>
      </c>
      <c r="J803" s="121">
        <v>5.3235602499999999</v>
      </c>
      <c r="K803" s="121">
        <v>9.1877894736842105</v>
      </c>
      <c r="M803"/>
      <c r="N803" s="171"/>
    </row>
    <row r="804" spans="1:14" ht="12.75" x14ac:dyDescent="0.2">
      <c r="A804" s="118" t="s">
        <v>2696</v>
      </c>
      <c r="B804" s="59" t="s">
        <v>1496</v>
      </c>
      <c r="C804" s="59" t="s">
        <v>903</v>
      </c>
      <c r="D804" s="118" t="s">
        <v>213</v>
      </c>
      <c r="E804" s="118" t="s">
        <v>1032</v>
      </c>
      <c r="F804" s="119">
        <v>0.33070390000000005</v>
      </c>
      <c r="G804" s="119">
        <v>0</v>
      </c>
      <c r="H804" s="74" t="str">
        <f t="shared" si="26"/>
        <v/>
      </c>
      <c r="I804" s="60">
        <f t="shared" si="27"/>
        <v>2.270790529650266E-5</v>
      </c>
      <c r="J804" s="121">
        <v>20.88347688</v>
      </c>
      <c r="K804" s="121">
        <v>7.0586315789473701</v>
      </c>
      <c r="M804"/>
      <c r="N804" s="171"/>
    </row>
    <row r="805" spans="1:14" ht="12.75" x14ac:dyDescent="0.2">
      <c r="A805" s="118" t="s">
        <v>2809</v>
      </c>
      <c r="B805" s="59" t="s">
        <v>1031</v>
      </c>
      <c r="C805" s="59" t="s">
        <v>665</v>
      </c>
      <c r="D805" s="118" t="s">
        <v>212</v>
      </c>
      <c r="E805" s="118" t="s">
        <v>1032</v>
      </c>
      <c r="F805" s="119">
        <v>0.32566596999999997</v>
      </c>
      <c r="G805" s="119">
        <v>1.846863E-2</v>
      </c>
      <c r="H805" s="74">
        <f t="shared" si="26"/>
        <v>16.633466586314196</v>
      </c>
      <c r="I805" s="60">
        <f t="shared" si="27"/>
        <v>2.2361973974463789E-5</v>
      </c>
      <c r="J805" s="121">
        <v>6.3257997284000007</v>
      </c>
      <c r="K805" s="121">
        <v>125.493052631579</v>
      </c>
      <c r="M805"/>
      <c r="N805" s="171"/>
    </row>
    <row r="806" spans="1:14" ht="12.75" x14ac:dyDescent="0.2">
      <c r="A806" s="118" t="s">
        <v>1937</v>
      </c>
      <c r="B806" s="59" t="s">
        <v>27</v>
      </c>
      <c r="C806" s="59" t="s">
        <v>1919</v>
      </c>
      <c r="D806" s="118" t="s">
        <v>213</v>
      </c>
      <c r="E806" s="118" t="s">
        <v>214</v>
      </c>
      <c r="F806" s="119">
        <v>0.32303404599999996</v>
      </c>
      <c r="G806" s="119">
        <v>0.48479386700000004</v>
      </c>
      <c r="H806" s="74">
        <f t="shared" si="26"/>
        <v>-0.33366721819523359</v>
      </c>
      <c r="I806" s="60">
        <f t="shared" si="27"/>
        <v>2.2181251942036613E-5</v>
      </c>
      <c r="J806" s="121">
        <v>20.105160100000003</v>
      </c>
      <c r="K806" s="121">
        <v>13.189315789473699</v>
      </c>
      <c r="M806"/>
      <c r="N806" s="171"/>
    </row>
    <row r="807" spans="1:14" ht="12.75" x14ac:dyDescent="0.2">
      <c r="A807" s="118" t="s">
        <v>1980</v>
      </c>
      <c r="B807" s="59" t="s">
        <v>1981</v>
      </c>
      <c r="C807" s="59" t="s">
        <v>279</v>
      </c>
      <c r="D807" s="118" t="s">
        <v>213</v>
      </c>
      <c r="E807" s="118" t="s">
        <v>214</v>
      </c>
      <c r="F807" s="119">
        <v>0.32207559999999996</v>
      </c>
      <c r="G807" s="119">
        <v>0.66946331000000003</v>
      </c>
      <c r="H807" s="74">
        <f t="shared" si="26"/>
        <v>-0.51890477761955323</v>
      </c>
      <c r="I807" s="60">
        <f t="shared" si="27"/>
        <v>2.2115439893857527E-5</v>
      </c>
      <c r="J807" s="121">
        <v>71.303151258200003</v>
      </c>
      <c r="K807" s="121">
        <v>40.950526315789503</v>
      </c>
      <c r="M807"/>
      <c r="N807" s="171"/>
    </row>
    <row r="808" spans="1:14" ht="12.75" x14ac:dyDescent="0.2">
      <c r="A808" s="118" t="s">
        <v>2055</v>
      </c>
      <c r="B808" s="59" t="s">
        <v>2056</v>
      </c>
      <c r="C808" s="59" t="s">
        <v>1955</v>
      </c>
      <c r="D808" s="118" t="s">
        <v>212</v>
      </c>
      <c r="E808" s="118" t="s">
        <v>1032</v>
      </c>
      <c r="F808" s="119">
        <v>0.32004843999999999</v>
      </c>
      <c r="G808" s="119">
        <v>7.8617909999999999E-2</v>
      </c>
      <c r="H808" s="74">
        <f t="shared" si="26"/>
        <v>3.0709354903990702</v>
      </c>
      <c r="I808" s="60">
        <f t="shared" si="27"/>
        <v>2.197624420459938E-5</v>
      </c>
      <c r="J808" s="121">
        <v>23.166251682815922</v>
      </c>
      <c r="K808" s="121">
        <v>100.52</v>
      </c>
      <c r="M808"/>
      <c r="N808" s="171"/>
    </row>
    <row r="809" spans="1:14" ht="12.75" x14ac:dyDescent="0.2">
      <c r="A809" s="118" t="s">
        <v>2079</v>
      </c>
      <c r="B809" s="59" t="s">
        <v>2080</v>
      </c>
      <c r="C809" s="59" t="s">
        <v>149</v>
      </c>
      <c r="D809" s="118" t="s">
        <v>837</v>
      </c>
      <c r="E809" s="118" t="s">
        <v>1032</v>
      </c>
      <c r="F809" s="119">
        <v>0.31745815999999999</v>
      </c>
      <c r="G809" s="119">
        <v>1.5344711299999998</v>
      </c>
      <c r="H809" s="74">
        <f t="shared" si="26"/>
        <v>-0.79311558634537493</v>
      </c>
      <c r="I809" s="60">
        <f t="shared" si="27"/>
        <v>2.1798381672795477E-5</v>
      </c>
      <c r="J809" s="121">
        <v>17.549457186727199</v>
      </c>
      <c r="K809" s="121">
        <v>71.625947368421095</v>
      </c>
      <c r="M809"/>
      <c r="N809" s="171"/>
    </row>
    <row r="810" spans="1:14" ht="12.75" x14ac:dyDescent="0.2">
      <c r="A810" s="118" t="s">
        <v>1665</v>
      </c>
      <c r="B810" s="59" t="s">
        <v>992</v>
      </c>
      <c r="C810" s="59" t="s">
        <v>149</v>
      </c>
      <c r="D810" s="118" t="s">
        <v>837</v>
      </c>
      <c r="E810" s="118" t="s">
        <v>214</v>
      </c>
      <c r="F810" s="119">
        <v>0.31517152000000004</v>
      </c>
      <c r="G810" s="119">
        <v>0.74352353999999998</v>
      </c>
      <c r="H810" s="74">
        <f t="shared" si="26"/>
        <v>-0.57611090564799061</v>
      </c>
      <c r="I810" s="60">
        <f t="shared" si="27"/>
        <v>2.164136869361019E-5</v>
      </c>
      <c r="J810" s="121">
        <v>14.9216385220722</v>
      </c>
      <c r="K810" s="121">
        <v>16.626842105263201</v>
      </c>
      <c r="M810"/>
      <c r="N810" s="171"/>
    </row>
    <row r="811" spans="1:14" ht="12.75" x14ac:dyDescent="0.2">
      <c r="A811" s="118" t="s">
        <v>1883</v>
      </c>
      <c r="B811" s="59" t="s">
        <v>313</v>
      </c>
      <c r="C811" s="59" t="s">
        <v>902</v>
      </c>
      <c r="D811" s="118" t="s">
        <v>837</v>
      </c>
      <c r="E811" s="118" t="s">
        <v>1032</v>
      </c>
      <c r="F811" s="119">
        <v>0.30732108000000002</v>
      </c>
      <c r="G811" s="119">
        <v>0.1079191</v>
      </c>
      <c r="H811" s="74">
        <f t="shared" si="26"/>
        <v>1.8476986928171195</v>
      </c>
      <c r="I811" s="60">
        <f t="shared" si="27"/>
        <v>2.1102315334832511E-5</v>
      </c>
      <c r="J811" s="121">
        <v>11.28559168</v>
      </c>
      <c r="K811" s="121">
        <v>105.149052631579</v>
      </c>
      <c r="M811"/>
      <c r="N811" s="171"/>
    </row>
    <row r="812" spans="1:14" ht="12.75" x14ac:dyDescent="0.2">
      <c r="A812" s="118" t="s">
        <v>1086</v>
      </c>
      <c r="B812" s="59" t="s">
        <v>1087</v>
      </c>
      <c r="C812" s="59" t="s">
        <v>494</v>
      </c>
      <c r="D812" s="118" t="s">
        <v>212</v>
      </c>
      <c r="E812" s="118" t="s">
        <v>1032</v>
      </c>
      <c r="F812" s="119">
        <v>0.30407403999999999</v>
      </c>
      <c r="G812" s="119">
        <v>0.47828546</v>
      </c>
      <c r="H812" s="74">
        <f t="shared" si="26"/>
        <v>-0.36424151384405457</v>
      </c>
      <c r="I812" s="60">
        <f t="shared" si="27"/>
        <v>2.0879356135337262E-5</v>
      </c>
      <c r="J812" s="121">
        <v>12.767054395907401</v>
      </c>
      <c r="K812" s="121">
        <v>249.14142105263201</v>
      </c>
      <c r="M812"/>
      <c r="N812" s="171"/>
    </row>
    <row r="813" spans="1:14" ht="12.75" x14ac:dyDescent="0.2">
      <c r="A813" s="118" t="s">
        <v>1896</v>
      </c>
      <c r="B813" s="59" t="s">
        <v>5</v>
      </c>
      <c r="C813" s="59" t="s">
        <v>902</v>
      </c>
      <c r="D813" s="118" t="s">
        <v>837</v>
      </c>
      <c r="E813" s="118" t="s">
        <v>1032</v>
      </c>
      <c r="F813" s="119">
        <v>0.30092352</v>
      </c>
      <c r="G813" s="119">
        <v>1.0457147250000001</v>
      </c>
      <c r="H813" s="74">
        <f t="shared" si="26"/>
        <v>-0.71223172744363916</v>
      </c>
      <c r="I813" s="60">
        <f t="shared" si="27"/>
        <v>2.0663024517250096E-5</v>
      </c>
      <c r="J813" s="121">
        <v>47.58617993</v>
      </c>
      <c r="K813" s="121">
        <v>71.827105263157904</v>
      </c>
      <c r="M813"/>
      <c r="N813" s="171"/>
    </row>
    <row r="814" spans="1:14" ht="12.75" x14ac:dyDescent="0.2">
      <c r="A814" s="118" t="s">
        <v>493</v>
      </c>
      <c r="B814" s="59" t="s">
        <v>59</v>
      </c>
      <c r="C814" s="59" t="s">
        <v>494</v>
      </c>
      <c r="D814" s="118" t="s">
        <v>212</v>
      </c>
      <c r="E814" s="118" t="s">
        <v>1032</v>
      </c>
      <c r="F814" s="119">
        <v>0.29686073100000004</v>
      </c>
      <c r="G814" s="119">
        <v>0.32165669199999997</v>
      </c>
      <c r="H814" s="74">
        <f t="shared" ref="H814:H877" si="28">IF(ISERROR(F814/G814-1),"",IF((F814/G814-1)&gt;10000%,"",F814/G814-1))</f>
        <v>-7.7088279574795582E-2</v>
      </c>
      <c r="I814" s="60">
        <f t="shared" si="27"/>
        <v>2.0384051611724423E-5</v>
      </c>
      <c r="J814" s="121">
        <v>9.1514738699999985</v>
      </c>
      <c r="K814" s="121">
        <v>257.63678947368402</v>
      </c>
      <c r="M814"/>
      <c r="N814" s="171"/>
    </row>
    <row r="815" spans="1:14" ht="12.75" x14ac:dyDescent="0.2">
      <c r="A815" s="118" t="s">
        <v>2662</v>
      </c>
      <c r="B815" s="59" t="s">
        <v>207</v>
      </c>
      <c r="C815" s="59" t="s">
        <v>903</v>
      </c>
      <c r="D815" s="118" t="s">
        <v>212</v>
      </c>
      <c r="E815" s="118" t="s">
        <v>214</v>
      </c>
      <c r="F815" s="119">
        <v>0.29531612499999998</v>
      </c>
      <c r="G815" s="119">
        <v>0.29549943000000001</v>
      </c>
      <c r="H815" s="74">
        <f t="shared" si="28"/>
        <v>-6.2032268556333481E-4</v>
      </c>
      <c r="I815" s="60">
        <f t="shared" si="27"/>
        <v>2.027799067089968E-5</v>
      </c>
      <c r="J815" s="121">
        <v>32.2229405</v>
      </c>
      <c r="K815" s="121">
        <v>90.412473684210497</v>
      </c>
      <c r="M815"/>
      <c r="N815" s="171"/>
    </row>
    <row r="816" spans="1:14" ht="12.75" x14ac:dyDescent="0.2">
      <c r="A816" s="118" t="s">
        <v>2358</v>
      </c>
      <c r="B816" s="59" t="s">
        <v>88</v>
      </c>
      <c r="C816" s="59" t="s">
        <v>904</v>
      </c>
      <c r="D816" s="118" t="s">
        <v>213</v>
      </c>
      <c r="E816" s="118" t="s">
        <v>214</v>
      </c>
      <c r="F816" s="119">
        <v>0.28959661999999997</v>
      </c>
      <c r="G816" s="119">
        <v>1.049313E-2</v>
      </c>
      <c r="H816" s="74">
        <f t="shared" si="28"/>
        <v>26.59868790341871</v>
      </c>
      <c r="I816" s="60">
        <f t="shared" si="27"/>
        <v>1.9885258750039739E-5</v>
      </c>
      <c r="J816" s="121">
        <v>4.0700081400000006</v>
      </c>
      <c r="K816" s="121">
        <v>71.315947368421007</v>
      </c>
      <c r="M816"/>
      <c r="N816" s="171"/>
    </row>
    <row r="817" spans="1:14" ht="12.75" x14ac:dyDescent="0.2">
      <c r="A817" s="118" t="s">
        <v>2019</v>
      </c>
      <c r="B817" s="118" t="s">
        <v>1422</v>
      </c>
      <c r="C817" s="118" t="s">
        <v>984</v>
      </c>
      <c r="D817" s="118" t="s">
        <v>213</v>
      </c>
      <c r="E817" s="118" t="s">
        <v>214</v>
      </c>
      <c r="F817" s="119">
        <v>0.2856591</v>
      </c>
      <c r="G817" s="119">
        <v>2.4250520000000001E-2</v>
      </c>
      <c r="H817" s="74">
        <f t="shared" si="28"/>
        <v>10.779504109602598</v>
      </c>
      <c r="I817" s="120">
        <f t="shared" si="27"/>
        <v>1.9614887486613197E-5</v>
      </c>
      <c r="J817" s="121">
        <v>3.78330798</v>
      </c>
      <c r="K817" s="121">
        <v>6.2902105263157901</v>
      </c>
      <c r="M817"/>
      <c r="N817" s="171"/>
    </row>
    <row r="818" spans="1:14" ht="12.75" x14ac:dyDescent="0.2">
      <c r="A818" s="118" t="s">
        <v>2404</v>
      </c>
      <c r="B818" s="59" t="s">
        <v>298</v>
      </c>
      <c r="C818" s="59" t="s">
        <v>665</v>
      </c>
      <c r="D818" s="118" t="s">
        <v>213</v>
      </c>
      <c r="E818" s="118" t="s">
        <v>1032</v>
      </c>
      <c r="F818" s="119">
        <v>0.283537494</v>
      </c>
      <c r="G818" s="119">
        <v>0.26811146299999999</v>
      </c>
      <c r="H818" s="74">
        <f t="shared" si="28"/>
        <v>5.7535887602090385E-2</v>
      </c>
      <c r="I818" s="60">
        <f t="shared" si="27"/>
        <v>1.9469206627922108E-5</v>
      </c>
      <c r="J818" s="121">
        <v>25.8231129435</v>
      </c>
      <c r="K818" s="121">
        <v>28.2844736842105</v>
      </c>
      <c r="M818"/>
      <c r="N818" s="171"/>
    </row>
    <row r="819" spans="1:14" ht="12.75" x14ac:dyDescent="0.2">
      <c r="A819" s="118" t="s">
        <v>2654</v>
      </c>
      <c r="B819" s="59" t="s">
        <v>208</v>
      </c>
      <c r="C819" s="59" t="s">
        <v>903</v>
      </c>
      <c r="D819" s="118" t="s">
        <v>212</v>
      </c>
      <c r="E819" s="118" t="s">
        <v>214</v>
      </c>
      <c r="F819" s="119">
        <v>0.28308075999999999</v>
      </c>
      <c r="G819" s="119">
        <v>0.34201517399999998</v>
      </c>
      <c r="H819" s="74">
        <f t="shared" si="28"/>
        <v>-0.17231520259975364</v>
      </c>
      <c r="I819" s="60">
        <f t="shared" si="27"/>
        <v>1.943784481931419E-5</v>
      </c>
      <c r="J819" s="121">
        <v>94.826041200000006</v>
      </c>
      <c r="K819" s="121">
        <v>181.81926315789499</v>
      </c>
      <c r="M819"/>
      <c r="N819" s="171"/>
    </row>
    <row r="820" spans="1:14" ht="12.75" x14ac:dyDescent="0.2">
      <c r="A820" s="118" t="s">
        <v>2750</v>
      </c>
      <c r="B820" s="59" t="s">
        <v>2751</v>
      </c>
      <c r="C820" s="59" t="s">
        <v>665</v>
      </c>
      <c r="D820" s="118" t="s">
        <v>213</v>
      </c>
      <c r="E820" s="118" t="s">
        <v>1032</v>
      </c>
      <c r="F820" s="119">
        <v>0.28131272999999996</v>
      </c>
      <c r="G820" s="119">
        <v>0.47214844</v>
      </c>
      <c r="H820" s="74">
        <f t="shared" si="28"/>
        <v>-0.40418583189642654</v>
      </c>
      <c r="I820" s="60">
        <f t="shared" si="27"/>
        <v>1.9316442387104057E-5</v>
      </c>
      <c r="J820" s="121">
        <v>17.204406299200002</v>
      </c>
      <c r="K820" s="121">
        <v>47.102894736842103</v>
      </c>
      <c r="M820"/>
      <c r="N820" s="171"/>
    </row>
    <row r="821" spans="1:14" ht="12.75" x14ac:dyDescent="0.2">
      <c r="A821" s="118" t="s">
        <v>2142</v>
      </c>
      <c r="B821" s="59" t="s">
        <v>537</v>
      </c>
      <c r="C821" s="59" t="s">
        <v>898</v>
      </c>
      <c r="D821" s="118" t="s">
        <v>212</v>
      </c>
      <c r="E821" s="118" t="s">
        <v>1032</v>
      </c>
      <c r="F821" s="119">
        <v>0.28047502899999999</v>
      </c>
      <c r="G821" s="119">
        <v>0.66663523400000002</v>
      </c>
      <c r="H821" s="74">
        <f t="shared" si="28"/>
        <v>-0.57926761938898663</v>
      </c>
      <c r="I821" s="60">
        <f t="shared" si="27"/>
        <v>1.9258921338895114E-5</v>
      </c>
      <c r="J821" s="121">
        <v>36.904330479999999</v>
      </c>
      <c r="K821" s="121">
        <v>32.745052631579</v>
      </c>
      <c r="M821"/>
      <c r="N821" s="171"/>
    </row>
    <row r="822" spans="1:14" ht="12.75" x14ac:dyDescent="0.2">
      <c r="A822" s="118" t="s">
        <v>2178</v>
      </c>
      <c r="B822" s="59" t="s">
        <v>471</v>
      </c>
      <c r="C822" s="59" t="s">
        <v>898</v>
      </c>
      <c r="D822" s="118" t="s">
        <v>212</v>
      </c>
      <c r="E822" s="118" t="s">
        <v>1032</v>
      </c>
      <c r="F822" s="119">
        <v>0.27996459000000001</v>
      </c>
      <c r="G822" s="119">
        <v>1.4629492150000001</v>
      </c>
      <c r="H822" s="74">
        <f t="shared" si="28"/>
        <v>-0.80863000087121961</v>
      </c>
      <c r="I822" s="60">
        <f t="shared" si="27"/>
        <v>1.9223871856649395E-5</v>
      </c>
      <c r="J822" s="121">
        <v>19.161291120000001</v>
      </c>
      <c r="K822" s="121">
        <v>18.823105263157899</v>
      </c>
      <c r="M822"/>
      <c r="N822" s="171"/>
    </row>
    <row r="823" spans="1:14" ht="12.75" x14ac:dyDescent="0.2">
      <c r="A823" s="118" t="s">
        <v>2661</v>
      </c>
      <c r="B823" s="59" t="s">
        <v>326</v>
      </c>
      <c r="C823" s="59" t="s">
        <v>903</v>
      </c>
      <c r="D823" s="118" t="s">
        <v>212</v>
      </c>
      <c r="E823" s="118" t="s">
        <v>1032</v>
      </c>
      <c r="F823" s="119">
        <v>0.27332327000000001</v>
      </c>
      <c r="G823" s="119">
        <v>0.24529735999999999</v>
      </c>
      <c r="H823" s="74">
        <f t="shared" si="28"/>
        <v>0.11425279913326425</v>
      </c>
      <c r="I823" s="60">
        <f t="shared" si="27"/>
        <v>1.8767843168739244E-5</v>
      </c>
      <c r="J823" s="121">
        <v>96.255919269999993</v>
      </c>
      <c r="K823" s="121">
        <v>88.378473684210505</v>
      </c>
      <c r="M823"/>
      <c r="N823" s="171"/>
    </row>
    <row r="824" spans="1:14" ht="12.75" x14ac:dyDescent="0.2">
      <c r="A824" s="118" t="s">
        <v>1944</v>
      </c>
      <c r="B824" s="59" t="s">
        <v>1945</v>
      </c>
      <c r="C824" s="59" t="s">
        <v>984</v>
      </c>
      <c r="D824" s="118" t="s">
        <v>213</v>
      </c>
      <c r="E824" s="118" t="s">
        <v>214</v>
      </c>
      <c r="F824" s="119">
        <v>0.26783306000000001</v>
      </c>
      <c r="G824" s="119">
        <v>2.6608119999999999E-2</v>
      </c>
      <c r="H824" s="74">
        <f t="shared" si="28"/>
        <v>9.0658393001835531</v>
      </c>
      <c r="I824" s="60">
        <f t="shared" si="27"/>
        <v>1.8390855873645622E-5</v>
      </c>
      <c r="J824" s="121">
        <v>41.772369770000005</v>
      </c>
      <c r="K824" s="121">
        <v>150.573789473684</v>
      </c>
      <c r="M824"/>
      <c r="N824" s="171"/>
    </row>
    <row r="825" spans="1:14" ht="12.75" x14ac:dyDescent="0.2">
      <c r="A825" s="118" t="s">
        <v>2092</v>
      </c>
      <c r="B825" s="59" t="s">
        <v>905</v>
      </c>
      <c r="C825" s="59" t="s">
        <v>898</v>
      </c>
      <c r="D825" s="118" t="s">
        <v>212</v>
      </c>
      <c r="E825" s="118" t="s">
        <v>1032</v>
      </c>
      <c r="F825" s="119">
        <v>0.26252034000000002</v>
      </c>
      <c r="G825" s="119">
        <v>7.8472999999999998E-3</v>
      </c>
      <c r="H825" s="74">
        <f t="shared" si="28"/>
        <v>32.453587858244241</v>
      </c>
      <c r="I825" s="60">
        <f t="shared" si="27"/>
        <v>1.8026055994881461E-5</v>
      </c>
      <c r="J825" s="121">
        <v>11.66873436</v>
      </c>
      <c r="K825" s="121">
        <v>25.597473684210499</v>
      </c>
      <c r="M825"/>
      <c r="N825" s="171"/>
    </row>
    <row r="826" spans="1:14" ht="12.75" x14ac:dyDescent="0.2">
      <c r="A826" s="118" t="s">
        <v>2968</v>
      </c>
      <c r="B826" s="59" t="s">
        <v>33</v>
      </c>
      <c r="C826" s="59" t="s">
        <v>902</v>
      </c>
      <c r="D826" s="118" t="s">
        <v>837</v>
      </c>
      <c r="E826" s="118" t="s">
        <v>214</v>
      </c>
      <c r="F826" s="119">
        <v>0.26006664000000002</v>
      </c>
      <c r="G826" s="119">
        <v>0.59840253399999999</v>
      </c>
      <c r="H826" s="74">
        <f t="shared" si="28"/>
        <v>-0.56539849812868603</v>
      </c>
      <c r="I826" s="60">
        <f t="shared" si="27"/>
        <v>1.7857571779164535E-5</v>
      </c>
      <c r="J826" s="121">
        <v>50.863999999999997</v>
      </c>
      <c r="K826" s="121">
        <v>69.3495789473684</v>
      </c>
      <c r="M826"/>
      <c r="N826" s="171"/>
    </row>
    <row r="827" spans="1:14" ht="12.75" x14ac:dyDescent="0.2">
      <c r="A827" s="118" t="s">
        <v>2468</v>
      </c>
      <c r="B827" s="59" t="s">
        <v>1775</v>
      </c>
      <c r="C827" s="59" t="s">
        <v>897</v>
      </c>
      <c r="D827" s="118" t="s">
        <v>212</v>
      </c>
      <c r="E827" s="118" t="s">
        <v>3049</v>
      </c>
      <c r="F827" s="119">
        <v>0.25540394999999999</v>
      </c>
      <c r="G827" s="119">
        <v>7.5530429999999996E-2</v>
      </c>
      <c r="H827" s="74">
        <f t="shared" si="28"/>
        <v>2.3814708853107285</v>
      </c>
      <c r="I827" s="60">
        <f t="shared" si="27"/>
        <v>1.7537406450158888E-5</v>
      </c>
      <c r="J827" s="121">
        <v>9.8015884825789996</v>
      </c>
      <c r="K827" s="121">
        <v>13.2386842105263</v>
      </c>
      <c r="M827"/>
      <c r="N827" s="171"/>
    </row>
    <row r="828" spans="1:14" ht="12.75" x14ac:dyDescent="0.2">
      <c r="A828" s="118" t="s">
        <v>1903</v>
      </c>
      <c r="B828" s="59" t="s">
        <v>13</v>
      </c>
      <c r="C828" s="59" t="s">
        <v>902</v>
      </c>
      <c r="D828" s="118" t="s">
        <v>837</v>
      </c>
      <c r="E828" s="118" t="s">
        <v>1032</v>
      </c>
      <c r="F828" s="119">
        <v>0.25471293299999997</v>
      </c>
      <c r="G828" s="119">
        <v>0.49690568000000002</v>
      </c>
      <c r="H828" s="74">
        <f t="shared" si="28"/>
        <v>-0.48740184857617253</v>
      </c>
      <c r="I828" s="60">
        <f t="shared" si="27"/>
        <v>1.748995751292448E-5</v>
      </c>
      <c r="J828" s="121">
        <v>33.407269599999999</v>
      </c>
      <c r="K828" s="121">
        <v>10.085105263157899</v>
      </c>
      <c r="M828"/>
      <c r="N828" s="171"/>
    </row>
    <row r="829" spans="1:14" ht="12.75" x14ac:dyDescent="0.2">
      <c r="A829" s="118" t="s">
        <v>2127</v>
      </c>
      <c r="B829" s="118" t="s">
        <v>393</v>
      </c>
      <c r="C829" s="118" t="s">
        <v>898</v>
      </c>
      <c r="D829" s="118" t="s">
        <v>212</v>
      </c>
      <c r="E829" s="118" t="s">
        <v>1032</v>
      </c>
      <c r="F829" s="119">
        <v>0.24965879000000002</v>
      </c>
      <c r="G829" s="119">
        <v>2.2481236499999997</v>
      </c>
      <c r="H829" s="74">
        <f t="shared" si="28"/>
        <v>-0.88894792775299525</v>
      </c>
      <c r="I829" s="120">
        <f t="shared" si="27"/>
        <v>1.7142912919259329E-5</v>
      </c>
      <c r="J829" s="121">
        <v>13.05042194</v>
      </c>
      <c r="K829" s="121">
        <v>14.743105263157901</v>
      </c>
      <c r="M829"/>
      <c r="N829" s="171"/>
    </row>
    <row r="830" spans="1:14" ht="12.75" x14ac:dyDescent="0.2">
      <c r="A830" s="118" t="s">
        <v>2402</v>
      </c>
      <c r="B830" s="59" t="s">
        <v>110</v>
      </c>
      <c r="C830" s="59" t="s">
        <v>665</v>
      </c>
      <c r="D830" s="118" t="s">
        <v>212</v>
      </c>
      <c r="E830" s="118" t="s">
        <v>1032</v>
      </c>
      <c r="F830" s="119">
        <v>0.24225511</v>
      </c>
      <c r="G830" s="119">
        <v>7.5689999999999993E-2</v>
      </c>
      <c r="H830" s="74">
        <f t="shared" si="28"/>
        <v>2.2006224071872111</v>
      </c>
      <c r="I830" s="60">
        <f t="shared" si="27"/>
        <v>1.6634536500699972E-5</v>
      </c>
      <c r="J830" s="121">
        <v>2.1834678136000001</v>
      </c>
      <c r="K830" s="121">
        <v>27.383052631578899</v>
      </c>
      <c r="M830"/>
      <c r="N830" s="171"/>
    </row>
    <row r="831" spans="1:14" ht="12.75" x14ac:dyDescent="0.2">
      <c r="A831" s="118" t="s">
        <v>2156</v>
      </c>
      <c r="B831" s="59" t="s">
        <v>1694</v>
      </c>
      <c r="C831" s="59" t="s">
        <v>898</v>
      </c>
      <c r="D831" s="118" t="s">
        <v>212</v>
      </c>
      <c r="E831" s="118" t="s">
        <v>1032</v>
      </c>
      <c r="F831" s="119">
        <v>0.24179768200000001</v>
      </c>
      <c r="G831" s="119">
        <v>0.21883383200000001</v>
      </c>
      <c r="H831" s="74">
        <f t="shared" si="28"/>
        <v>0.10493738463621116</v>
      </c>
      <c r="I831" s="60">
        <f t="shared" si="27"/>
        <v>1.6603127038326026E-5</v>
      </c>
      <c r="J831" s="121">
        <v>15.352675849999999</v>
      </c>
      <c r="K831" s="121">
        <v>59.6974736842105</v>
      </c>
      <c r="M831"/>
      <c r="N831" s="171"/>
    </row>
    <row r="832" spans="1:14" ht="12.75" x14ac:dyDescent="0.2">
      <c r="A832" s="118" t="s">
        <v>1942</v>
      </c>
      <c r="B832" s="59" t="s">
        <v>1943</v>
      </c>
      <c r="C832" s="59" t="s">
        <v>984</v>
      </c>
      <c r="D832" s="118" t="s">
        <v>213</v>
      </c>
      <c r="E832" s="118" t="s">
        <v>214</v>
      </c>
      <c r="F832" s="119">
        <v>0.24005641</v>
      </c>
      <c r="G832" s="119">
        <v>4.6067230000000001E-2</v>
      </c>
      <c r="H832" s="74">
        <f t="shared" si="28"/>
        <v>4.21100161655042</v>
      </c>
      <c r="I832" s="60">
        <f t="shared" si="27"/>
        <v>1.6483561954057433E-5</v>
      </c>
      <c r="J832" s="121">
        <v>79.453403559999998</v>
      </c>
      <c r="K832" s="121">
        <v>158.993684210526</v>
      </c>
      <c r="M832"/>
      <c r="N832" s="171"/>
    </row>
    <row r="833" spans="1:14" ht="12.75" x14ac:dyDescent="0.2">
      <c r="A833" s="118" t="s">
        <v>1753</v>
      </c>
      <c r="B833" s="59" t="s">
        <v>1004</v>
      </c>
      <c r="C833" s="59" t="s">
        <v>665</v>
      </c>
      <c r="D833" s="118" t="s">
        <v>212</v>
      </c>
      <c r="E833" s="118" t="s">
        <v>1032</v>
      </c>
      <c r="F833" s="119">
        <v>0.238936009</v>
      </c>
      <c r="G833" s="119">
        <v>0.13976022800000001</v>
      </c>
      <c r="H833" s="74">
        <f t="shared" si="28"/>
        <v>0.70961376079037297</v>
      </c>
      <c r="I833" s="60">
        <f t="shared" si="27"/>
        <v>1.6406629206055044E-5</v>
      </c>
      <c r="J833" s="121">
        <v>70.581240214800005</v>
      </c>
      <c r="K833" s="121">
        <v>108.436421052632</v>
      </c>
      <c r="M833"/>
      <c r="N833" s="171"/>
    </row>
    <row r="834" spans="1:14" ht="12.75" x14ac:dyDescent="0.2">
      <c r="A834" s="118" t="s">
        <v>2939</v>
      </c>
      <c r="B834" s="59" t="s">
        <v>2942</v>
      </c>
      <c r="C834" s="59" t="s">
        <v>902</v>
      </c>
      <c r="D834" s="118" t="s">
        <v>213</v>
      </c>
      <c r="E834" s="118" t="s">
        <v>1032</v>
      </c>
      <c r="F834" s="119">
        <v>0.23806902999999999</v>
      </c>
      <c r="G834" s="119">
        <v>9.8318410000000009E-2</v>
      </c>
      <c r="H834" s="74">
        <f t="shared" si="28"/>
        <v>1.4214084625656573</v>
      </c>
      <c r="I834" s="60">
        <f t="shared" si="27"/>
        <v>1.6347097773174886E-5</v>
      </c>
      <c r="J834" s="121">
        <v>12.545999999999999</v>
      </c>
      <c r="K834" s="121">
        <v>50.2880526315789</v>
      </c>
      <c r="M834"/>
      <c r="N834" s="171"/>
    </row>
    <row r="835" spans="1:14" ht="12.75" x14ac:dyDescent="0.2">
      <c r="A835" s="118" t="s">
        <v>2465</v>
      </c>
      <c r="B835" s="59" t="s">
        <v>195</v>
      </c>
      <c r="C835" s="59" t="s">
        <v>897</v>
      </c>
      <c r="D835" s="118" t="s">
        <v>212</v>
      </c>
      <c r="E835" s="118" t="s">
        <v>3049</v>
      </c>
      <c r="F835" s="119">
        <v>0.23780560999999997</v>
      </c>
      <c r="G835" s="119">
        <v>0.22146344000000001</v>
      </c>
      <c r="H835" s="74">
        <f t="shared" si="28"/>
        <v>7.3791728332224693E-2</v>
      </c>
      <c r="I835" s="60">
        <f t="shared" si="27"/>
        <v>1.6329009941694202E-5</v>
      </c>
      <c r="J835" s="121">
        <v>16.093490179470002</v>
      </c>
      <c r="K835" s="121">
        <v>17.519736842105299</v>
      </c>
      <c r="M835"/>
      <c r="N835" s="171"/>
    </row>
    <row r="836" spans="1:14" ht="12.75" x14ac:dyDescent="0.2">
      <c r="A836" s="118" t="s">
        <v>1878</v>
      </c>
      <c r="B836" s="59" t="s">
        <v>311</v>
      </c>
      <c r="C836" s="59" t="s">
        <v>902</v>
      </c>
      <c r="D836" s="118" t="s">
        <v>213</v>
      </c>
      <c r="E836" s="118" t="s">
        <v>1032</v>
      </c>
      <c r="F836" s="119">
        <v>0.23158229999999999</v>
      </c>
      <c r="G836" s="119">
        <v>0.20183239</v>
      </c>
      <c r="H836" s="74">
        <f t="shared" si="28"/>
        <v>0.14739908693545178</v>
      </c>
      <c r="I836" s="60">
        <f t="shared" si="27"/>
        <v>1.5901684064645948E-5</v>
      </c>
      <c r="J836" s="121">
        <v>12.280255500000001</v>
      </c>
      <c r="K836" s="121">
        <v>108.042473684211</v>
      </c>
      <c r="M836"/>
      <c r="N836" s="171"/>
    </row>
    <row r="837" spans="1:14" ht="12.75" x14ac:dyDescent="0.2">
      <c r="A837" s="118" t="s">
        <v>1867</v>
      </c>
      <c r="B837" s="59" t="s">
        <v>312</v>
      </c>
      <c r="C837" s="59" t="s">
        <v>902</v>
      </c>
      <c r="D837" s="118" t="s">
        <v>213</v>
      </c>
      <c r="E837" s="118" t="s">
        <v>1032</v>
      </c>
      <c r="F837" s="119">
        <v>0.2285132</v>
      </c>
      <c r="G837" s="119">
        <v>1.0499516599999998</v>
      </c>
      <c r="H837" s="74">
        <f t="shared" si="28"/>
        <v>-0.78235836114588353</v>
      </c>
      <c r="I837" s="60">
        <f t="shared" si="27"/>
        <v>1.5690943180896178E-5</v>
      </c>
      <c r="J837" s="121">
        <v>35.772160890000002</v>
      </c>
      <c r="K837" s="121">
        <v>30.434578947368401</v>
      </c>
      <c r="M837"/>
      <c r="N837" s="171"/>
    </row>
    <row r="838" spans="1:14" ht="12.75" x14ac:dyDescent="0.2">
      <c r="A838" s="118" t="s">
        <v>2671</v>
      </c>
      <c r="B838" s="59" t="s">
        <v>1557</v>
      </c>
      <c r="C838" s="59" t="s">
        <v>903</v>
      </c>
      <c r="D838" s="118" t="s">
        <v>212</v>
      </c>
      <c r="E838" s="118" t="s">
        <v>1032</v>
      </c>
      <c r="F838" s="119">
        <v>0.22567345000000003</v>
      </c>
      <c r="G838" s="119">
        <v>9.4665260000000001E-2</v>
      </c>
      <c r="H838" s="74">
        <f t="shared" si="28"/>
        <v>1.38390989471745</v>
      </c>
      <c r="I838" s="60">
        <f t="shared" si="27"/>
        <v>1.5495950699508013E-5</v>
      </c>
      <c r="J838" s="121">
        <v>2.94080714</v>
      </c>
      <c r="K838" s="121">
        <v>139.34521052631601</v>
      </c>
      <c r="M838"/>
      <c r="N838" s="171"/>
    </row>
    <row r="839" spans="1:14" ht="12.75" x14ac:dyDescent="0.2">
      <c r="A839" s="118" t="s">
        <v>2038</v>
      </c>
      <c r="B839" s="59" t="s">
        <v>1137</v>
      </c>
      <c r="C839" s="59" t="s">
        <v>984</v>
      </c>
      <c r="D839" s="118" t="s">
        <v>213</v>
      </c>
      <c r="E839" s="118" t="s">
        <v>214</v>
      </c>
      <c r="F839" s="119">
        <v>0.22482290900000002</v>
      </c>
      <c r="G839" s="119">
        <v>0.15452560500000001</v>
      </c>
      <c r="H839" s="74">
        <f t="shared" si="28"/>
        <v>0.45492333778599336</v>
      </c>
      <c r="I839" s="60">
        <f t="shared" ref="I839:I902" si="29">F839/$F$1038</f>
        <v>1.5437547987962148E-5</v>
      </c>
      <c r="J839" s="121">
        <v>4.4474480700000001</v>
      </c>
      <c r="K839" s="121">
        <v>213.22817647058801</v>
      </c>
      <c r="M839"/>
      <c r="N839" s="171"/>
    </row>
    <row r="840" spans="1:14" ht="12.75" x14ac:dyDescent="0.2">
      <c r="A840" s="118" t="s">
        <v>2658</v>
      </c>
      <c r="B840" s="59" t="s">
        <v>331</v>
      </c>
      <c r="C840" s="59" t="s">
        <v>903</v>
      </c>
      <c r="D840" s="118" t="s">
        <v>212</v>
      </c>
      <c r="E840" s="118" t="s">
        <v>1032</v>
      </c>
      <c r="F840" s="119">
        <v>0.22309748999999998</v>
      </c>
      <c r="G840" s="119">
        <v>2.254302E-2</v>
      </c>
      <c r="H840" s="74">
        <f t="shared" si="28"/>
        <v>8.8965218502223742</v>
      </c>
      <c r="I840" s="60">
        <f t="shared" si="29"/>
        <v>1.5319071455787031E-5</v>
      </c>
      <c r="J840" s="121">
        <v>47.446561930000001</v>
      </c>
      <c r="K840" s="121">
        <v>81.885526315789505</v>
      </c>
      <c r="M840"/>
      <c r="N840" s="171"/>
    </row>
    <row r="841" spans="1:14" ht="12.75" x14ac:dyDescent="0.2">
      <c r="A841" s="118" t="s">
        <v>2676</v>
      </c>
      <c r="B841" s="59" t="s">
        <v>320</v>
      </c>
      <c r="C841" s="59" t="s">
        <v>903</v>
      </c>
      <c r="D841" s="118" t="s">
        <v>212</v>
      </c>
      <c r="E841" s="118" t="s">
        <v>1032</v>
      </c>
      <c r="F841" s="119">
        <v>0.22253476999999999</v>
      </c>
      <c r="G841" s="119">
        <v>6.2443539999999999E-2</v>
      </c>
      <c r="H841" s="74">
        <f t="shared" si="28"/>
        <v>2.5637756924094952</v>
      </c>
      <c r="I841" s="60">
        <f t="shared" si="29"/>
        <v>1.5280432079388845E-5</v>
      </c>
      <c r="J841" s="121">
        <v>12.64926782</v>
      </c>
      <c r="K841" s="121">
        <v>70.700999999999993</v>
      </c>
      <c r="M841"/>
      <c r="N841" s="171"/>
    </row>
    <row r="842" spans="1:14" ht="12.75" x14ac:dyDescent="0.2">
      <c r="A842" s="118" t="s">
        <v>2473</v>
      </c>
      <c r="B842" s="59" t="s">
        <v>200</v>
      </c>
      <c r="C842" s="59" t="s">
        <v>897</v>
      </c>
      <c r="D842" s="118" t="s">
        <v>212</v>
      </c>
      <c r="E842" s="118" t="s">
        <v>3049</v>
      </c>
      <c r="F842" s="119">
        <v>0.21811335000000001</v>
      </c>
      <c r="G842" s="119">
        <v>0.31578078999999998</v>
      </c>
      <c r="H842" s="74">
        <f t="shared" si="28"/>
        <v>-0.3092887315913041</v>
      </c>
      <c r="I842" s="60">
        <f t="shared" si="29"/>
        <v>1.4976833643942325E-5</v>
      </c>
      <c r="J842" s="121">
        <v>53.58716954794</v>
      </c>
      <c r="K842" s="121">
        <v>17.594210526315798</v>
      </c>
      <c r="M842"/>
      <c r="N842" s="171"/>
    </row>
    <row r="843" spans="1:14" ht="12.75" x14ac:dyDescent="0.2">
      <c r="A843" s="118" t="s">
        <v>2174</v>
      </c>
      <c r="B843" s="59" t="s">
        <v>467</v>
      </c>
      <c r="C843" s="59" t="s">
        <v>898</v>
      </c>
      <c r="D843" s="118" t="s">
        <v>212</v>
      </c>
      <c r="E843" s="118" t="s">
        <v>1032</v>
      </c>
      <c r="F843" s="119">
        <v>0.21783578000000001</v>
      </c>
      <c r="G843" s="119">
        <v>4.5429709999999998E-2</v>
      </c>
      <c r="H843" s="74">
        <f t="shared" si="28"/>
        <v>3.7950070559552334</v>
      </c>
      <c r="I843" s="60">
        <f t="shared" si="29"/>
        <v>1.4957774197491435E-5</v>
      </c>
      <c r="J843" s="121">
        <v>5.9098801600000002</v>
      </c>
      <c r="K843" s="121">
        <v>18.387789473684201</v>
      </c>
      <c r="M843"/>
      <c r="N843" s="171"/>
    </row>
    <row r="844" spans="1:14" ht="12.75" x14ac:dyDescent="0.2">
      <c r="A844" s="118" t="s">
        <v>1892</v>
      </c>
      <c r="B844" s="59" t="s">
        <v>1641</v>
      </c>
      <c r="C844" s="59" t="s">
        <v>902</v>
      </c>
      <c r="D844" s="118" t="s">
        <v>837</v>
      </c>
      <c r="E844" s="118" t="s">
        <v>214</v>
      </c>
      <c r="F844" s="119">
        <v>0.21608709000000001</v>
      </c>
      <c r="G844" s="119">
        <v>0.15345198999999998</v>
      </c>
      <c r="H844" s="74">
        <f t="shared" si="28"/>
        <v>0.40817391810950143</v>
      </c>
      <c r="I844" s="60">
        <f t="shared" si="29"/>
        <v>1.4837699753516203E-5</v>
      </c>
      <c r="J844" s="121">
        <v>37.61708746</v>
      </c>
      <c r="K844" s="121">
        <v>19.848315789473698</v>
      </c>
      <c r="M844"/>
      <c r="N844" s="171"/>
    </row>
    <row r="845" spans="1:14" ht="12.75" x14ac:dyDescent="0.2">
      <c r="A845" s="118" t="s">
        <v>2685</v>
      </c>
      <c r="B845" s="59" t="s">
        <v>206</v>
      </c>
      <c r="C845" s="59" t="s">
        <v>903</v>
      </c>
      <c r="D845" s="118" t="s">
        <v>212</v>
      </c>
      <c r="E845" s="118" t="s">
        <v>214</v>
      </c>
      <c r="F845" s="119">
        <v>0.21427846</v>
      </c>
      <c r="G845" s="119">
        <v>9.3574960000000013E-2</v>
      </c>
      <c r="H845" s="74">
        <f t="shared" si="28"/>
        <v>1.2899123868180116</v>
      </c>
      <c r="I845" s="60">
        <f t="shared" si="29"/>
        <v>1.4713509507327955E-5</v>
      </c>
      <c r="J845" s="121">
        <v>20.417773440000001</v>
      </c>
      <c r="K845" s="121">
        <v>80.873263157894698</v>
      </c>
      <c r="M845"/>
      <c r="N845" s="171"/>
    </row>
    <row r="846" spans="1:14" ht="12.75" x14ac:dyDescent="0.2">
      <c r="A846" s="118" t="s">
        <v>2350</v>
      </c>
      <c r="B846" s="59" t="s">
        <v>401</v>
      </c>
      <c r="C846" s="59" t="s">
        <v>665</v>
      </c>
      <c r="D846" s="118" t="s">
        <v>212</v>
      </c>
      <c r="E846" s="118" t="s">
        <v>1032</v>
      </c>
      <c r="F846" s="119">
        <v>0.21177489999999999</v>
      </c>
      <c r="G846" s="119">
        <v>0.25908387899999996</v>
      </c>
      <c r="H846" s="74">
        <f t="shared" si="28"/>
        <v>-0.18260101393649419</v>
      </c>
      <c r="I846" s="60">
        <f t="shared" si="29"/>
        <v>1.4541601636316719E-5</v>
      </c>
      <c r="J846" s="121">
        <v>9.1535585271999995</v>
      </c>
      <c r="K846" s="121">
        <v>46.598052631579002</v>
      </c>
      <c r="M846"/>
      <c r="N846" s="171"/>
    </row>
    <row r="847" spans="1:14" ht="12.75" x14ac:dyDescent="0.2">
      <c r="A847" s="118" t="s">
        <v>487</v>
      </c>
      <c r="B847" s="59" t="s">
        <v>62</v>
      </c>
      <c r="C847" s="59" t="s">
        <v>494</v>
      </c>
      <c r="D847" s="118" t="s">
        <v>212</v>
      </c>
      <c r="E847" s="118" t="s">
        <v>1032</v>
      </c>
      <c r="F847" s="119">
        <v>0.21073289000000001</v>
      </c>
      <c r="G847" s="119">
        <v>7.5378129000000002E-2</v>
      </c>
      <c r="H847" s="74">
        <f t="shared" si="28"/>
        <v>1.7956768467946453</v>
      </c>
      <c r="I847" s="60">
        <f t="shared" si="29"/>
        <v>1.4470051635249274E-5</v>
      </c>
      <c r="J847" s="121">
        <v>22.908146099999996</v>
      </c>
      <c r="K847" s="121">
        <v>254.862214285714</v>
      </c>
      <c r="M847"/>
      <c r="N847" s="171"/>
    </row>
    <row r="848" spans="1:14" ht="12.75" x14ac:dyDescent="0.2">
      <c r="A848" s="118" t="s">
        <v>2109</v>
      </c>
      <c r="B848" s="59" t="s">
        <v>628</v>
      </c>
      <c r="C848" s="59" t="s">
        <v>898</v>
      </c>
      <c r="D848" s="118" t="s">
        <v>212</v>
      </c>
      <c r="E848" s="118" t="s">
        <v>1032</v>
      </c>
      <c r="F848" s="119">
        <v>0.20976173499999998</v>
      </c>
      <c r="G848" s="119">
        <v>9.2895380999999999E-2</v>
      </c>
      <c r="H848" s="74">
        <f t="shared" si="28"/>
        <v>1.2580426792156651</v>
      </c>
      <c r="I848" s="60">
        <f t="shared" si="29"/>
        <v>1.4403366918896592E-5</v>
      </c>
      <c r="J848" s="121">
        <v>8.2576851799999993</v>
      </c>
      <c r="K848" s="121">
        <v>17.2538421052632</v>
      </c>
      <c r="M848"/>
      <c r="N848" s="171"/>
    </row>
    <row r="849" spans="1:14" ht="12.75" x14ac:dyDescent="0.2">
      <c r="A849" s="118" t="s">
        <v>2360</v>
      </c>
      <c r="B849" s="59" t="s">
        <v>1362</v>
      </c>
      <c r="C849" s="59" t="s">
        <v>665</v>
      </c>
      <c r="D849" s="118" t="s">
        <v>212</v>
      </c>
      <c r="E849" s="118" t="s">
        <v>1032</v>
      </c>
      <c r="F849" s="119">
        <v>0.20796149999999999</v>
      </c>
      <c r="G849" s="119">
        <v>0.95454212000000005</v>
      </c>
      <c r="H849" s="74">
        <f t="shared" si="28"/>
        <v>-0.78213481035284227</v>
      </c>
      <c r="I849" s="60">
        <f t="shared" si="29"/>
        <v>1.4279753118480421E-5</v>
      </c>
      <c r="J849" s="121">
        <v>3.8793962052000004</v>
      </c>
      <c r="K849" s="121">
        <v>40.465736842105301</v>
      </c>
      <c r="M849"/>
      <c r="N849" s="171"/>
    </row>
    <row r="850" spans="1:14" ht="12.75" x14ac:dyDescent="0.2">
      <c r="A850" s="118" t="s">
        <v>2655</v>
      </c>
      <c r="B850" s="59" t="s">
        <v>1652</v>
      </c>
      <c r="C850" s="59" t="s">
        <v>903</v>
      </c>
      <c r="D850" s="118" t="s">
        <v>212</v>
      </c>
      <c r="E850" s="118" t="s">
        <v>1032</v>
      </c>
      <c r="F850" s="119">
        <v>0.20783444000000001</v>
      </c>
      <c r="G850" s="119">
        <v>3.6797650000000001E-2</v>
      </c>
      <c r="H850" s="74">
        <f t="shared" si="28"/>
        <v>4.6480356761912782</v>
      </c>
      <c r="I850" s="60">
        <f t="shared" si="29"/>
        <v>1.4271028496705554E-5</v>
      </c>
      <c r="J850" s="121">
        <v>39.112804689999997</v>
      </c>
      <c r="K850" s="121">
        <v>277.83094736842099</v>
      </c>
      <c r="M850"/>
      <c r="N850" s="171"/>
    </row>
    <row r="851" spans="1:14" ht="12.75" x14ac:dyDescent="0.2">
      <c r="A851" s="118" t="s">
        <v>2063</v>
      </c>
      <c r="B851" s="59" t="s">
        <v>2064</v>
      </c>
      <c r="C851" s="59" t="s">
        <v>984</v>
      </c>
      <c r="D851" s="118" t="s">
        <v>213</v>
      </c>
      <c r="E851" s="118" t="s">
        <v>1032</v>
      </c>
      <c r="F851" s="119">
        <v>0.20547034</v>
      </c>
      <c r="G851" s="119">
        <v>0.32733715000000002</v>
      </c>
      <c r="H851" s="74">
        <f t="shared" si="28"/>
        <v>-0.37229752260016935</v>
      </c>
      <c r="I851" s="60">
        <f t="shared" si="29"/>
        <v>1.4108696698043785E-5</v>
      </c>
      <c r="J851" s="121">
        <v>18.238487190000001</v>
      </c>
      <c r="K851" s="121">
        <v>50.412210526315803</v>
      </c>
      <c r="M851"/>
      <c r="N851" s="171"/>
    </row>
    <row r="852" spans="1:14" ht="12.75" x14ac:dyDescent="0.2">
      <c r="A852" s="118" t="s">
        <v>2700</v>
      </c>
      <c r="B852" s="59" t="s">
        <v>2698</v>
      </c>
      <c r="C852" s="59" t="s">
        <v>898</v>
      </c>
      <c r="D852" s="118" t="s">
        <v>212</v>
      </c>
      <c r="E852" s="118" t="s">
        <v>1032</v>
      </c>
      <c r="F852" s="119">
        <v>0.20374386999999999</v>
      </c>
      <c r="G852" s="119">
        <v>1.5009641</v>
      </c>
      <c r="H852" s="74">
        <f t="shared" si="28"/>
        <v>-0.8642579992419539</v>
      </c>
      <c r="I852" s="60">
        <f t="shared" si="29"/>
        <v>1.3990147998565934E-5</v>
      </c>
      <c r="J852" s="121">
        <v>3.3253809599999999</v>
      </c>
      <c r="K852" s="121">
        <v>16.4521578947368</v>
      </c>
      <c r="M852"/>
      <c r="N852" s="171"/>
    </row>
    <row r="853" spans="1:14" ht="12.75" x14ac:dyDescent="0.2">
      <c r="A853" s="118" t="s">
        <v>2130</v>
      </c>
      <c r="B853" s="59" t="s">
        <v>216</v>
      </c>
      <c r="C853" s="59" t="s">
        <v>898</v>
      </c>
      <c r="D853" s="118" t="s">
        <v>212</v>
      </c>
      <c r="E853" s="118" t="s">
        <v>1032</v>
      </c>
      <c r="F853" s="119">
        <v>0.20156822899999999</v>
      </c>
      <c r="G853" s="119">
        <v>0.13978063899999998</v>
      </c>
      <c r="H853" s="74">
        <f t="shared" si="28"/>
        <v>0.44203253356138972</v>
      </c>
      <c r="I853" s="60">
        <f t="shared" si="29"/>
        <v>1.3840756806665299E-5</v>
      </c>
      <c r="J853" s="121">
        <v>21.371052049999999</v>
      </c>
      <c r="K853" s="121">
        <v>14.273473684210501</v>
      </c>
      <c r="M853"/>
      <c r="N853" s="171"/>
    </row>
    <row r="854" spans="1:14" ht="12.75" x14ac:dyDescent="0.2">
      <c r="A854" s="118" t="s">
        <v>1886</v>
      </c>
      <c r="B854" s="59" t="s">
        <v>1552</v>
      </c>
      <c r="C854" s="59" t="s">
        <v>902</v>
      </c>
      <c r="D854" s="118" t="s">
        <v>213</v>
      </c>
      <c r="E854" s="118" t="s">
        <v>1032</v>
      </c>
      <c r="F854" s="119">
        <v>0.19957653</v>
      </c>
      <c r="G854" s="119">
        <v>0.72536546999999996</v>
      </c>
      <c r="H854" s="74">
        <f t="shared" si="28"/>
        <v>-0.72486072434630777</v>
      </c>
      <c r="I854" s="60">
        <f t="shared" si="29"/>
        <v>1.3703996060054392E-5</v>
      </c>
      <c r="J854" s="121">
        <v>70.382999999999996</v>
      </c>
      <c r="K854" s="121">
        <v>75.227473684210494</v>
      </c>
      <c r="M854"/>
      <c r="N854" s="171"/>
    </row>
    <row r="855" spans="1:14" ht="12.75" x14ac:dyDescent="0.2">
      <c r="A855" s="59" t="s">
        <v>2960</v>
      </c>
      <c r="B855" s="59" t="s">
        <v>2501</v>
      </c>
      <c r="C855" s="59" t="s">
        <v>897</v>
      </c>
      <c r="D855" s="118" t="s">
        <v>212</v>
      </c>
      <c r="E855" s="118" t="s">
        <v>3049</v>
      </c>
      <c r="F855" s="119">
        <v>0.19858426000000001</v>
      </c>
      <c r="G855" s="119">
        <v>1.1424921299999999</v>
      </c>
      <c r="H855" s="74">
        <f t="shared" si="28"/>
        <v>-0.82618325782252866</v>
      </c>
      <c r="I855" s="60">
        <f t="shared" si="29"/>
        <v>1.3635861474436985E-5</v>
      </c>
      <c r="J855" s="121">
        <v>53.147486579568806</v>
      </c>
      <c r="K855" s="121">
        <v>38.2642105263158</v>
      </c>
      <c r="M855"/>
      <c r="N855" s="171"/>
    </row>
    <row r="856" spans="1:14" ht="12.75" x14ac:dyDescent="0.2">
      <c r="A856" s="118" t="s">
        <v>2740</v>
      </c>
      <c r="B856" s="59" t="s">
        <v>2742</v>
      </c>
      <c r="C856" s="59" t="s">
        <v>899</v>
      </c>
      <c r="D856" s="118" t="s">
        <v>212</v>
      </c>
      <c r="E856" s="118" t="s">
        <v>1032</v>
      </c>
      <c r="F856" s="119">
        <v>0.1968154</v>
      </c>
      <c r="G856" s="119">
        <v>0.108282</v>
      </c>
      <c r="H856" s="74">
        <f t="shared" si="28"/>
        <v>0.81761881014388349</v>
      </c>
      <c r="I856" s="60">
        <f t="shared" si="29"/>
        <v>1.351440204997065E-5</v>
      </c>
      <c r="J856" s="121">
        <v>61.501683659999998</v>
      </c>
      <c r="K856" s="121">
        <v>27.942947368421098</v>
      </c>
      <c r="M856"/>
      <c r="N856" s="171"/>
    </row>
    <row r="857" spans="1:14" ht="12.75" x14ac:dyDescent="0.2">
      <c r="A857" s="118" t="s">
        <v>1726</v>
      </c>
      <c r="B857" s="59" t="s">
        <v>251</v>
      </c>
      <c r="C857" s="59" t="s">
        <v>665</v>
      </c>
      <c r="D857" s="118" t="s">
        <v>212</v>
      </c>
      <c r="E857" s="118" t="s">
        <v>1032</v>
      </c>
      <c r="F857" s="119">
        <v>0.19526863</v>
      </c>
      <c r="G857" s="119">
        <v>0.19469629000000002</v>
      </c>
      <c r="H857" s="74">
        <f t="shared" si="28"/>
        <v>2.9396553986722473E-3</v>
      </c>
      <c r="I857" s="60">
        <f t="shared" si="29"/>
        <v>1.3408192517287572E-5</v>
      </c>
      <c r="J857" s="121">
        <v>7.8570719999999996</v>
      </c>
      <c r="K857" s="121">
        <v>38.581421052631597</v>
      </c>
      <c r="M857"/>
      <c r="N857" s="171"/>
    </row>
    <row r="858" spans="1:14" ht="12.75" x14ac:dyDescent="0.2">
      <c r="A858" s="118" t="s">
        <v>2369</v>
      </c>
      <c r="B858" s="59" t="s">
        <v>519</v>
      </c>
      <c r="C858" s="59" t="s">
        <v>1359</v>
      </c>
      <c r="D858" s="118" t="s">
        <v>213</v>
      </c>
      <c r="E858" s="118" t="s">
        <v>214</v>
      </c>
      <c r="F858" s="119">
        <v>0.19418409</v>
      </c>
      <c r="G858" s="119">
        <v>0.22815585999999999</v>
      </c>
      <c r="H858" s="74">
        <f t="shared" si="28"/>
        <v>-0.14889720562075415</v>
      </c>
      <c r="I858" s="60">
        <f t="shared" si="29"/>
        <v>1.3333722178079994E-5</v>
      </c>
      <c r="J858" s="121">
        <v>3.4649146900000001</v>
      </c>
      <c r="K858" s="121">
        <v>26.065000000000001</v>
      </c>
      <c r="M858"/>
      <c r="N858" s="171"/>
    </row>
    <row r="859" spans="1:14" ht="12.75" x14ac:dyDescent="0.2">
      <c r="A859" s="118" t="s">
        <v>1881</v>
      </c>
      <c r="B859" s="59" t="s">
        <v>322</v>
      </c>
      <c r="C859" s="59" t="s">
        <v>902</v>
      </c>
      <c r="D859" s="118" t="s">
        <v>213</v>
      </c>
      <c r="E859" s="118" t="s">
        <v>1032</v>
      </c>
      <c r="F859" s="119">
        <v>0.19195124</v>
      </c>
      <c r="G859" s="119">
        <v>0.35933187599999999</v>
      </c>
      <c r="H859" s="74">
        <f t="shared" si="28"/>
        <v>-0.46581070920632717</v>
      </c>
      <c r="I859" s="60">
        <f t="shared" si="29"/>
        <v>1.3180402709088864E-5</v>
      </c>
      <c r="J859" s="121">
        <v>8.2278753200000008</v>
      </c>
      <c r="K859" s="121">
        <v>48.433368421052599</v>
      </c>
      <c r="M859"/>
      <c r="N859" s="171"/>
    </row>
    <row r="860" spans="1:14" ht="12.75" x14ac:dyDescent="0.2">
      <c r="A860" s="118" t="s">
        <v>1038</v>
      </c>
      <c r="B860" s="59" t="s">
        <v>55</v>
      </c>
      <c r="C860" s="59" t="s">
        <v>494</v>
      </c>
      <c r="D860" s="118" t="s">
        <v>212</v>
      </c>
      <c r="E860" s="118" t="s">
        <v>1032</v>
      </c>
      <c r="F860" s="119">
        <v>0.18894483500000001</v>
      </c>
      <c r="G860" s="119">
        <v>0.53448108700000008</v>
      </c>
      <c r="H860" s="74">
        <f t="shared" si="28"/>
        <v>-0.64648920308755475</v>
      </c>
      <c r="I860" s="60">
        <f t="shared" si="29"/>
        <v>1.2973966800643479E-5</v>
      </c>
      <c r="J860" s="121">
        <v>10.941212800000001</v>
      </c>
      <c r="K860" s="121">
        <v>277.97457142857098</v>
      </c>
      <c r="M860"/>
      <c r="N860" s="171"/>
    </row>
    <row r="861" spans="1:14" ht="12.75" x14ac:dyDescent="0.2">
      <c r="A861" s="118" t="s">
        <v>1869</v>
      </c>
      <c r="B861" s="59" t="s">
        <v>516</v>
      </c>
      <c r="C861" s="59" t="s">
        <v>902</v>
      </c>
      <c r="D861" s="118" t="s">
        <v>213</v>
      </c>
      <c r="E861" s="118" t="s">
        <v>214</v>
      </c>
      <c r="F861" s="119">
        <v>0.18795197</v>
      </c>
      <c r="G861" s="119">
        <v>0.23151803800000001</v>
      </c>
      <c r="H861" s="74">
        <f t="shared" si="28"/>
        <v>-0.18817569627123398</v>
      </c>
      <c r="I861" s="60">
        <f t="shared" si="29"/>
        <v>1.2905791359131563E-5</v>
      </c>
      <c r="J861" s="121">
        <v>58.932000000000002</v>
      </c>
      <c r="K861" s="121">
        <v>42.113894736842099</v>
      </c>
      <c r="M861"/>
      <c r="N861" s="171"/>
    </row>
    <row r="862" spans="1:14" ht="12.75" x14ac:dyDescent="0.2">
      <c r="A862" s="118" t="s">
        <v>2466</v>
      </c>
      <c r="B862" s="59" t="s">
        <v>481</v>
      </c>
      <c r="C862" s="59" t="s">
        <v>897</v>
      </c>
      <c r="D862" s="118" t="s">
        <v>212</v>
      </c>
      <c r="E862" s="118" t="s">
        <v>3049</v>
      </c>
      <c r="F862" s="119">
        <v>0.18754845000000001</v>
      </c>
      <c r="G862" s="119">
        <v>7.952244E-2</v>
      </c>
      <c r="H862" s="74">
        <f t="shared" si="28"/>
        <v>1.3584342985451654</v>
      </c>
      <c r="I862" s="60">
        <f t="shared" si="29"/>
        <v>1.2878083509465308E-5</v>
      </c>
      <c r="J862" s="121">
        <v>4.6889932071900002</v>
      </c>
      <c r="K862" s="121">
        <v>19.758157894736801</v>
      </c>
      <c r="M862"/>
      <c r="N862" s="171"/>
    </row>
    <row r="863" spans="1:14" ht="12.75" x14ac:dyDescent="0.2">
      <c r="A863" s="118" t="s">
        <v>2531</v>
      </c>
      <c r="B863" s="59" t="s">
        <v>2532</v>
      </c>
      <c r="C863" s="59" t="s">
        <v>902</v>
      </c>
      <c r="D863" s="118" t="s">
        <v>837</v>
      </c>
      <c r="E863" s="118" t="s">
        <v>1032</v>
      </c>
      <c r="F863" s="119">
        <v>0.18733533999999999</v>
      </c>
      <c r="G863" s="119">
        <v>0.15042700000000001</v>
      </c>
      <c r="H863" s="74">
        <f t="shared" si="28"/>
        <v>0.24535714997972424</v>
      </c>
      <c r="I863" s="60">
        <f t="shared" si="29"/>
        <v>1.2863450232694946E-5</v>
      </c>
      <c r="J863" s="121">
        <v>3.99</v>
      </c>
      <c r="K863" s="121">
        <v>62.8520526315789</v>
      </c>
      <c r="M863"/>
      <c r="N863" s="171"/>
    </row>
    <row r="864" spans="1:14" ht="12.75" x14ac:dyDescent="0.2">
      <c r="A864" s="118" t="s">
        <v>2469</v>
      </c>
      <c r="B864" s="59" t="s">
        <v>196</v>
      </c>
      <c r="C864" s="59" t="s">
        <v>897</v>
      </c>
      <c r="D864" s="118" t="s">
        <v>212</v>
      </c>
      <c r="E864" s="118" t="s">
        <v>3049</v>
      </c>
      <c r="F864" s="119">
        <v>0.18722667000000001</v>
      </c>
      <c r="G864" s="119">
        <v>0.98869966500000006</v>
      </c>
      <c r="H864" s="74">
        <f t="shared" si="28"/>
        <v>-0.81063342425629326</v>
      </c>
      <c r="I864" s="60">
        <f t="shared" si="29"/>
        <v>1.2855988367054503E-5</v>
      </c>
      <c r="J864" s="121">
        <v>46.092192272550001</v>
      </c>
      <c r="K864" s="121">
        <v>17.082000000000001</v>
      </c>
      <c r="M864"/>
      <c r="N864" s="171"/>
    </row>
    <row r="865" spans="1:15" ht="12.75" x14ac:dyDescent="0.2">
      <c r="A865" s="118" t="s">
        <v>2162</v>
      </c>
      <c r="B865" s="59" t="s">
        <v>431</v>
      </c>
      <c r="C865" s="59" t="s">
        <v>898</v>
      </c>
      <c r="D865" s="118" t="s">
        <v>212</v>
      </c>
      <c r="E865" s="118" t="s">
        <v>1032</v>
      </c>
      <c r="F865" s="119">
        <v>0.18253973900000001</v>
      </c>
      <c r="G865" s="119">
        <v>0.20800925099999998</v>
      </c>
      <c r="H865" s="74">
        <f t="shared" si="28"/>
        <v>-0.12244413110261132</v>
      </c>
      <c r="I865" s="60">
        <f t="shared" si="29"/>
        <v>1.2534158520840887E-5</v>
      </c>
      <c r="J865" s="121">
        <v>13.560239039999999</v>
      </c>
      <c r="K865" s="121">
        <v>18.164421052631599</v>
      </c>
      <c r="M865"/>
      <c r="N865" s="171"/>
    </row>
    <row r="866" spans="1:15" ht="12.75" x14ac:dyDescent="0.2">
      <c r="A866" s="118" t="s">
        <v>1731</v>
      </c>
      <c r="B866" s="59" t="s">
        <v>150</v>
      </c>
      <c r="C866" s="59" t="s">
        <v>665</v>
      </c>
      <c r="D866" s="118" t="s">
        <v>212</v>
      </c>
      <c r="E866" s="118" t="s">
        <v>214</v>
      </c>
      <c r="F866" s="119">
        <v>0.18126547000000001</v>
      </c>
      <c r="G866" s="119">
        <v>0.23409517000000002</v>
      </c>
      <c r="H866" s="74">
        <f t="shared" si="28"/>
        <v>-0.22567616410026747</v>
      </c>
      <c r="I866" s="60">
        <f t="shared" si="29"/>
        <v>1.2446660369853648E-5</v>
      </c>
      <c r="J866" s="121">
        <v>93.409514766724371</v>
      </c>
      <c r="K866" s="121">
        <v>47.164947368421103</v>
      </c>
      <c r="M866"/>
      <c r="N866" s="171"/>
    </row>
    <row r="867" spans="1:15" ht="12.75" x14ac:dyDescent="0.2">
      <c r="A867" s="118" t="s">
        <v>2366</v>
      </c>
      <c r="B867" s="59" t="s">
        <v>2995</v>
      </c>
      <c r="C867" s="59" t="s">
        <v>149</v>
      </c>
      <c r="D867" s="118" t="s">
        <v>213</v>
      </c>
      <c r="E867" s="118" t="s">
        <v>1032</v>
      </c>
      <c r="F867" s="119">
        <v>0.17960710000000002</v>
      </c>
      <c r="G867" s="119">
        <v>0.22278504999999998</v>
      </c>
      <c r="H867" s="74">
        <f t="shared" si="28"/>
        <v>-0.19380990780126395</v>
      </c>
      <c r="I867" s="60">
        <f t="shared" si="29"/>
        <v>1.2332787781999193E-5</v>
      </c>
      <c r="J867" s="121">
        <v>182.60745824</v>
      </c>
      <c r="K867" s="121">
        <v>69.196153846153805</v>
      </c>
      <c r="M867"/>
      <c r="N867" s="171"/>
      <c r="O867" s="171"/>
    </row>
    <row r="868" spans="1:15" ht="12.75" x14ac:dyDescent="0.2">
      <c r="A868" s="118" t="s">
        <v>1721</v>
      </c>
      <c r="B868" s="59" t="s">
        <v>1956</v>
      </c>
      <c r="C868" s="59" t="s">
        <v>1955</v>
      </c>
      <c r="D868" s="118" t="s">
        <v>212</v>
      </c>
      <c r="E868" s="118" t="s">
        <v>1032</v>
      </c>
      <c r="F868" s="119">
        <v>0.17321579999999998</v>
      </c>
      <c r="G868" s="119">
        <v>0.15027520000000003</v>
      </c>
      <c r="H868" s="74">
        <f t="shared" si="28"/>
        <v>0.15265725815037978</v>
      </c>
      <c r="I868" s="60">
        <f t="shared" si="29"/>
        <v>1.1893926809626208E-5</v>
      </c>
      <c r="J868" s="121">
        <v>2.1202652261999999</v>
      </c>
      <c r="K868" s="121">
        <v>17.8528421052632</v>
      </c>
      <c r="M868"/>
      <c r="N868" s="171"/>
    </row>
    <row r="869" spans="1:15" ht="12.75" x14ac:dyDescent="0.2">
      <c r="A869" s="118" t="s">
        <v>2672</v>
      </c>
      <c r="B869" s="59" t="s">
        <v>205</v>
      </c>
      <c r="C869" s="59" t="s">
        <v>903</v>
      </c>
      <c r="D869" s="118" t="s">
        <v>212</v>
      </c>
      <c r="E869" s="118" t="s">
        <v>214</v>
      </c>
      <c r="F869" s="119">
        <v>0.169067245</v>
      </c>
      <c r="G869" s="119">
        <v>0.12332180000000001</v>
      </c>
      <c r="H869" s="74">
        <f t="shared" si="28"/>
        <v>0.3709437017623809</v>
      </c>
      <c r="I869" s="60">
        <f t="shared" si="29"/>
        <v>1.1609064750069813E-5</v>
      </c>
      <c r="J869" s="121">
        <v>6.1267722199999994</v>
      </c>
      <c r="K869" s="121">
        <v>58.333736842105303</v>
      </c>
      <c r="M869"/>
      <c r="N869" s="171"/>
    </row>
    <row r="870" spans="1:15" ht="12.75" x14ac:dyDescent="0.2">
      <c r="A870" s="118" t="s">
        <v>2657</v>
      </c>
      <c r="B870" s="59" t="s">
        <v>327</v>
      </c>
      <c r="C870" s="59" t="s">
        <v>903</v>
      </c>
      <c r="D870" s="118" t="s">
        <v>212</v>
      </c>
      <c r="E870" s="118" t="s">
        <v>1032</v>
      </c>
      <c r="F870" s="119">
        <v>0.16601132999999998</v>
      </c>
      <c r="G870" s="119">
        <v>0.35770715600000003</v>
      </c>
      <c r="H870" s="74">
        <f t="shared" si="28"/>
        <v>-0.53590156860043359</v>
      </c>
      <c r="I870" s="60">
        <f t="shared" si="29"/>
        <v>1.1399229219209239E-5</v>
      </c>
      <c r="J870" s="121">
        <v>75.068447050000003</v>
      </c>
      <c r="K870" s="121">
        <v>62.052210526315797</v>
      </c>
      <c r="M870"/>
      <c r="N870" s="171"/>
    </row>
    <row r="871" spans="1:15" ht="12.75" x14ac:dyDescent="0.2">
      <c r="A871" s="118" t="s">
        <v>2370</v>
      </c>
      <c r="B871" s="59" t="s">
        <v>84</v>
      </c>
      <c r="C871" s="59" t="s">
        <v>904</v>
      </c>
      <c r="D871" s="118" t="s">
        <v>213</v>
      </c>
      <c r="E871" s="118" t="s">
        <v>214</v>
      </c>
      <c r="F871" s="119">
        <v>0.16518751999999998</v>
      </c>
      <c r="G871" s="119">
        <v>5.0175600000000008E-3</v>
      </c>
      <c r="H871" s="74">
        <f t="shared" si="28"/>
        <v>31.921882349189637</v>
      </c>
      <c r="I871" s="60">
        <f t="shared" si="29"/>
        <v>1.1342662001639951E-5</v>
      </c>
      <c r="J871" s="121">
        <v>14.36401197</v>
      </c>
      <c r="K871" s="121">
        <v>55.974388888888903</v>
      </c>
      <c r="M871"/>
      <c r="N871" s="171"/>
    </row>
    <row r="872" spans="1:15" ht="12.75" x14ac:dyDescent="0.2">
      <c r="A872" s="118" t="s">
        <v>2116</v>
      </c>
      <c r="B872" s="118" t="s">
        <v>623</v>
      </c>
      <c r="C872" s="118" t="s">
        <v>898</v>
      </c>
      <c r="D872" s="118" t="s">
        <v>212</v>
      </c>
      <c r="E872" s="118" t="s">
        <v>1032</v>
      </c>
      <c r="F872" s="119">
        <v>0.16412152400000002</v>
      </c>
      <c r="G872" s="119">
        <v>8.5710285999999997E-2</v>
      </c>
      <c r="H872" s="74">
        <f t="shared" si="28"/>
        <v>0.91484046617228687</v>
      </c>
      <c r="I872" s="60">
        <f t="shared" si="29"/>
        <v>1.1269464993033612E-5</v>
      </c>
      <c r="J872" s="121">
        <v>6.5685310100000001</v>
      </c>
      <c r="K872" s="121">
        <v>6.8399473684210497</v>
      </c>
      <c r="M872"/>
      <c r="N872" s="171"/>
    </row>
    <row r="873" spans="1:15" ht="12.75" x14ac:dyDescent="0.2">
      <c r="A873" s="118" t="s">
        <v>2833</v>
      </c>
      <c r="B873" s="59" t="s">
        <v>996</v>
      </c>
      <c r="C873" s="59" t="s">
        <v>665</v>
      </c>
      <c r="D873" s="118" t="s">
        <v>212</v>
      </c>
      <c r="E873" s="118" t="s">
        <v>1032</v>
      </c>
      <c r="F873" s="119">
        <v>0.16336165999999999</v>
      </c>
      <c r="G873" s="119">
        <v>8.0804E-4</v>
      </c>
      <c r="H873" s="74" t="str">
        <f t="shared" si="28"/>
        <v/>
      </c>
      <c r="I873" s="60">
        <f t="shared" si="29"/>
        <v>1.1217288651145227E-5</v>
      </c>
      <c r="J873" s="121">
        <v>2.5789499999999999</v>
      </c>
      <c r="K873" s="121">
        <v>60.971684210526298</v>
      </c>
      <c r="M873"/>
      <c r="N873" s="171"/>
    </row>
    <row r="874" spans="1:15" ht="12.75" x14ac:dyDescent="0.2">
      <c r="A874" s="118" t="s">
        <v>2357</v>
      </c>
      <c r="B874" s="59" t="s">
        <v>400</v>
      </c>
      <c r="C874" s="59" t="s">
        <v>665</v>
      </c>
      <c r="D874" s="118" t="s">
        <v>212</v>
      </c>
      <c r="E874" s="118" t="s">
        <v>1032</v>
      </c>
      <c r="F874" s="119">
        <v>0.16188626</v>
      </c>
      <c r="G874" s="119">
        <v>1.771095E-2</v>
      </c>
      <c r="H874" s="74">
        <f t="shared" si="28"/>
        <v>8.1404616917782509</v>
      </c>
      <c r="I874" s="60">
        <f t="shared" si="29"/>
        <v>1.1115979765841909E-5</v>
      </c>
      <c r="J874" s="121">
        <v>18.429608675800001</v>
      </c>
      <c r="K874" s="121">
        <v>48.516210526315803</v>
      </c>
      <c r="M874"/>
      <c r="N874" s="171"/>
    </row>
    <row r="875" spans="1:15" ht="12.75" x14ac:dyDescent="0.2">
      <c r="A875" s="118" t="s">
        <v>2401</v>
      </c>
      <c r="B875" s="59" t="s">
        <v>1009</v>
      </c>
      <c r="C875" s="59" t="s">
        <v>984</v>
      </c>
      <c r="D875" s="118" t="s">
        <v>212</v>
      </c>
      <c r="E875" s="118" t="s">
        <v>1032</v>
      </c>
      <c r="F875" s="119">
        <v>0.15906858384189998</v>
      </c>
      <c r="G875" s="119">
        <v>0.133290640466145</v>
      </c>
      <c r="H875" s="74">
        <f t="shared" si="28"/>
        <v>0.19339650020139576</v>
      </c>
      <c r="I875" s="60">
        <f t="shared" si="29"/>
        <v>1.092250299295127E-5</v>
      </c>
      <c r="J875" s="121">
        <v>862.05335581552004</v>
      </c>
      <c r="K875" s="121">
        <v>58.785947368421098</v>
      </c>
      <c r="M875"/>
      <c r="N875" s="171"/>
    </row>
    <row r="876" spans="1:15" ht="12.75" x14ac:dyDescent="0.2">
      <c r="A876" s="118" t="s">
        <v>2754</v>
      </c>
      <c r="B876" s="59" t="s">
        <v>2755</v>
      </c>
      <c r="C876" s="59" t="s">
        <v>665</v>
      </c>
      <c r="D876" s="118" t="s">
        <v>213</v>
      </c>
      <c r="E876" s="118" t="s">
        <v>1032</v>
      </c>
      <c r="F876" s="119">
        <v>0.15344060999999998</v>
      </c>
      <c r="G876" s="119">
        <v>0.19261233</v>
      </c>
      <c r="H876" s="74">
        <f t="shared" si="28"/>
        <v>-0.20337078109174023</v>
      </c>
      <c r="I876" s="60">
        <f t="shared" si="29"/>
        <v>1.0536056092829865E-5</v>
      </c>
      <c r="J876" s="121">
        <v>16.531527817800001</v>
      </c>
      <c r="K876" s="121">
        <v>48.408473684210499</v>
      </c>
      <c r="M876"/>
      <c r="N876" s="171"/>
    </row>
    <row r="877" spans="1:15" ht="12.75" x14ac:dyDescent="0.2">
      <c r="A877" s="118" t="s">
        <v>2363</v>
      </c>
      <c r="B877" s="59" t="s">
        <v>204</v>
      </c>
      <c r="C877" s="59" t="s">
        <v>665</v>
      </c>
      <c r="D877" s="118" t="s">
        <v>212</v>
      </c>
      <c r="E877" s="118" t="s">
        <v>1032</v>
      </c>
      <c r="F877" s="119">
        <v>0.15177124</v>
      </c>
      <c r="G877" s="119">
        <v>8.5319779999999998E-2</v>
      </c>
      <c r="H877" s="74">
        <f t="shared" si="28"/>
        <v>0.77885175043817512</v>
      </c>
      <c r="I877" s="60">
        <f t="shared" si="29"/>
        <v>1.0421428185917299E-5</v>
      </c>
      <c r="J877" s="121">
        <v>10.666103700700001</v>
      </c>
      <c r="K877" s="121">
        <v>41.274263157894701</v>
      </c>
      <c r="M877"/>
      <c r="N877" s="171"/>
    </row>
    <row r="878" spans="1:15" ht="12.75" x14ac:dyDescent="0.2">
      <c r="A878" s="118" t="s">
        <v>2362</v>
      </c>
      <c r="B878" s="59" t="s">
        <v>81</v>
      </c>
      <c r="C878" s="59" t="s">
        <v>904</v>
      </c>
      <c r="D878" s="118" t="s">
        <v>213</v>
      </c>
      <c r="E878" s="118" t="s">
        <v>214</v>
      </c>
      <c r="F878" s="119">
        <v>0.14845125000000001</v>
      </c>
      <c r="G878" s="119">
        <v>0.13832220000000001</v>
      </c>
      <c r="H878" s="74">
        <f t="shared" ref="H878:H941" si="30">IF(ISERROR(F878/G878-1),"",IF((F878/G878-1)&gt;10000%,"",F878/G878-1))</f>
        <v>7.3227941718682965E-2</v>
      </c>
      <c r="I878" s="60">
        <f t="shared" si="29"/>
        <v>1.0193459847759401E-5</v>
      </c>
      <c r="J878" s="121">
        <v>61.745011649999995</v>
      </c>
      <c r="K878" s="121">
        <v>27.529315789473699</v>
      </c>
      <c r="M878"/>
      <c r="N878" s="171"/>
    </row>
    <row r="879" spans="1:15" ht="12.75" x14ac:dyDescent="0.2">
      <c r="A879" s="118" t="s">
        <v>2812</v>
      </c>
      <c r="B879" s="59" t="s">
        <v>1964</v>
      </c>
      <c r="C879" s="59" t="s">
        <v>1955</v>
      </c>
      <c r="D879" s="118" t="s">
        <v>212</v>
      </c>
      <c r="E879" s="118" t="s">
        <v>214</v>
      </c>
      <c r="F879" s="119">
        <v>0.14742425000000001</v>
      </c>
      <c r="G879" s="119">
        <v>0.62670300000000001</v>
      </c>
      <c r="H879" s="74">
        <f t="shared" si="30"/>
        <v>-0.76476217602277319</v>
      </c>
      <c r="I879" s="60">
        <f t="shared" si="29"/>
        <v>1.0122940513879431E-5</v>
      </c>
      <c r="J879" s="121">
        <v>3.16596112</v>
      </c>
      <c r="K879" s="121">
        <v>19.1786315789474</v>
      </c>
      <c r="M879"/>
      <c r="N879" s="171"/>
    </row>
    <row r="880" spans="1:15" ht="12.75" x14ac:dyDescent="0.2">
      <c r="A880" s="118" t="s">
        <v>1740</v>
      </c>
      <c r="B880" s="59" t="s">
        <v>278</v>
      </c>
      <c r="C880" s="59" t="s">
        <v>665</v>
      </c>
      <c r="D880" s="118" t="s">
        <v>212</v>
      </c>
      <c r="E880" s="118" t="s">
        <v>1032</v>
      </c>
      <c r="F880" s="119">
        <v>0.14603468</v>
      </c>
      <c r="G880" s="119">
        <v>0.17352454</v>
      </c>
      <c r="H880" s="74">
        <f t="shared" si="30"/>
        <v>-0.15842058996381725</v>
      </c>
      <c r="I880" s="60">
        <f t="shared" si="29"/>
        <v>1.0027525177190443E-5</v>
      </c>
      <c r="J880" s="121">
        <v>14.8395373224</v>
      </c>
      <c r="K880" s="121">
        <v>12.4231052631579</v>
      </c>
      <c r="M880"/>
      <c r="N880" s="171"/>
    </row>
    <row r="881" spans="1:14" ht="12.75" x14ac:dyDescent="0.2">
      <c r="A881" s="118" t="s">
        <v>2550</v>
      </c>
      <c r="B881" s="59" t="s">
        <v>2551</v>
      </c>
      <c r="C881" s="59" t="s">
        <v>984</v>
      </c>
      <c r="D881" s="118" t="s">
        <v>213</v>
      </c>
      <c r="E881" s="118" t="s">
        <v>214</v>
      </c>
      <c r="F881" s="119">
        <v>0.1416</v>
      </c>
      <c r="G881" s="119">
        <v>0</v>
      </c>
      <c r="H881" s="74" t="str">
        <f t="shared" si="30"/>
        <v/>
      </c>
      <c r="I881" s="60">
        <f t="shared" si="29"/>
        <v>9.7230162389520555E-6</v>
      </c>
      <c r="J881" s="121">
        <v>12.415187529999999</v>
      </c>
      <c r="K881" s="121">
        <v>28.481526315789498</v>
      </c>
      <c r="M881"/>
      <c r="N881" s="171"/>
    </row>
    <row r="882" spans="1:14" ht="12.75" x14ac:dyDescent="0.2">
      <c r="A882" s="118" t="s">
        <v>1902</v>
      </c>
      <c r="B882" s="59" t="s">
        <v>512</v>
      </c>
      <c r="C882" s="59" t="s">
        <v>902</v>
      </c>
      <c r="D882" s="118" t="s">
        <v>837</v>
      </c>
      <c r="E882" s="118" t="s">
        <v>214</v>
      </c>
      <c r="F882" s="119">
        <v>0.13167620000000002</v>
      </c>
      <c r="G882" s="119">
        <v>0.19333108999999998</v>
      </c>
      <c r="H882" s="74">
        <f t="shared" si="30"/>
        <v>-0.31890830388428459</v>
      </c>
      <c r="I882" s="60">
        <f t="shared" si="29"/>
        <v>9.0415948508721667E-6</v>
      </c>
      <c r="J882" s="121">
        <v>84.78</v>
      </c>
      <c r="K882" s="121">
        <v>61.1255263157895</v>
      </c>
      <c r="M882"/>
      <c r="N882" s="171"/>
    </row>
    <row r="883" spans="1:14" ht="12.75" x14ac:dyDescent="0.2">
      <c r="A883" s="118" t="s">
        <v>2758</v>
      </c>
      <c r="B883" s="59" t="s">
        <v>2759</v>
      </c>
      <c r="C883" s="59" t="s">
        <v>665</v>
      </c>
      <c r="D883" s="118" t="s">
        <v>213</v>
      </c>
      <c r="E883" s="118" t="s">
        <v>1032</v>
      </c>
      <c r="F883" s="119">
        <v>0.13055141000000001</v>
      </c>
      <c r="G883" s="119">
        <v>5.1487019999999994E-2</v>
      </c>
      <c r="H883" s="74">
        <f t="shared" si="30"/>
        <v>1.5356179091351572</v>
      </c>
      <c r="I883" s="60">
        <f t="shared" si="29"/>
        <v>8.9643607305655907E-6</v>
      </c>
      <c r="J883" s="121">
        <v>149.06853000000001</v>
      </c>
      <c r="K883" s="121">
        <v>55.8162105263158</v>
      </c>
      <c r="M883"/>
      <c r="N883" s="171"/>
    </row>
    <row r="884" spans="1:14" ht="12.75" x14ac:dyDescent="0.2">
      <c r="A884" s="118" t="s">
        <v>2639</v>
      </c>
      <c r="B884" s="59" t="s">
        <v>221</v>
      </c>
      <c r="C884" s="59" t="s">
        <v>903</v>
      </c>
      <c r="D884" s="118" t="s">
        <v>212</v>
      </c>
      <c r="E884" s="118" t="s">
        <v>214</v>
      </c>
      <c r="F884" s="119">
        <v>0.13017241000000002</v>
      </c>
      <c r="G884" s="119">
        <v>0.24544615900000002</v>
      </c>
      <c r="H884" s="74">
        <f t="shared" si="30"/>
        <v>-0.4696498387656578</v>
      </c>
      <c r="I884" s="60">
        <f t="shared" si="29"/>
        <v>8.9383365557452325E-6</v>
      </c>
      <c r="J884" s="121">
        <v>166.98438569999999</v>
      </c>
      <c r="K884" s="121">
        <v>29.381368421052599</v>
      </c>
      <c r="M884"/>
      <c r="N884" s="171"/>
    </row>
    <row r="885" spans="1:14" ht="12.75" x14ac:dyDescent="0.2">
      <c r="A885" s="118" t="s">
        <v>2756</v>
      </c>
      <c r="B885" s="59" t="s">
        <v>2757</v>
      </c>
      <c r="C885" s="59" t="s">
        <v>665</v>
      </c>
      <c r="D885" s="118" t="s">
        <v>213</v>
      </c>
      <c r="E885" s="118" t="s">
        <v>1032</v>
      </c>
      <c r="F885" s="119">
        <v>0.12667497</v>
      </c>
      <c r="G885" s="119">
        <v>7.4204339999999994E-2</v>
      </c>
      <c r="H885" s="74">
        <f t="shared" si="30"/>
        <v>0.70710998844541995</v>
      </c>
      <c r="I885" s="60">
        <f t="shared" si="29"/>
        <v>8.6981835478726292E-6</v>
      </c>
      <c r="J885" s="121">
        <v>16.3557668286</v>
      </c>
      <c r="K885" s="121">
        <v>48.081315789473699</v>
      </c>
      <c r="M885"/>
      <c r="N885" s="171"/>
    </row>
    <row r="886" spans="1:14" ht="12.75" x14ac:dyDescent="0.2">
      <c r="A886" s="118" t="s">
        <v>2033</v>
      </c>
      <c r="B886" s="59" t="s">
        <v>1048</v>
      </c>
      <c r="C886" s="59" t="s">
        <v>984</v>
      </c>
      <c r="D886" s="118" t="s">
        <v>213</v>
      </c>
      <c r="E886" s="118" t="s">
        <v>214</v>
      </c>
      <c r="F886" s="119">
        <v>0.12202251</v>
      </c>
      <c r="G886" s="119">
        <v>0.10415119</v>
      </c>
      <c r="H886" s="74">
        <f t="shared" si="30"/>
        <v>0.17159016618053036</v>
      </c>
      <c r="I886" s="60">
        <f t="shared" si="29"/>
        <v>8.3787206655910272E-6</v>
      </c>
      <c r="J886" s="121">
        <v>10.933015150000001</v>
      </c>
      <c r="K886" s="121">
        <v>52.575789473684203</v>
      </c>
      <c r="M886"/>
      <c r="N886" s="171"/>
    </row>
    <row r="887" spans="1:14" ht="12.75" x14ac:dyDescent="0.2">
      <c r="A887" s="118" t="s">
        <v>2070</v>
      </c>
      <c r="B887" s="59" t="s">
        <v>1623</v>
      </c>
      <c r="C887" s="59" t="s">
        <v>984</v>
      </c>
      <c r="D887" s="118" t="s">
        <v>213</v>
      </c>
      <c r="E887" s="118" t="s">
        <v>214</v>
      </c>
      <c r="F887" s="119">
        <v>0.12082835</v>
      </c>
      <c r="G887" s="119">
        <v>3.2095000000000001E-3</v>
      </c>
      <c r="H887" s="74">
        <f t="shared" si="30"/>
        <v>36.647094563016047</v>
      </c>
      <c r="I887" s="60">
        <f t="shared" si="29"/>
        <v>8.2967232286425318E-6</v>
      </c>
      <c r="J887" s="121">
        <v>3.7664604599999998</v>
      </c>
      <c r="K887" s="121">
        <v>115.184105263158</v>
      </c>
      <c r="M887"/>
      <c r="N887" s="171"/>
    </row>
    <row r="888" spans="1:14" ht="12.75" x14ac:dyDescent="0.2">
      <c r="A888" s="118" t="s">
        <v>2678</v>
      </c>
      <c r="B888" s="59" t="s">
        <v>596</v>
      </c>
      <c r="C888" s="59" t="s">
        <v>903</v>
      </c>
      <c r="D888" s="118" t="s">
        <v>212</v>
      </c>
      <c r="E888" s="118" t="s">
        <v>214</v>
      </c>
      <c r="F888" s="119">
        <v>0.1190692</v>
      </c>
      <c r="G888" s="119">
        <v>2.56704E-3</v>
      </c>
      <c r="H888" s="74">
        <f t="shared" si="30"/>
        <v>45.383850660683123</v>
      </c>
      <c r="I888" s="60">
        <f t="shared" si="29"/>
        <v>8.1759305449084036E-6</v>
      </c>
      <c r="J888" s="121">
        <v>7.8547137300000003</v>
      </c>
      <c r="K888" s="121">
        <v>72.1055789473684</v>
      </c>
      <c r="M888"/>
      <c r="N888" s="171"/>
    </row>
    <row r="889" spans="1:14" ht="12.75" x14ac:dyDescent="0.2">
      <c r="A889" s="118" t="s">
        <v>2834</v>
      </c>
      <c r="B889" s="59" t="s">
        <v>301</v>
      </c>
      <c r="C889" s="59" t="s">
        <v>665</v>
      </c>
      <c r="D889" s="118" t="s">
        <v>212</v>
      </c>
      <c r="E889" s="118" t="s">
        <v>1032</v>
      </c>
      <c r="F889" s="119">
        <v>0.116942845</v>
      </c>
      <c r="G889" s="119">
        <v>6.1532578000000004E-2</v>
      </c>
      <c r="H889" s="74">
        <f t="shared" si="30"/>
        <v>0.90050293358422251</v>
      </c>
      <c r="I889" s="60">
        <f t="shared" si="29"/>
        <v>8.0299235943803193E-6</v>
      </c>
      <c r="J889" s="121">
        <v>6.6613114501999995</v>
      </c>
      <c r="K889" s="121">
        <v>82.665368421052605</v>
      </c>
      <c r="M889"/>
      <c r="N889" s="171"/>
    </row>
    <row r="890" spans="1:14" ht="12.75" x14ac:dyDescent="0.2">
      <c r="A890" s="118" t="s">
        <v>2643</v>
      </c>
      <c r="B890" s="59" t="s">
        <v>222</v>
      </c>
      <c r="C890" s="59" t="s">
        <v>903</v>
      </c>
      <c r="D890" s="118" t="s">
        <v>212</v>
      </c>
      <c r="E890" s="118" t="s">
        <v>214</v>
      </c>
      <c r="F890" s="119">
        <v>0.11655395299999999</v>
      </c>
      <c r="G890" s="119">
        <v>6.2478713999999998E-2</v>
      </c>
      <c r="H890" s="74">
        <f t="shared" si="30"/>
        <v>0.86549859204848545</v>
      </c>
      <c r="I890" s="60">
        <f t="shared" si="29"/>
        <v>8.0032201817306101E-6</v>
      </c>
      <c r="J890" s="121">
        <v>234.82131759999999</v>
      </c>
      <c r="K890" s="121">
        <v>37.815210526315802</v>
      </c>
      <c r="M890"/>
      <c r="N890" s="171"/>
    </row>
    <row r="891" spans="1:14" ht="12.75" x14ac:dyDescent="0.2">
      <c r="A891" s="118" t="s">
        <v>1728</v>
      </c>
      <c r="B891" s="59" t="s">
        <v>254</v>
      </c>
      <c r="C891" s="59" t="s">
        <v>665</v>
      </c>
      <c r="D891" s="118" t="s">
        <v>212</v>
      </c>
      <c r="E891" s="118" t="s">
        <v>1032</v>
      </c>
      <c r="F891" s="119">
        <v>0.11545253</v>
      </c>
      <c r="G891" s="119">
        <v>0.1700786</v>
      </c>
      <c r="H891" s="74">
        <f t="shared" si="30"/>
        <v>-0.32118132439942471</v>
      </c>
      <c r="I891" s="60">
        <f t="shared" si="29"/>
        <v>7.9275905650995701E-6</v>
      </c>
      <c r="J891" s="121">
        <v>10.65300385842</v>
      </c>
      <c r="K891" s="121">
        <v>30.5492631578947</v>
      </c>
      <c r="M891"/>
      <c r="N891" s="171"/>
    </row>
    <row r="892" spans="1:14" ht="12.75" x14ac:dyDescent="0.2">
      <c r="A892" s="118" t="s">
        <v>2076</v>
      </c>
      <c r="B892" s="59" t="s">
        <v>1691</v>
      </c>
      <c r="C892" s="59" t="s">
        <v>984</v>
      </c>
      <c r="D892" s="118" t="s">
        <v>213</v>
      </c>
      <c r="E892" s="118" t="s">
        <v>214</v>
      </c>
      <c r="F892" s="119">
        <v>0.11343425</v>
      </c>
      <c r="G892" s="119">
        <v>5.9135480000000004E-2</v>
      </c>
      <c r="H892" s="74">
        <f t="shared" si="30"/>
        <v>0.91820967716842739</v>
      </c>
      <c r="I892" s="60">
        <f t="shared" si="29"/>
        <v>7.7890046243174232E-6</v>
      </c>
      <c r="J892" s="121">
        <v>4.2177750400000003</v>
      </c>
      <c r="K892" s="121">
        <v>161.52989473684201</v>
      </c>
      <c r="M892"/>
      <c r="N892" s="171"/>
    </row>
    <row r="893" spans="1:14" ht="12.75" x14ac:dyDescent="0.2">
      <c r="A893" s="118" t="s">
        <v>2169</v>
      </c>
      <c r="B893" s="59" t="s">
        <v>464</v>
      </c>
      <c r="C893" s="59" t="s">
        <v>898</v>
      </c>
      <c r="D893" s="118" t="s">
        <v>212</v>
      </c>
      <c r="E893" s="118" t="s">
        <v>1032</v>
      </c>
      <c r="F893" s="119">
        <v>0.111995045</v>
      </c>
      <c r="G893" s="119">
        <v>0.268163447</v>
      </c>
      <c r="H893" s="74">
        <f t="shared" si="30"/>
        <v>-0.58236274834280455</v>
      </c>
      <c r="I893" s="60">
        <f t="shared" si="29"/>
        <v>7.6901810820421334E-6</v>
      </c>
      <c r="J893" s="121">
        <v>7.0081903200000006</v>
      </c>
      <c r="K893" s="121">
        <v>16.082684210526299</v>
      </c>
      <c r="M893"/>
      <c r="N893" s="171"/>
    </row>
    <row r="894" spans="1:14" ht="12.75" x14ac:dyDescent="0.2">
      <c r="A894" s="118" t="s">
        <v>2374</v>
      </c>
      <c r="B894" s="59" t="s">
        <v>83</v>
      </c>
      <c r="C894" s="59" t="s">
        <v>904</v>
      </c>
      <c r="D894" s="118" t="s">
        <v>213</v>
      </c>
      <c r="E894" s="118" t="s">
        <v>214</v>
      </c>
      <c r="F894" s="119">
        <v>0.1109115</v>
      </c>
      <c r="G894" s="119">
        <v>8.0265070000000008E-2</v>
      </c>
      <c r="H894" s="74">
        <f t="shared" si="30"/>
        <v>0.38181527780390634</v>
      </c>
      <c r="I894" s="60">
        <f t="shared" si="29"/>
        <v>7.6157790648766294E-6</v>
      </c>
      <c r="J894" s="121">
        <v>7.770012949999999</v>
      </c>
      <c r="K894" s="121">
        <v>43.3722631578947</v>
      </c>
      <c r="M894"/>
      <c r="N894" s="171"/>
    </row>
    <row r="895" spans="1:14" ht="12.75" x14ac:dyDescent="0.2">
      <c r="A895" s="118" t="s">
        <v>1666</v>
      </c>
      <c r="B895" s="59" t="s">
        <v>1568</v>
      </c>
      <c r="C895" s="59" t="s">
        <v>149</v>
      </c>
      <c r="D895" s="118" t="s">
        <v>837</v>
      </c>
      <c r="E895" s="118" t="s">
        <v>214</v>
      </c>
      <c r="F895" s="119">
        <v>0.10820899</v>
      </c>
      <c r="G895" s="119">
        <v>6.1599800000000003E-2</v>
      </c>
      <c r="H895" s="74">
        <f t="shared" si="30"/>
        <v>0.75664515144529698</v>
      </c>
      <c r="I895" s="60">
        <f t="shared" si="29"/>
        <v>7.4302102187189303E-6</v>
      </c>
      <c r="J895" s="121">
        <v>7.1710982677153998</v>
      </c>
      <c r="K895" s="121">
        <v>89.506947368421095</v>
      </c>
      <c r="M895"/>
      <c r="N895" s="171"/>
    </row>
    <row r="896" spans="1:14" ht="12.75" x14ac:dyDescent="0.2">
      <c r="A896" s="118" t="s">
        <v>1673</v>
      </c>
      <c r="B896" s="59" t="s">
        <v>843</v>
      </c>
      <c r="C896" s="59" t="s">
        <v>149</v>
      </c>
      <c r="D896" s="118" t="s">
        <v>837</v>
      </c>
      <c r="E896" s="118" t="s">
        <v>1032</v>
      </c>
      <c r="F896" s="119">
        <v>0.10512479</v>
      </c>
      <c r="G896" s="119">
        <v>0.2204931</v>
      </c>
      <c r="H896" s="74">
        <f t="shared" si="30"/>
        <v>-0.52322866339128071</v>
      </c>
      <c r="I896" s="60">
        <f t="shared" si="29"/>
        <v>7.2184324878984783E-6</v>
      </c>
      <c r="J896" s="121">
        <v>4.2474997625405999</v>
      </c>
      <c r="K896" s="121">
        <v>105.664947368421</v>
      </c>
      <c r="M896"/>
      <c r="N896" s="171"/>
    </row>
    <row r="897" spans="1:15" ht="12.75" x14ac:dyDescent="0.2">
      <c r="A897" s="118" t="s">
        <v>1893</v>
      </c>
      <c r="B897" s="59" t="s">
        <v>938</v>
      </c>
      <c r="C897" s="59" t="s">
        <v>902</v>
      </c>
      <c r="D897" s="118" t="s">
        <v>837</v>
      </c>
      <c r="E897" s="118" t="s">
        <v>214</v>
      </c>
      <c r="F897" s="119">
        <v>0.10350759</v>
      </c>
      <c r="G897" s="119">
        <v>1.5217040000000001E-2</v>
      </c>
      <c r="H897" s="74">
        <f t="shared" si="30"/>
        <v>5.8020843738335435</v>
      </c>
      <c r="I897" s="60">
        <f t="shared" si="29"/>
        <v>7.1073868532824241E-6</v>
      </c>
      <c r="J897" s="121">
        <v>17.962</v>
      </c>
      <c r="K897" s="121">
        <v>80.530947368421096</v>
      </c>
      <c r="M897"/>
      <c r="N897" s="171"/>
    </row>
    <row r="898" spans="1:15" ht="12.75" x14ac:dyDescent="0.2">
      <c r="A898" s="118" t="s">
        <v>1761</v>
      </c>
      <c r="B898" s="59" t="s">
        <v>1006</v>
      </c>
      <c r="C898" s="59" t="s">
        <v>665</v>
      </c>
      <c r="D898" s="118" t="s">
        <v>212</v>
      </c>
      <c r="E898" s="118" t="s">
        <v>1032</v>
      </c>
      <c r="F898" s="119">
        <v>0.1019685</v>
      </c>
      <c r="G898" s="119">
        <v>0.48687714799999998</v>
      </c>
      <c r="H898" s="74">
        <f t="shared" si="30"/>
        <v>-0.79056626416157039</v>
      </c>
      <c r="I898" s="60">
        <f t="shared" si="29"/>
        <v>7.001704670632646E-6</v>
      </c>
      <c r="J898" s="121">
        <v>3.8633484549000001</v>
      </c>
      <c r="K898" s="121">
        <v>132.863315789474</v>
      </c>
      <c r="M898"/>
      <c r="N898" s="171"/>
    </row>
    <row r="899" spans="1:15" ht="12.75" x14ac:dyDescent="0.2">
      <c r="A899" s="118" t="s">
        <v>1782</v>
      </c>
      <c r="B899" s="59" t="s">
        <v>1783</v>
      </c>
      <c r="C899" s="59" t="s">
        <v>149</v>
      </c>
      <c r="D899" s="118" t="s">
        <v>837</v>
      </c>
      <c r="E899" s="118" t="s">
        <v>214</v>
      </c>
      <c r="F899" s="119">
        <v>0.10173589999999999</v>
      </c>
      <c r="G899" s="119">
        <v>0.40168961999999997</v>
      </c>
      <c r="H899" s="74">
        <f t="shared" si="30"/>
        <v>-0.74673007482742526</v>
      </c>
      <c r="I899" s="60">
        <f t="shared" si="29"/>
        <v>6.9857331058220497E-6</v>
      </c>
      <c r="J899" s="121">
        <v>12.293912805251001</v>
      </c>
      <c r="K899" s="121">
        <v>66.906526315789506</v>
      </c>
      <c r="M899"/>
      <c r="N899" s="171"/>
    </row>
    <row r="900" spans="1:15" ht="12.75" x14ac:dyDescent="0.2">
      <c r="A900" s="118" t="s">
        <v>2810</v>
      </c>
      <c r="B900" s="59" t="s">
        <v>1034</v>
      </c>
      <c r="C900" s="59" t="s">
        <v>665</v>
      </c>
      <c r="D900" s="118" t="s">
        <v>212</v>
      </c>
      <c r="E900" s="118" t="s">
        <v>1032</v>
      </c>
      <c r="F900" s="119">
        <v>9.8508970000000001E-2</v>
      </c>
      <c r="G900" s="119">
        <v>4.5792099999999995E-2</v>
      </c>
      <c r="H900" s="74">
        <f t="shared" si="30"/>
        <v>1.1512219356613915</v>
      </c>
      <c r="I900" s="60">
        <f t="shared" si="29"/>
        <v>6.7641547668957687E-6</v>
      </c>
      <c r="J900" s="121">
        <v>8.8410788356800012</v>
      </c>
      <c r="K900" s="121">
        <v>59.081052631578899</v>
      </c>
      <c r="M900"/>
      <c r="N900" s="171"/>
    </row>
    <row r="901" spans="1:15" ht="12.75" x14ac:dyDescent="0.2">
      <c r="A901" s="118" t="s">
        <v>2645</v>
      </c>
      <c r="B901" s="59" t="s">
        <v>249</v>
      </c>
      <c r="C901" s="59" t="s">
        <v>903</v>
      </c>
      <c r="D901" s="118" t="s">
        <v>212</v>
      </c>
      <c r="E901" s="118" t="s">
        <v>214</v>
      </c>
      <c r="F901" s="119">
        <v>9.6717184999999997E-2</v>
      </c>
      <c r="G901" s="119">
        <v>8.1694440000000007E-2</v>
      </c>
      <c r="H901" s="74">
        <f t="shared" si="30"/>
        <v>0.18388944217011582</v>
      </c>
      <c r="I901" s="60">
        <f t="shared" si="29"/>
        <v>6.6411211888469635E-6</v>
      </c>
      <c r="J901" s="121">
        <v>40.668613579999999</v>
      </c>
      <c r="K901" s="121">
        <v>107.413684210526</v>
      </c>
      <c r="M901"/>
      <c r="N901" s="171"/>
    </row>
    <row r="902" spans="1:15" ht="12.75" x14ac:dyDescent="0.2">
      <c r="A902" s="118" t="s">
        <v>1859</v>
      </c>
      <c r="B902" s="59" t="s">
        <v>986</v>
      </c>
      <c r="C902" s="59" t="s">
        <v>987</v>
      </c>
      <c r="D902" s="118" t="s">
        <v>212</v>
      </c>
      <c r="E902" s="118" t="s">
        <v>1032</v>
      </c>
      <c r="F902" s="119">
        <v>9.6651600000000004E-2</v>
      </c>
      <c r="G902" s="119">
        <v>0.99540515000000007</v>
      </c>
      <c r="H902" s="74">
        <f t="shared" si="30"/>
        <v>-0.90290225040527472</v>
      </c>
      <c r="I902" s="60">
        <f t="shared" si="29"/>
        <v>6.6366177706264012E-6</v>
      </c>
      <c r="J902" s="121">
        <v>267.433103012</v>
      </c>
      <c r="K902" s="121">
        <v>38.533999999999999</v>
      </c>
      <c r="M902"/>
      <c r="N902" s="171"/>
    </row>
    <row r="903" spans="1:15" ht="12.75" x14ac:dyDescent="0.2">
      <c r="A903" s="118" t="s">
        <v>1742</v>
      </c>
      <c r="B903" s="59" t="s">
        <v>1627</v>
      </c>
      <c r="C903" s="59" t="s">
        <v>665</v>
      </c>
      <c r="D903" s="118" t="s">
        <v>212</v>
      </c>
      <c r="E903" s="118" t="s">
        <v>1032</v>
      </c>
      <c r="F903" s="119">
        <v>9.5819281000000006E-2</v>
      </c>
      <c r="G903" s="119">
        <v>2.0366098909999999</v>
      </c>
      <c r="H903" s="74">
        <f t="shared" si="30"/>
        <v>-0.95295157829516797</v>
      </c>
      <c r="I903" s="60">
        <f t="shared" ref="I903:I966" si="31">F903/$F$1038</f>
        <v>6.5794662794329808E-6</v>
      </c>
      <c r="J903" s="121">
        <v>23.211592962299999</v>
      </c>
      <c r="K903" s="121">
        <v>167.715</v>
      </c>
      <c r="M903"/>
      <c r="N903" s="171"/>
    </row>
    <row r="904" spans="1:15" ht="12.75" x14ac:dyDescent="0.2">
      <c r="A904" s="118" t="s">
        <v>1760</v>
      </c>
      <c r="B904" s="59" t="s">
        <v>999</v>
      </c>
      <c r="C904" s="59" t="s">
        <v>665</v>
      </c>
      <c r="D904" s="118" t="s">
        <v>212</v>
      </c>
      <c r="E904" s="118" t="s">
        <v>1032</v>
      </c>
      <c r="F904" s="119">
        <v>9.5650062000000008E-2</v>
      </c>
      <c r="G904" s="119">
        <v>0.81126188499999996</v>
      </c>
      <c r="H904" s="74">
        <f t="shared" si="30"/>
        <v>-0.88209718246531454</v>
      </c>
      <c r="I904" s="60">
        <f t="shared" si="31"/>
        <v>6.5678467943698512E-6</v>
      </c>
      <c r="J904" s="121">
        <v>11.93199780464</v>
      </c>
      <c r="K904" s="121">
        <v>125.100789473684</v>
      </c>
      <c r="M904"/>
      <c r="N904" s="171"/>
    </row>
    <row r="905" spans="1:15" ht="12.75" x14ac:dyDescent="0.2">
      <c r="A905" s="118" t="s">
        <v>2376</v>
      </c>
      <c r="B905" s="59" t="s">
        <v>3002</v>
      </c>
      <c r="C905" s="59" t="s">
        <v>149</v>
      </c>
      <c r="D905" s="118" t="s">
        <v>213</v>
      </c>
      <c r="E905" s="118" t="s">
        <v>1032</v>
      </c>
      <c r="F905" s="119">
        <v>9.4197779999999995E-2</v>
      </c>
      <c r="G905" s="119">
        <v>3.6005E-3</v>
      </c>
      <c r="H905" s="74">
        <f t="shared" si="30"/>
        <v>25.162416331065128</v>
      </c>
      <c r="I905" s="60">
        <f t="shared" si="31"/>
        <v>6.468125315065205E-6</v>
      </c>
      <c r="J905" s="121">
        <v>10.55932155</v>
      </c>
      <c r="K905" s="121">
        <v>45.8691538461538</v>
      </c>
      <c r="M905"/>
      <c r="N905" s="171"/>
      <c r="O905" s="171"/>
    </row>
    <row r="906" spans="1:15" ht="12.75" x14ac:dyDescent="0.2">
      <c r="A906" s="118" t="s">
        <v>2377</v>
      </c>
      <c r="B906" s="59" t="s">
        <v>3003</v>
      </c>
      <c r="C906" s="59" t="s">
        <v>149</v>
      </c>
      <c r="D906" s="118" t="s">
        <v>213</v>
      </c>
      <c r="E906" s="118" t="s">
        <v>1032</v>
      </c>
      <c r="F906" s="119">
        <v>9.1567529999999994E-2</v>
      </c>
      <c r="G906" s="119">
        <v>3.2633750000000003E-2</v>
      </c>
      <c r="H906" s="74">
        <f t="shared" si="30"/>
        <v>1.8059150419427734</v>
      </c>
      <c r="I906" s="60">
        <f t="shared" si="31"/>
        <v>6.287518228465603E-6</v>
      </c>
      <c r="J906" s="121">
        <v>28.35441483</v>
      </c>
      <c r="K906" s="121">
        <v>88.434538461538494</v>
      </c>
      <c r="M906"/>
      <c r="N906" s="171"/>
      <c r="O906" s="171"/>
    </row>
    <row r="907" spans="1:15" ht="12.75" x14ac:dyDescent="0.2">
      <c r="A907" s="118" t="s">
        <v>2053</v>
      </c>
      <c r="B907" s="59" t="s">
        <v>2054</v>
      </c>
      <c r="C907" s="59" t="s">
        <v>902</v>
      </c>
      <c r="D907" s="118" t="s">
        <v>837</v>
      </c>
      <c r="E907" s="118" t="s">
        <v>214</v>
      </c>
      <c r="F907" s="119">
        <v>9.0918460000000006E-2</v>
      </c>
      <c r="G907" s="119">
        <v>3.5450750000000003E-2</v>
      </c>
      <c r="H907" s="74">
        <f t="shared" si="30"/>
        <v>1.5646413686593372</v>
      </c>
      <c r="I907" s="60">
        <f t="shared" si="31"/>
        <v>6.2429495974612495E-6</v>
      </c>
      <c r="J907" s="121">
        <v>38.426699999999997</v>
      </c>
      <c r="K907" s="121">
        <v>10.330736842105299</v>
      </c>
      <c r="M907"/>
      <c r="N907" s="171"/>
    </row>
    <row r="908" spans="1:15" ht="12.75" x14ac:dyDescent="0.2">
      <c r="A908" s="118" t="s">
        <v>1868</v>
      </c>
      <c r="B908" s="59" t="s">
        <v>950</v>
      </c>
      <c r="C908" s="59" t="s">
        <v>902</v>
      </c>
      <c r="D908" s="118" t="s">
        <v>213</v>
      </c>
      <c r="E908" s="118" t="s">
        <v>214</v>
      </c>
      <c r="F908" s="119">
        <v>8.9329500000000006E-2</v>
      </c>
      <c r="G908" s="119">
        <v>8.4988300000000003E-2</v>
      </c>
      <c r="H908" s="74">
        <f t="shared" si="30"/>
        <v>5.107997218440663E-2</v>
      </c>
      <c r="I908" s="60">
        <f t="shared" si="31"/>
        <v>6.1338430728634722E-6</v>
      </c>
      <c r="J908" s="121">
        <v>46.774000000000001</v>
      </c>
      <c r="K908" s="121">
        <v>19.1460526315789</v>
      </c>
      <c r="M908"/>
      <c r="N908" s="171"/>
    </row>
    <row r="909" spans="1:15" ht="12.75" x14ac:dyDescent="0.2">
      <c r="A909" s="118" t="s">
        <v>1662</v>
      </c>
      <c r="B909" s="59" t="s">
        <v>1597</v>
      </c>
      <c r="C909" s="59" t="s">
        <v>149</v>
      </c>
      <c r="D909" s="118" t="s">
        <v>837</v>
      </c>
      <c r="E909" s="118" t="s">
        <v>214</v>
      </c>
      <c r="F909" s="119">
        <v>8.7823850000000009E-2</v>
      </c>
      <c r="G909" s="119">
        <v>7.881899999999999E-3</v>
      </c>
      <c r="H909" s="74">
        <f t="shared" si="30"/>
        <v>10.142471992793618</v>
      </c>
      <c r="I909" s="60">
        <f t="shared" si="31"/>
        <v>6.0304570601503498E-6</v>
      </c>
      <c r="J909" s="121">
        <v>180.06167867061151</v>
      </c>
      <c r="K909" s="121">
        <v>40.924947368421101</v>
      </c>
      <c r="M909"/>
      <c r="N909" s="171"/>
    </row>
    <row r="910" spans="1:15" ht="12.75" x14ac:dyDescent="0.2">
      <c r="A910" s="118" t="s">
        <v>2175</v>
      </c>
      <c r="B910" s="59" t="s">
        <v>468</v>
      </c>
      <c r="C910" s="59" t="s">
        <v>898</v>
      </c>
      <c r="D910" s="118" t="s">
        <v>212</v>
      </c>
      <c r="E910" s="118" t="s">
        <v>1032</v>
      </c>
      <c r="F910" s="119">
        <v>8.5543097999999998E-2</v>
      </c>
      <c r="G910" s="119">
        <v>4.32050628</v>
      </c>
      <c r="H910" s="74">
        <f t="shared" si="30"/>
        <v>-0.98020067731506688</v>
      </c>
      <c r="I910" s="60">
        <f t="shared" si="31"/>
        <v>5.8738483826572526E-6</v>
      </c>
      <c r="J910" s="121">
        <v>10.991727449999999</v>
      </c>
      <c r="K910" s="121">
        <v>14.5408421052632</v>
      </c>
      <c r="M910"/>
      <c r="N910" s="171"/>
    </row>
    <row r="911" spans="1:15" ht="12.75" x14ac:dyDescent="0.2">
      <c r="A911" s="118" t="s">
        <v>2545</v>
      </c>
      <c r="B911" s="59" t="s">
        <v>2546</v>
      </c>
      <c r="C911" s="59" t="s">
        <v>984</v>
      </c>
      <c r="D911" s="118" t="s">
        <v>213</v>
      </c>
      <c r="E911" s="118" t="s">
        <v>1032</v>
      </c>
      <c r="F911" s="119">
        <v>8.457365E-2</v>
      </c>
      <c r="G911" s="119">
        <v>3.2499999999999999E-3</v>
      </c>
      <c r="H911" s="74">
        <f t="shared" si="30"/>
        <v>25.022661538461541</v>
      </c>
      <c r="I911" s="60">
        <f t="shared" si="31"/>
        <v>5.8072808780893177E-6</v>
      </c>
      <c r="J911" s="121">
        <v>41.856748670000002</v>
      </c>
      <c r="K911" s="121">
        <v>36.908421052631603</v>
      </c>
      <c r="M911"/>
      <c r="N911" s="171"/>
    </row>
    <row r="912" spans="1:15" ht="12.75" x14ac:dyDescent="0.2">
      <c r="A912" s="118" t="s">
        <v>1729</v>
      </c>
      <c r="B912" s="59" t="s">
        <v>252</v>
      </c>
      <c r="C912" s="59" t="s">
        <v>665</v>
      </c>
      <c r="D912" s="118" t="s">
        <v>212</v>
      </c>
      <c r="E912" s="118" t="s">
        <v>1032</v>
      </c>
      <c r="F912" s="119">
        <v>8.3638931E-2</v>
      </c>
      <c r="G912" s="119">
        <v>1.1429436000000002</v>
      </c>
      <c r="H912" s="74">
        <f t="shared" si="30"/>
        <v>-0.92682147133069381</v>
      </c>
      <c r="I912" s="60">
        <f t="shared" si="31"/>
        <v>5.7430980531185767E-6</v>
      </c>
      <c r="J912" s="121">
        <v>16.409767307190002</v>
      </c>
      <c r="K912" s="121">
        <v>47.362947368421104</v>
      </c>
      <c r="M912"/>
      <c r="N912" s="171"/>
    </row>
    <row r="913" spans="1:14" ht="12.75" x14ac:dyDescent="0.2">
      <c r="A913" s="118" t="s">
        <v>2977</v>
      </c>
      <c r="B913" s="59" t="s">
        <v>199</v>
      </c>
      <c r="C913" s="59" t="s">
        <v>897</v>
      </c>
      <c r="D913" s="118" t="s">
        <v>212</v>
      </c>
      <c r="E913" s="118" t="s">
        <v>3049</v>
      </c>
      <c r="F913" s="119">
        <v>8.312435E-2</v>
      </c>
      <c r="G913" s="119">
        <v>8.1938089999999991E-2</v>
      </c>
      <c r="H913" s="74">
        <f t="shared" si="30"/>
        <v>1.4477515890350956E-2</v>
      </c>
      <c r="I913" s="60">
        <f t="shared" si="31"/>
        <v>5.7077641589147892E-6</v>
      </c>
      <c r="J913" s="121">
        <v>57.815939351752498</v>
      </c>
      <c r="K913" s="121">
        <v>30.352105263157899</v>
      </c>
      <c r="M913"/>
      <c r="N913" s="171"/>
    </row>
    <row r="914" spans="1:14" ht="12.75" x14ac:dyDescent="0.2">
      <c r="A914" s="118" t="s">
        <v>2385</v>
      </c>
      <c r="B914" s="59" t="s">
        <v>355</v>
      </c>
      <c r="C914" s="59" t="s">
        <v>1919</v>
      </c>
      <c r="D914" s="118" t="s">
        <v>213</v>
      </c>
      <c r="E914" s="118" t="s">
        <v>214</v>
      </c>
      <c r="F914" s="119">
        <v>8.3042409999999997E-2</v>
      </c>
      <c r="G914" s="119">
        <v>0.58481810499999998</v>
      </c>
      <c r="H914" s="74">
        <f t="shared" si="30"/>
        <v>-0.85800301103879129</v>
      </c>
      <c r="I914" s="60">
        <f t="shared" si="31"/>
        <v>5.7021377185855537E-6</v>
      </c>
      <c r="J914" s="121">
        <v>8.673550109999999</v>
      </c>
      <c r="K914" s="121">
        <v>32.195</v>
      </c>
      <c r="M914"/>
      <c r="N914" s="171"/>
    </row>
    <row r="915" spans="1:14" ht="12.75" x14ac:dyDescent="0.2">
      <c r="A915" s="118" t="s">
        <v>2150</v>
      </c>
      <c r="B915" s="59" t="s">
        <v>2043</v>
      </c>
      <c r="C915" s="59" t="s">
        <v>898</v>
      </c>
      <c r="D915" s="118" t="s">
        <v>212</v>
      </c>
      <c r="E915" s="118" t="s">
        <v>1032</v>
      </c>
      <c r="F915" s="119">
        <v>8.22016E-2</v>
      </c>
      <c r="G915" s="119">
        <v>2.1031660000000001E-2</v>
      </c>
      <c r="H915" s="74">
        <f t="shared" si="30"/>
        <v>2.9084694218145404</v>
      </c>
      <c r="I915" s="60">
        <f t="shared" si="31"/>
        <v>5.6444031897446412E-6</v>
      </c>
      <c r="J915" s="121">
        <v>3.72413215</v>
      </c>
      <c r="K915" s="121">
        <v>12.264157894736799</v>
      </c>
      <c r="M915"/>
      <c r="N915" s="171"/>
    </row>
    <row r="916" spans="1:14" ht="12.75" x14ac:dyDescent="0.2">
      <c r="A916" s="118" t="s">
        <v>2793</v>
      </c>
      <c r="B916" s="59" t="s">
        <v>1020</v>
      </c>
      <c r="C916" s="59" t="s">
        <v>665</v>
      </c>
      <c r="D916" s="118" t="s">
        <v>212</v>
      </c>
      <c r="E916" s="118" t="s">
        <v>1032</v>
      </c>
      <c r="F916" s="119">
        <v>8.0676079999999997E-2</v>
      </c>
      <c r="G916" s="119">
        <v>8.7528499999999995E-2</v>
      </c>
      <c r="H916" s="74">
        <f t="shared" si="30"/>
        <v>-7.8287871950279087E-2</v>
      </c>
      <c r="I916" s="60">
        <f t="shared" si="31"/>
        <v>5.5396527961510945E-6</v>
      </c>
      <c r="J916" s="121">
        <v>9.0322154152999996</v>
      </c>
      <c r="K916" s="121">
        <v>58.733157894736799</v>
      </c>
      <c r="M916"/>
      <c r="N916" s="171"/>
    </row>
    <row r="917" spans="1:14" ht="12.75" x14ac:dyDescent="0.2">
      <c r="A917" s="118" t="s">
        <v>2794</v>
      </c>
      <c r="B917" s="59" t="s">
        <v>1019</v>
      </c>
      <c r="C917" s="59" t="s">
        <v>665</v>
      </c>
      <c r="D917" s="118" t="s">
        <v>212</v>
      </c>
      <c r="E917" s="118" t="s">
        <v>1032</v>
      </c>
      <c r="F917" s="119">
        <v>7.962756E-2</v>
      </c>
      <c r="G917" s="119">
        <v>0.15475237999999999</v>
      </c>
      <c r="H917" s="74">
        <f t="shared" si="30"/>
        <v>-0.48545179078990575</v>
      </c>
      <c r="I917" s="60">
        <f t="shared" si="31"/>
        <v>5.4676557835319845E-6</v>
      </c>
      <c r="J917" s="121">
        <v>6.0944065938400005</v>
      </c>
      <c r="K917" s="121">
        <v>62.983421052631599</v>
      </c>
      <c r="M917"/>
      <c r="N917" s="171"/>
    </row>
    <row r="918" spans="1:14" ht="12.75" x14ac:dyDescent="0.2">
      <c r="A918" s="118" t="s">
        <v>2693</v>
      </c>
      <c r="B918" s="59" t="s">
        <v>1565</v>
      </c>
      <c r="C918" s="59" t="s">
        <v>903</v>
      </c>
      <c r="D918" s="118" t="s">
        <v>212</v>
      </c>
      <c r="E918" s="118" t="s">
        <v>1032</v>
      </c>
      <c r="F918" s="119">
        <v>7.8907100000000008E-2</v>
      </c>
      <c r="G918" s="119">
        <v>2.5439999999999998E-3</v>
      </c>
      <c r="H918" s="74">
        <f t="shared" si="30"/>
        <v>30.016941823899376</v>
      </c>
      <c r="I918" s="60">
        <f t="shared" si="31"/>
        <v>5.4181851318404926E-6</v>
      </c>
      <c r="J918" s="121">
        <v>4.07138548</v>
      </c>
      <c r="K918" s="121">
        <v>173.12973684210499</v>
      </c>
      <c r="M918"/>
      <c r="N918" s="171"/>
    </row>
    <row r="919" spans="1:14" ht="12.75" x14ac:dyDescent="0.2">
      <c r="A919" s="118" t="s">
        <v>1970</v>
      </c>
      <c r="B919" s="59" t="s">
        <v>1971</v>
      </c>
      <c r="C919" s="59" t="s">
        <v>987</v>
      </c>
      <c r="D919" s="118" t="s">
        <v>212</v>
      </c>
      <c r="E919" s="118" t="s">
        <v>1032</v>
      </c>
      <c r="F919" s="119">
        <v>7.8557490000000008E-2</v>
      </c>
      <c r="G919" s="119">
        <v>0.46158300000000002</v>
      </c>
      <c r="H919" s="74">
        <f t="shared" si="30"/>
        <v>-0.82980852847700193</v>
      </c>
      <c r="I919" s="60">
        <f t="shared" si="31"/>
        <v>5.3941790322126672E-6</v>
      </c>
      <c r="J919" s="121">
        <v>41.880537468</v>
      </c>
      <c r="K919" s="121">
        <v>32.2278421052632</v>
      </c>
      <c r="M919"/>
      <c r="N919" s="171"/>
    </row>
    <row r="920" spans="1:14" ht="12.75" x14ac:dyDescent="0.2">
      <c r="A920" s="118" t="s">
        <v>2820</v>
      </c>
      <c r="B920" s="59" t="s">
        <v>2086</v>
      </c>
      <c r="C920" s="59" t="s">
        <v>1955</v>
      </c>
      <c r="D920" s="118" t="s">
        <v>212</v>
      </c>
      <c r="E920" s="118" t="s">
        <v>214</v>
      </c>
      <c r="F920" s="119">
        <v>7.7724890000000005E-2</v>
      </c>
      <c r="G920" s="119">
        <v>1.34435346</v>
      </c>
      <c r="H920" s="74">
        <f t="shared" si="30"/>
        <v>-0.94218418569771079</v>
      </c>
      <c r="I920" s="60">
        <f t="shared" si="31"/>
        <v>5.3370082460505809E-6</v>
      </c>
      <c r="J920" s="121">
        <v>8.5319815575</v>
      </c>
      <c r="K920" s="121">
        <v>38.250105263157899</v>
      </c>
      <c r="M920"/>
      <c r="N920" s="171"/>
    </row>
    <row r="921" spans="1:14" ht="12.75" x14ac:dyDescent="0.2">
      <c r="A921" s="118" t="s">
        <v>2683</v>
      </c>
      <c r="B921" s="59" t="s">
        <v>1556</v>
      </c>
      <c r="C921" s="59" t="s">
        <v>903</v>
      </c>
      <c r="D921" s="118" t="s">
        <v>212</v>
      </c>
      <c r="E921" s="118" t="s">
        <v>1032</v>
      </c>
      <c r="F921" s="119">
        <v>7.5301859999999998E-2</v>
      </c>
      <c r="G921" s="119">
        <v>0.27497270000000001</v>
      </c>
      <c r="H921" s="74">
        <f t="shared" si="30"/>
        <v>-0.72614786849749091</v>
      </c>
      <c r="I921" s="60">
        <f t="shared" si="31"/>
        <v>5.1706299971984051E-6</v>
      </c>
      <c r="J921" s="121">
        <v>3.9325976699999998</v>
      </c>
      <c r="K921" s="121">
        <v>213.94994736842099</v>
      </c>
      <c r="M921"/>
      <c r="N921" s="171"/>
    </row>
    <row r="922" spans="1:14" ht="12.75" x14ac:dyDescent="0.2">
      <c r="A922" s="118" t="s">
        <v>1743</v>
      </c>
      <c r="B922" s="59" t="s">
        <v>1626</v>
      </c>
      <c r="C922" s="59" t="s">
        <v>665</v>
      </c>
      <c r="D922" s="118" t="s">
        <v>212</v>
      </c>
      <c r="E922" s="118" t="s">
        <v>1032</v>
      </c>
      <c r="F922" s="119">
        <v>7.3962529999999999E-2</v>
      </c>
      <c r="G922" s="119">
        <v>1.717395054</v>
      </c>
      <c r="H922" s="74">
        <f t="shared" si="30"/>
        <v>-0.95693330440906232</v>
      </c>
      <c r="I922" s="60">
        <f t="shared" si="31"/>
        <v>5.078664408643916E-6</v>
      </c>
      <c r="J922" s="121">
        <v>16.366699448399999</v>
      </c>
      <c r="K922" s="121">
        <v>393.88176923076901</v>
      </c>
      <c r="M922"/>
      <c r="N922" s="171"/>
    </row>
    <row r="923" spans="1:14" ht="12.75" x14ac:dyDescent="0.2">
      <c r="A923" s="118" t="s">
        <v>1668</v>
      </c>
      <c r="B923" s="59" t="s">
        <v>1428</v>
      </c>
      <c r="C923" s="59" t="s">
        <v>149</v>
      </c>
      <c r="D923" s="118" t="s">
        <v>837</v>
      </c>
      <c r="E923" s="118" t="s">
        <v>1032</v>
      </c>
      <c r="F923" s="119">
        <v>7.3783259999999989E-2</v>
      </c>
      <c r="G923" s="119">
        <v>0.57091292000000005</v>
      </c>
      <c r="H923" s="74">
        <f t="shared" si="30"/>
        <v>-0.87076267252806261</v>
      </c>
      <c r="I923" s="60">
        <f t="shared" si="31"/>
        <v>5.0663547679577785E-6</v>
      </c>
      <c r="J923" s="121">
        <v>364.57276069520663</v>
      </c>
      <c r="K923" s="121">
        <v>24.519473684210499</v>
      </c>
      <c r="M923"/>
      <c r="N923" s="171"/>
    </row>
    <row r="924" spans="1:14" ht="12.75" x14ac:dyDescent="0.2">
      <c r="A924" s="118" t="s">
        <v>2673</v>
      </c>
      <c r="B924" s="59" t="s">
        <v>664</v>
      </c>
      <c r="C924" s="59" t="s">
        <v>903</v>
      </c>
      <c r="D924" s="118" t="s">
        <v>212</v>
      </c>
      <c r="E924" s="118" t="s">
        <v>1032</v>
      </c>
      <c r="F924" s="119">
        <v>7.2997240000000005E-2</v>
      </c>
      <c r="G924" s="119">
        <v>0.12351125</v>
      </c>
      <c r="H924" s="74">
        <f t="shared" si="30"/>
        <v>-0.40898306834397669</v>
      </c>
      <c r="I924" s="60">
        <f t="shared" si="31"/>
        <v>5.0123824146799468E-6</v>
      </c>
      <c r="J924" s="121">
        <v>26.574376390000001</v>
      </c>
      <c r="K924" s="121">
        <v>24.8993684210526</v>
      </c>
      <c r="M924"/>
      <c r="N924" s="171"/>
    </row>
    <row r="925" spans="1:14" ht="12.75" x14ac:dyDescent="0.2">
      <c r="A925" s="118" t="s">
        <v>1754</v>
      </c>
      <c r="B925" s="59" t="s">
        <v>998</v>
      </c>
      <c r="C925" s="59" t="s">
        <v>665</v>
      </c>
      <c r="D925" s="118" t="s">
        <v>212</v>
      </c>
      <c r="E925" s="118" t="s">
        <v>1032</v>
      </c>
      <c r="F925" s="119">
        <v>7.2442359999999997E-2</v>
      </c>
      <c r="G925" s="119">
        <v>6.1949999999999998E-2</v>
      </c>
      <c r="H925" s="74">
        <f t="shared" si="30"/>
        <v>0.16936820016142051</v>
      </c>
      <c r="I925" s="60">
        <f t="shared" si="31"/>
        <v>4.9742813747740868E-6</v>
      </c>
      <c r="J925" s="121">
        <v>4.2076470070800003</v>
      </c>
      <c r="K925" s="121">
        <v>117.112473684211</v>
      </c>
      <c r="M925"/>
      <c r="N925" s="171"/>
    </row>
    <row r="926" spans="1:14" ht="12.75" x14ac:dyDescent="0.2">
      <c r="A926" s="118" t="s">
        <v>1759</v>
      </c>
      <c r="B926" s="59" t="s">
        <v>1005</v>
      </c>
      <c r="C926" s="59" t="s">
        <v>665</v>
      </c>
      <c r="D926" s="118" t="s">
        <v>212</v>
      </c>
      <c r="E926" s="118" t="s">
        <v>1032</v>
      </c>
      <c r="F926" s="119">
        <v>7.2197167000000007E-2</v>
      </c>
      <c r="G926" s="119">
        <v>1.6527086E-2</v>
      </c>
      <c r="H926" s="74">
        <f t="shared" si="30"/>
        <v>3.3684147949614349</v>
      </c>
      <c r="I926" s="60">
        <f t="shared" si="31"/>
        <v>4.9574451069726938E-6</v>
      </c>
      <c r="J926" s="121">
        <v>4.3501297268000005</v>
      </c>
      <c r="K926" s="121">
        <v>144.383105263158</v>
      </c>
      <c r="M926"/>
      <c r="N926" s="171"/>
    </row>
    <row r="927" spans="1:14" ht="12.75" x14ac:dyDescent="0.2">
      <c r="A927" s="118" t="s">
        <v>2373</v>
      </c>
      <c r="B927" s="59" t="s">
        <v>85</v>
      </c>
      <c r="C927" s="59" t="s">
        <v>904</v>
      </c>
      <c r="D927" s="118" t="s">
        <v>213</v>
      </c>
      <c r="E927" s="118" t="s">
        <v>214</v>
      </c>
      <c r="F927" s="119">
        <v>6.9566208000000004E-2</v>
      </c>
      <c r="G927" s="119">
        <v>0.214949468</v>
      </c>
      <c r="H927" s="74">
        <f t="shared" si="30"/>
        <v>-0.67636017596470621</v>
      </c>
      <c r="I927" s="60">
        <f t="shared" si="31"/>
        <v>4.7767893366265283E-6</v>
      </c>
      <c r="J927" s="121">
        <v>13.98400874</v>
      </c>
      <c r="K927" s="121">
        <v>25.952000000000002</v>
      </c>
      <c r="M927"/>
      <c r="N927" s="171"/>
    </row>
    <row r="928" spans="1:14" ht="12.75" x14ac:dyDescent="0.2">
      <c r="A928" s="118" t="s">
        <v>2068</v>
      </c>
      <c r="B928" s="59" t="s">
        <v>2069</v>
      </c>
      <c r="C928" s="59" t="s">
        <v>149</v>
      </c>
      <c r="D928" s="118" t="s">
        <v>837</v>
      </c>
      <c r="E928" s="118" t="s">
        <v>1032</v>
      </c>
      <c r="F928" s="119">
        <v>6.9066699999999995E-2</v>
      </c>
      <c r="G928" s="119">
        <v>0.50330174999999999</v>
      </c>
      <c r="H928" s="74">
        <f t="shared" si="30"/>
        <v>-0.86277277994761592</v>
      </c>
      <c r="I928" s="60">
        <f t="shared" si="31"/>
        <v>4.7424904355284588E-6</v>
      </c>
      <c r="J928" s="121">
        <v>6.2858366184663996</v>
      </c>
      <c r="K928" s="121">
        <v>77.306736842105295</v>
      </c>
      <c r="M928"/>
      <c r="N928" s="171"/>
    </row>
    <row r="929" spans="1:15" ht="12.75" x14ac:dyDescent="0.2">
      <c r="A929" s="118" t="s">
        <v>1758</v>
      </c>
      <c r="B929" s="59" t="s">
        <v>1003</v>
      </c>
      <c r="C929" s="59" t="s">
        <v>665</v>
      </c>
      <c r="D929" s="118" t="s">
        <v>212</v>
      </c>
      <c r="E929" s="118" t="s">
        <v>1032</v>
      </c>
      <c r="F929" s="119">
        <v>6.8444865999999993E-2</v>
      </c>
      <c r="G929" s="119">
        <v>8.6160000000000002E-4</v>
      </c>
      <c r="H929" s="74">
        <f t="shared" si="30"/>
        <v>78.439259517177334</v>
      </c>
      <c r="I929" s="60">
        <f t="shared" si="31"/>
        <v>4.6997919745119867E-6</v>
      </c>
      <c r="J929" s="121">
        <v>2.8165686180000002</v>
      </c>
      <c r="K929" s="121">
        <v>131.614105263158</v>
      </c>
      <c r="M929"/>
      <c r="N929" s="171"/>
    </row>
    <row r="930" spans="1:15" ht="12.75" x14ac:dyDescent="0.2">
      <c r="A930" s="118" t="s">
        <v>2667</v>
      </c>
      <c r="B930" s="59" t="s">
        <v>220</v>
      </c>
      <c r="C930" s="59" t="s">
        <v>903</v>
      </c>
      <c r="D930" s="118" t="s">
        <v>212</v>
      </c>
      <c r="E930" s="118" t="s">
        <v>214</v>
      </c>
      <c r="F930" s="119">
        <v>6.6270465000000001E-2</v>
      </c>
      <c r="G930" s="119">
        <v>5.8511830000000001E-2</v>
      </c>
      <c r="H930" s="74">
        <f t="shared" si="30"/>
        <v>0.1325994247658977</v>
      </c>
      <c r="I930" s="60">
        <f t="shared" si="31"/>
        <v>4.5504859276688123E-6</v>
      </c>
      <c r="J930" s="121">
        <v>13.383534800000001</v>
      </c>
      <c r="K930" s="121">
        <v>67.782631578947402</v>
      </c>
      <c r="M930"/>
      <c r="N930" s="171"/>
    </row>
    <row r="931" spans="1:15" ht="12.75" x14ac:dyDescent="0.2">
      <c r="A931" s="118" t="s">
        <v>2681</v>
      </c>
      <c r="B931" s="59" t="s">
        <v>1774</v>
      </c>
      <c r="C931" s="59" t="s">
        <v>903</v>
      </c>
      <c r="D931" s="118" t="s">
        <v>212</v>
      </c>
      <c r="E931" s="118" t="s">
        <v>1032</v>
      </c>
      <c r="F931" s="119">
        <v>6.4629309999999995E-2</v>
      </c>
      <c r="G931" s="119">
        <v>2.2190000000000001E-3</v>
      </c>
      <c r="H931" s="74">
        <f t="shared" si="30"/>
        <v>28.125421360973409</v>
      </c>
      <c r="I931" s="60">
        <f t="shared" si="31"/>
        <v>4.4377954141402989E-6</v>
      </c>
      <c r="J931" s="121">
        <v>2.7996228100000002</v>
      </c>
      <c r="K931" s="121">
        <v>116.89221052631601</v>
      </c>
      <c r="M931"/>
      <c r="N931" s="171"/>
    </row>
    <row r="932" spans="1:15" ht="12.75" x14ac:dyDescent="0.2">
      <c r="A932" s="118" t="s">
        <v>2359</v>
      </c>
      <c r="B932" s="59" t="s">
        <v>79</v>
      </c>
      <c r="C932" s="59" t="s">
        <v>904</v>
      </c>
      <c r="D932" s="118" t="s">
        <v>213</v>
      </c>
      <c r="E932" s="118" t="s">
        <v>214</v>
      </c>
      <c r="F932" s="119">
        <v>6.4323414999999995E-2</v>
      </c>
      <c r="G932" s="119">
        <v>2.7486125E-2</v>
      </c>
      <c r="H932" s="74">
        <f t="shared" si="30"/>
        <v>1.3402140170722499</v>
      </c>
      <c r="I932" s="60">
        <f t="shared" si="31"/>
        <v>4.4167910211147748E-6</v>
      </c>
      <c r="J932" s="121">
        <v>6.99600636</v>
      </c>
      <c r="K932" s="121">
        <v>90.625105263157906</v>
      </c>
      <c r="M932"/>
      <c r="N932" s="171"/>
    </row>
    <row r="933" spans="1:15" ht="12.75" x14ac:dyDescent="0.2">
      <c r="A933" s="118" t="s">
        <v>2807</v>
      </c>
      <c r="B933" s="59" t="s">
        <v>1026</v>
      </c>
      <c r="C933" s="59" t="s">
        <v>665</v>
      </c>
      <c r="D933" s="118" t="s">
        <v>212</v>
      </c>
      <c r="E933" s="118" t="s">
        <v>1032</v>
      </c>
      <c r="F933" s="119">
        <v>5.9740339999999996E-2</v>
      </c>
      <c r="G933" s="119">
        <v>9.5331119999999991E-2</v>
      </c>
      <c r="H933" s="74">
        <f t="shared" si="30"/>
        <v>-0.37333852785952792</v>
      </c>
      <c r="I933" s="60">
        <f t="shared" si="31"/>
        <v>4.1020924854556282E-6</v>
      </c>
      <c r="J933" s="121">
        <v>3.3874833503999997</v>
      </c>
      <c r="K933" s="121">
        <v>137.730263157895</v>
      </c>
      <c r="M933"/>
      <c r="N933" s="171"/>
    </row>
    <row r="934" spans="1:15" ht="12.75" x14ac:dyDescent="0.2">
      <c r="A934" s="118" t="s">
        <v>2390</v>
      </c>
      <c r="B934" s="59" t="s">
        <v>1010</v>
      </c>
      <c r="C934" s="59" t="s">
        <v>984</v>
      </c>
      <c r="D934" s="118" t="s">
        <v>212</v>
      </c>
      <c r="E934" s="118" t="s">
        <v>1032</v>
      </c>
      <c r="F934" s="119">
        <v>5.7758699999999996E-2</v>
      </c>
      <c r="G934" s="119">
        <v>0.2228666</v>
      </c>
      <c r="H934" s="74">
        <f t="shared" si="30"/>
        <v>-0.74083734395373735</v>
      </c>
      <c r="I934" s="60">
        <f t="shared" si="31"/>
        <v>3.9660224437906782E-6</v>
      </c>
      <c r="J934" s="121">
        <v>108.2127663</v>
      </c>
      <c r="K934" s="121">
        <v>31.969052631578901</v>
      </c>
      <c r="M934"/>
      <c r="N934" s="171"/>
    </row>
    <row r="935" spans="1:15" ht="12.75" x14ac:dyDescent="0.2">
      <c r="A935" s="118" t="s">
        <v>2315</v>
      </c>
      <c r="B935" s="59" t="s">
        <v>2999</v>
      </c>
      <c r="C935" s="59" t="s">
        <v>149</v>
      </c>
      <c r="D935" s="118" t="s">
        <v>213</v>
      </c>
      <c r="E935" s="118" t="s">
        <v>1032</v>
      </c>
      <c r="F935" s="119">
        <v>5.5029100000000004E-2</v>
      </c>
      <c r="G935" s="119">
        <v>1.4550492399999999</v>
      </c>
      <c r="H935" s="74">
        <f t="shared" si="30"/>
        <v>-0.96218059259630273</v>
      </c>
      <c r="I935" s="60">
        <f t="shared" si="31"/>
        <v>3.7785934527889588E-6</v>
      </c>
      <c r="J935" s="121">
        <v>209.52103790000001</v>
      </c>
      <c r="K935" s="121">
        <v>63.315153846153798</v>
      </c>
      <c r="M935"/>
      <c r="N935" s="171"/>
      <c r="O935" s="171"/>
    </row>
    <row r="936" spans="1:15" ht="12.75" x14ac:dyDescent="0.2">
      <c r="A936" s="118" t="s">
        <v>2405</v>
      </c>
      <c r="B936" s="59" t="s">
        <v>1135</v>
      </c>
      <c r="C936" s="59" t="s">
        <v>984</v>
      </c>
      <c r="D936" s="118" t="s">
        <v>212</v>
      </c>
      <c r="E936" s="118" t="s">
        <v>1032</v>
      </c>
      <c r="F936" s="119">
        <v>5.4254551287192199E-2</v>
      </c>
      <c r="G936" s="119">
        <v>0</v>
      </c>
      <c r="H936" s="74" t="str">
        <f t="shared" si="30"/>
        <v/>
      </c>
      <c r="I936" s="60">
        <f t="shared" si="31"/>
        <v>3.7254087796781559E-6</v>
      </c>
      <c r="J936" s="121">
        <v>7.6541457332450005</v>
      </c>
      <c r="K936" s="121">
        <v>63.167736842105299</v>
      </c>
      <c r="M936"/>
      <c r="N936" s="171"/>
    </row>
    <row r="937" spans="1:15" ht="12.75" x14ac:dyDescent="0.2">
      <c r="A937" s="118" t="s">
        <v>2158</v>
      </c>
      <c r="B937" s="59" t="s">
        <v>847</v>
      </c>
      <c r="C937" s="59" t="s">
        <v>898</v>
      </c>
      <c r="D937" s="118" t="s">
        <v>212</v>
      </c>
      <c r="E937" s="118" t="s">
        <v>1032</v>
      </c>
      <c r="F937" s="119">
        <v>5.3191410000000001E-2</v>
      </c>
      <c r="G937" s="119">
        <v>0.32634017999999998</v>
      </c>
      <c r="H937" s="74">
        <f t="shared" si="30"/>
        <v>-0.83700624912323085</v>
      </c>
      <c r="I937" s="60">
        <f t="shared" si="31"/>
        <v>3.6524077909799202E-6</v>
      </c>
      <c r="J937" s="121">
        <v>13.91068158</v>
      </c>
      <c r="K937" s="121">
        <v>34.262263157894701</v>
      </c>
      <c r="M937"/>
      <c r="N937" s="171"/>
    </row>
    <row r="938" spans="1:15" ht="12.75" x14ac:dyDescent="0.2">
      <c r="A938" s="118" t="s">
        <v>2684</v>
      </c>
      <c r="B938" s="59" t="s">
        <v>332</v>
      </c>
      <c r="C938" s="59" t="s">
        <v>903</v>
      </c>
      <c r="D938" s="118" t="s">
        <v>212</v>
      </c>
      <c r="E938" s="118" t="s">
        <v>1032</v>
      </c>
      <c r="F938" s="119">
        <v>5.2992879999999999E-2</v>
      </c>
      <c r="G938" s="119">
        <v>1.4075499999999999E-2</v>
      </c>
      <c r="H938" s="74">
        <f t="shared" si="30"/>
        <v>2.7649021349152783</v>
      </c>
      <c r="I938" s="60">
        <f t="shared" si="31"/>
        <v>3.6387756552884008E-6</v>
      </c>
      <c r="J938" s="121">
        <v>25.255440889999999</v>
      </c>
      <c r="K938" s="121">
        <v>85.120315789473693</v>
      </c>
      <c r="M938"/>
      <c r="N938" s="171"/>
    </row>
    <row r="939" spans="1:15" ht="12.75" x14ac:dyDescent="0.2">
      <c r="A939" s="118" t="s">
        <v>2393</v>
      </c>
      <c r="B939" s="59" t="s">
        <v>3001</v>
      </c>
      <c r="C939" s="59" t="s">
        <v>149</v>
      </c>
      <c r="D939" s="118" t="s">
        <v>213</v>
      </c>
      <c r="E939" s="118" t="s">
        <v>1032</v>
      </c>
      <c r="F939" s="119">
        <v>5.228729E-2</v>
      </c>
      <c r="G939" s="119">
        <v>0.11243837</v>
      </c>
      <c r="H939" s="74">
        <f t="shared" si="30"/>
        <v>-0.5349693347564537</v>
      </c>
      <c r="I939" s="60">
        <f t="shared" si="31"/>
        <v>3.5903260576327359E-6</v>
      </c>
      <c r="J939" s="121">
        <v>24.001348170000004</v>
      </c>
      <c r="K939" s="121">
        <v>74.297923076923098</v>
      </c>
      <c r="M939"/>
      <c r="N939" s="171"/>
      <c r="O939" s="171"/>
    </row>
    <row r="940" spans="1:15" ht="12.75" x14ac:dyDescent="0.2">
      <c r="A940" s="118" t="s">
        <v>2535</v>
      </c>
      <c r="B940" s="59" t="s">
        <v>2536</v>
      </c>
      <c r="C940" s="59" t="s">
        <v>897</v>
      </c>
      <c r="D940" s="118" t="s">
        <v>212</v>
      </c>
      <c r="E940" s="118" t="s">
        <v>3049</v>
      </c>
      <c r="F940" s="119">
        <v>5.1543849999999995E-2</v>
      </c>
      <c r="G940" s="119">
        <v>0.24024618</v>
      </c>
      <c r="H940" s="74">
        <f t="shared" si="30"/>
        <v>-0.78545402886322691</v>
      </c>
      <c r="I940" s="60">
        <f t="shared" si="31"/>
        <v>3.5392774757634802E-6</v>
      </c>
      <c r="J940" s="121">
        <v>204.509485024962</v>
      </c>
      <c r="K940" s="121">
        <v>27.428052631579</v>
      </c>
      <c r="M940"/>
      <c r="N940" s="171"/>
    </row>
    <row r="941" spans="1:15" ht="12.75" x14ac:dyDescent="0.2">
      <c r="A941" s="118" t="s">
        <v>2474</v>
      </c>
      <c r="B941" s="59" t="s">
        <v>202</v>
      </c>
      <c r="C941" s="59" t="s">
        <v>897</v>
      </c>
      <c r="D941" s="118" t="s">
        <v>212</v>
      </c>
      <c r="E941" s="118" t="s">
        <v>3049</v>
      </c>
      <c r="F941" s="119">
        <v>4.9467320000000002E-2</v>
      </c>
      <c r="G941" s="119">
        <v>6.9447350000000005E-2</v>
      </c>
      <c r="H941" s="74">
        <f t="shared" si="30"/>
        <v>-0.28770039461548935</v>
      </c>
      <c r="I941" s="60">
        <f t="shared" si="31"/>
        <v>3.3966917772417921E-6</v>
      </c>
      <c r="J941" s="121">
        <v>51.672620203273993</v>
      </c>
      <c r="K941" s="121">
        <v>17.1236315789474</v>
      </c>
      <c r="M941"/>
      <c r="N941" s="171"/>
    </row>
    <row r="942" spans="1:15" ht="12.75" x14ac:dyDescent="0.2">
      <c r="A942" s="118" t="s">
        <v>2745</v>
      </c>
      <c r="B942" s="59" t="s">
        <v>2746</v>
      </c>
      <c r="C942" s="59" t="s">
        <v>904</v>
      </c>
      <c r="D942" s="118" t="s">
        <v>213</v>
      </c>
      <c r="E942" s="118" t="s">
        <v>214</v>
      </c>
      <c r="F942" s="119">
        <v>4.9416190000000006E-2</v>
      </c>
      <c r="G942" s="119">
        <v>6.4586539999999998E-2</v>
      </c>
      <c r="H942" s="74">
        <f t="shared" ref="H942:H1005" si="32">IF(ISERROR(F942/G942-1),"",IF((F942/G942-1)&gt;10000%,"",F942/G942-1))</f>
        <v>-0.23488407956208823</v>
      </c>
      <c r="I942" s="60">
        <f t="shared" si="31"/>
        <v>3.3931809169289561E-6</v>
      </c>
      <c r="J942" s="121">
        <v>12.010514130000001</v>
      </c>
      <c r="K942" s="121">
        <v>53.440894736842097</v>
      </c>
      <c r="M942"/>
      <c r="N942" s="171"/>
    </row>
    <row r="943" spans="1:15" ht="12.75" x14ac:dyDescent="0.2">
      <c r="A943" s="118" t="s">
        <v>2740</v>
      </c>
      <c r="B943" s="59" t="s">
        <v>2741</v>
      </c>
      <c r="C943" s="59" t="s">
        <v>899</v>
      </c>
      <c r="D943" s="118" t="s">
        <v>212</v>
      </c>
      <c r="E943" s="118" t="s">
        <v>214</v>
      </c>
      <c r="F943" s="119">
        <v>4.8326800000000003E-2</v>
      </c>
      <c r="G943" s="119">
        <v>0.16477320000000001</v>
      </c>
      <c r="H943" s="74">
        <f t="shared" si="32"/>
        <v>-0.70670715868842748</v>
      </c>
      <c r="I943" s="60">
        <f t="shared" si="31"/>
        <v>3.3183775506821198E-6</v>
      </c>
      <c r="J943" s="121">
        <v>111.54841697000001</v>
      </c>
      <c r="K943" s="121">
        <v>33.643631578947399</v>
      </c>
      <c r="M943"/>
      <c r="N943" s="171"/>
    </row>
    <row r="944" spans="1:15" ht="12.75" x14ac:dyDescent="0.2">
      <c r="A944" s="118" t="s">
        <v>1674</v>
      </c>
      <c r="B944" s="59" t="s">
        <v>849</v>
      </c>
      <c r="C944" s="59" t="s">
        <v>149</v>
      </c>
      <c r="D944" s="118" t="s">
        <v>837</v>
      </c>
      <c r="E944" s="118" t="s">
        <v>1032</v>
      </c>
      <c r="F944" s="119">
        <v>4.7946040000000002E-2</v>
      </c>
      <c r="G944" s="119">
        <v>7.0487100000000011E-2</v>
      </c>
      <c r="H944" s="74">
        <f t="shared" si="32"/>
        <v>-0.31978986225848427</v>
      </c>
      <c r="I944" s="60">
        <f t="shared" si="31"/>
        <v>3.2922325248124632E-6</v>
      </c>
      <c r="J944" s="121">
        <v>22.347086418734801</v>
      </c>
      <c r="K944" s="121">
        <v>105.372736842105</v>
      </c>
      <c r="M944"/>
      <c r="N944" s="171"/>
    </row>
    <row r="945" spans="1:14" ht="12.75" x14ac:dyDescent="0.2">
      <c r="A945" s="118" t="s">
        <v>2013</v>
      </c>
      <c r="B945" s="59" t="s">
        <v>1418</v>
      </c>
      <c r="C945" s="59" t="s">
        <v>984</v>
      </c>
      <c r="D945" s="118" t="s">
        <v>213</v>
      </c>
      <c r="E945" s="118" t="s">
        <v>214</v>
      </c>
      <c r="F945" s="119">
        <v>4.7769480000000003E-2</v>
      </c>
      <c r="G945" s="119">
        <v>0.15291631</v>
      </c>
      <c r="H945" s="74">
        <f t="shared" si="32"/>
        <v>-0.68761030134718792</v>
      </c>
      <c r="I945" s="60">
        <f t="shared" si="31"/>
        <v>3.2801089672760978E-6</v>
      </c>
      <c r="J945" s="121">
        <v>9.4258078899999997</v>
      </c>
      <c r="K945" s="121">
        <v>24.248421052631599</v>
      </c>
      <c r="M945"/>
      <c r="N945" s="171"/>
    </row>
    <row r="946" spans="1:14" ht="12.75" x14ac:dyDescent="0.2">
      <c r="A946" s="118" t="s">
        <v>2814</v>
      </c>
      <c r="B946" s="59" t="s">
        <v>2245</v>
      </c>
      <c r="C946" s="59" t="s">
        <v>1955</v>
      </c>
      <c r="D946" s="118" t="s">
        <v>212</v>
      </c>
      <c r="E946" s="118" t="s">
        <v>1032</v>
      </c>
      <c r="F946" s="119">
        <v>4.5105910000000006E-2</v>
      </c>
      <c r="G946" s="119">
        <v>4.5334079999999999E-2</v>
      </c>
      <c r="H946" s="74">
        <f t="shared" si="32"/>
        <v>-5.0330788669361581E-3</v>
      </c>
      <c r="I946" s="60">
        <f t="shared" si="31"/>
        <v>3.0972139505841099E-6</v>
      </c>
      <c r="J946" s="121">
        <v>5.1924443735999999</v>
      </c>
      <c r="K946" s="121">
        <v>33.062421052631599</v>
      </c>
      <c r="M946"/>
      <c r="N946" s="171"/>
    </row>
    <row r="947" spans="1:14" ht="12.75" x14ac:dyDescent="0.2">
      <c r="A947" s="118" t="s">
        <v>2979</v>
      </c>
      <c r="B947" s="59" t="s">
        <v>975</v>
      </c>
      <c r="C947" s="59" t="s">
        <v>897</v>
      </c>
      <c r="D947" s="118" t="s">
        <v>212</v>
      </c>
      <c r="E947" s="118" t="s">
        <v>3049</v>
      </c>
      <c r="F947" s="119">
        <v>4.3749400000000001E-2</v>
      </c>
      <c r="G947" s="119">
        <v>6.4723900000000006E-3</v>
      </c>
      <c r="H947" s="74">
        <f t="shared" si="32"/>
        <v>5.7593887265754997</v>
      </c>
      <c r="I947" s="60">
        <f t="shared" si="31"/>
        <v>3.0040686909915892E-6</v>
      </c>
      <c r="J947" s="121">
        <v>96.2570999498746</v>
      </c>
      <c r="K947" s="121">
        <v>33.444578947368399</v>
      </c>
      <c r="M947"/>
      <c r="N947" s="171"/>
    </row>
    <row r="948" spans="1:14" ht="12.75" x14ac:dyDescent="0.2">
      <c r="A948" s="118" t="s">
        <v>2679</v>
      </c>
      <c r="B948" s="59" t="s">
        <v>1567</v>
      </c>
      <c r="C948" s="59" t="s">
        <v>903</v>
      </c>
      <c r="D948" s="118" t="s">
        <v>212</v>
      </c>
      <c r="E948" s="118" t="s">
        <v>1032</v>
      </c>
      <c r="F948" s="119">
        <v>4.3651639999999998E-2</v>
      </c>
      <c r="G948" s="119">
        <v>0.17327033999999999</v>
      </c>
      <c r="H948" s="74">
        <f t="shared" si="32"/>
        <v>-0.7480720589571187</v>
      </c>
      <c r="I948" s="60">
        <f t="shared" si="31"/>
        <v>2.9973559645260526E-6</v>
      </c>
      <c r="J948" s="121">
        <v>1.85181134</v>
      </c>
      <c r="K948" s="121">
        <v>138.833684210526</v>
      </c>
      <c r="M948"/>
      <c r="N948" s="171"/>
    </row>
    <row r="949" spans="1:14" ht="12.75" x14ac:dyDescent="0.2">
      <c r="A949" s="118" t="s">
        <v>1959</v>
      </c>
      <c r="B949" s="59" t="s">
        <v>1960</v>
      </c>
      <c r="C949" s="59" t="s">
        <v>1955</v>
      </c>
      <c r="D949" s="118" t="s">
        <v>212</v>
      </c>
      <c r="E949" s="118" t="s">
        <v>1032</v>
      </c>
      <c r="F949" s="119">
        <v>4.277106E-2</v>
      </c>
      <c r="G949" s="119">
        <v>0.40994648</v>
      </c>
      <c r="H949" s="74">
        <f t="shared" si="32"/>
        <v>-0.89566672215358456</v>
      </c>
      <c r="I949" s="60">
        <f t="shared" si="31"/>
        <v>2.936890613963225E-6</v>
      </c>
      <c r="J949" s="121">
        <v>15.067730492499999</v>
      </c>
      <c r="K949" s="121">
        <v>11.301</v>
      </c>
      <c r="M949"/>
      <c r="N949" s="171"/>
    </row>
    <row r="950" spans="1:14" ht="12.75" x14ac:dyDescent="0.2">
      <c r="A950" s="118" t="s">
        <v>2647</v>
      </c>
      <c r="B950" s="59" t="s">
        <v>1773</v>
      </c>
      <c r="C950" s="59" t="s">
        <v>903</v>
      </c>
      <c r="D950" s="118" t="s">
        <v>212</v>
      </c>
      <c r="E950" s="118" t="s">
        <v>1032</v>
      </c>
      <c r="F950" s="119">
        <v>4.1442239999999998E-2</v>
      </c>
      <c r="G950" s="119">
        <v>2.33102E-2</v>
      </c>
      <c r="H950" s="74">
        <f t="shared" si="32"/>
        <v>0.77785861983166171</v>
      </c>
      <c r="I950" s="60">
        <f t="shared" si="31"/>
        <v>2.845646698436076E-6</v>
      </c>
      <c r="J950" s="121">
        <v>3.6554510099999997</v>
      </c>
      <c r="K950" s="121">
        <v>126.038842105263</v>
      </c>
      <c r="M950"/>
      <c r="N950" s="171"/>
    </row>
    <row r="951" spans="1:14" ht="12.75" x14ac:dyDescent="0.2">
      <c r="A951" s="118" t="s">
        <v>2716</v>
      </c>
      <c r="B951" s="59" t="s">
        <v>531</v>
      </c>
      <c r="C951" s="59" t="s">
        <v>901</v>
      </c>
      <c r="D951" s="118" t="s">
        <v>212</v>
      </c>
      <c r="E951" s="118" t="s">
        <v>1032</v>
      </c>
      <c r="F951" s="119">
        <v>4.0481989999999995E-2</v>
      </c>
      <c r="G951" s="119">
        <v>7.4948289999999987E-2</v>
      </c>
      <c r="H951" s="74">
        <f t="shared" si="32"/>
        <v>-0.45986773013767224</v>
      </c>
      <c r="I951" s="60">
        <f t="shared" si="31"/>
        <v>2.7797107779314591E-6</v>
      </c>
      <c r="J951" s="121">
        <v>18.946840812327601</v>
      </c>
      <c r="K951" s="121">
        <v>106.428842105263</v>
      </c>
      <c r="M951"/>
      <c r="N951" s="171"/>
    </row>
    <row r="952" spans="1:14" ht="12.75" x14ac:dyDescent="0.2">
      <c r="A952" s="118" t="s">
        <v>2686</v>
      </c>
      <c r="B952" s="59" t="s">
        <v>329</v>
      </c>
      <c r="C952" s="59" t="s">
        <v>903</v>
      </c>
      <c r="D952" s="118" t="s">
        <v>212</v>
      </c>
      <c r="E952" s="118" t="s">
        <v>1032</v>
      </c>
      <c r="F952" s="119">
        <v>3.9263966999999997E-2</v>
      </c>
      <c r="G952" s="119">
        <v>2.1725099999999997E-2</v>
      </c>
      <c r="H952" s="74">
        <f t="shared" si="32"/>
        <v>0.80730891917643666</v>
      </c>
      <c r="I952" s="60">
        <f t="shared" si="31"/>
        <v>2.6960747792844459E-6</v>
      </c>
      <c r="J952" s="121">
        <v>8.6298858800000016</v>
      </c>
      <c r="K952" s="121">
        <v>65.4118947368421</v>
      </c>
      <c r="M952"/>
      <c r="N952" s="171"/>
    </row>
    <row r="953" spans="1:14" ht="12.75" x14ac:dyDescent="0.2">
      <c r="A953" s="118" t="s">
        <v>2694</v>
      </c>
      <c r="B953" s="59" t="s">
        <v>1370</v>
      </c>
      <c r="C953" s="59" t="s">
        <v>903</v>
      </c>
      <c r="D953" s="118" t="s">
        <v>212</v>
      </c>
      <c r="E953" s="118" t="s">
        <v>1032</v>
      </c>
      <c r="F953" s="119">
        <v>3.9187309999999996E-2</v>
      </c>
      <c r="G953" s="119">
        <v>1.1224350000000001E-2</v>
      </c>
      <c r="H953" s="74">
        <f t="shared" si="32"/>
        <v>2.4912765549898204</v>
      </c>
      <c r="I953" s="60">
        <f t="shared" si="31"/>
        <v>2.6908110980992104E-6</v>
      </c>
      <c r="J953" s="121">
        <v>0.88474031000000009</v>
      </c>
      <c r="K953" s="121">
        <v>250.32142105263199</v>
      </c>
      <c r="M953"/>
      <c r="N953" s="171"/>
    </row>
    <row r="954" spans="1:14" ht="12.75" x14ac:dyDescent="0.2">
      <c r="A954" s="118" t="s">
        <v>2091</v>
      </c>
      <c r="B954" s="59" t="s">
        <v>907</v>
      </c>
      <c r="C954" s="59" t="s">
        <v>898</v>
      </c>
      <c r="D954" s="118" t="s">
        <v>212</v>
      </c>
      <c r="E954" s="118" t="s">
        <v>1032</v>
      </c>
      <c r="F954" s="119">
        <v>3.8288800000000005E-2</v>
      </c>
      <c r="G954" s="119">
        <v>9.8162299999999987E-3</v>
      </c>
      <c r="H954" s="74">
        <f t="shared" si="32"/>
        <v>2.9005606021863799</v>
      </c>
      <c r="I954" s="60">
        <f t="shared" si="31"/>
        <v>2.6291145774716629E-6</v>
      </c>
      <c r="J954" s="121">
        <v>3.9922191600000003</v>
      </c>
      <c r="K954" s="121">
        <v>28.1873684210526</v>
      </c>
      <c r="M954"/>
      <c r="N954" s="171"/>
    </row>
    <row r="955" spans="1:14" ht="12.75" x14ac:dyDescent="0.2">
      <c r="A955" s="118" t="s">
        <v>1982</v>
      </c>
      <c r="B955" s="59" t="s">
        <v>1983</v>
      </c>
      <c r="C955" s="59" t="s">
        <v>279</v>
      </c>
      <c r="D955" s="118" t="s">
        <v>213</v>
      </c>
      <c r="E955" s="118" t="s">
        <v>214</v>
      </c>
      <c r="F955" s="119">
        <v>3.7790600000000001E-2</v>
      </c>
      <c r="G955" s="119">
        <v>5.7719999999999996E-5</v>
      </c>
      <c r="H955" s="74" t="str">
        <f t="shared" si="32"/>
        <v/>
      </c>
      <c r="I955" s="60">
        <f t="shared" si="31"/>
        <v>2.5949054906761408E-6</v>
      </c>
      <c r="J955" s="121">
        <v>28.403896343100001</v>
      </c>
      <c r="K955" s="121">
        <v>52.212473684210501</v>
      </c>
      <c r="M955"/>
      <c r="N955" s="171"/>
    </row>
    <row r="956" spans="1:14" ht="12.75" x14ac:dyDescent="0.2">
      <c r="A956" s="118" t="s">
        <v>2486</v>
      </c>
      <c r="B956" s="59" t="s">
        <v>970</v>
      </c>
      <c r="C956" s="59" t="s">
        <v>897</v>
      </c>
      <c r="D956" s="118" t="s">
        <v>212</v>
      </c>
      <c r="E956" s="118" t="s">
        <v>1032</v>
      </c>
      <c r="F956" s="119">
        <v>3.6980319999999997E-2</v>
      </c>
      <c r="G956" s="119">
        <v>0</v>
      </c>
      <c r="H956" s="74" t="str">
        <f t="shared" si="32"/>
        <v/>
      </c>
      <c r="I956" s="60">
        <f t="shared" si="31"/>
        <v>2.539267315548329E-6</v>
      </c>
      <c r="J956" s="121">
        <v>4.5127201599999998</v>
      </c>
      <c r="K956" s="121">
        <v>12.593</v>
      </c>
      <c r="M956"/>
      <c r="N956" s="171"/>
    </row>
    <row r="957" spans="1:14" ht="12.75" x14ac:dyDescent="0.2">
      <c r="A957" s="118" t="s">
        <v>1727</v>
      </c>
      <c r="B957" s="59" t="s">
        <v>253</v>
      </c>
      <c r="C957" s="59" t="s">
        <v>665</v>
      </c>
      <c r="D957" s="118" t="s">
        <v>212</v>
      </c>
      <c r="E957" s="118" t="s">
        <v>1032</v>
      </c>
      <c r="F957" s="119">
        <v>3.6456510000000004E-2</v>
      </c>
      <c r="G957" s="119">
        <v>6.18656E-2</v>
      </c>
      <c r="H957" s="74">
        <f t="shared" si="32"/>
        <v>-0.41071435498887909</v>
      </c>
      <c r="I957" s="60">
        <f t="shared" si="31"/>
        <v>2.5032997086547883E-6</v>
      </c>
      <c r="J957" s="121">
        <v>5.5138692639900002</v>
      </c>
      <c r="K957" s="121">
        <v>48.6476842105263</v>
      </c>
      <c r="M957"/>
      <c r="N957" s="171"/>
    </row>
    <row r="958" spans="1:14" ht="12.75" x14ac:dyDescent="0.2">
      <c r="A958" s="59" t="s">
        <v>2499</v>
      </c>
      <c r="B958" s="59" t="s">
        <v>2500</v>
      </c>
      <c r="C958" s="59" t="s">
        <v>1955</v>
      </c>
      <c r="D958" s="118" t="s">
        <v>212</v>
      </c>
      <c r="E958" s="118" t="s">
        <v>1032</v>
      </c>
      <c r="F958" s="119">
        <v>3.2290949999999999E-2</v>
      </c>
      <c r="G958" s="119">
        <v>4.0311150000000004E-2</v>
      </c>
      <c r="H958" s="74">
        <f t="shared" si="32"/>
        <v>-0.19895736043253553</v>
      </c>
      <c r="I958" s="60">
        <f t="shared" si="31"/>
        <v>2.2172699944999211E-6</v>
      </c>
      <c r="J958" s="121">
        <v>3.8731033375431521</v>
      </c>
      <c r="K958" s="121">
        <v>172.308210526316</v>
      </c>
      <c r="M958"/>
      <c r="N958" s="171"/>
    </row>
    <row r="959" spans="1:14" ht="12.75" x14ac:dyDescent="0.2">
      <c r="A959" s="118" t="s">
        <v>2840</v>
      </c>
      <c r="B959" s="59" t="s">
        <v>1686</v>
      </c>
      <c r="C959" s="59" t="s">
        <v>665</v>
      </c>
      <c r="D959" s="118" t="s">
        <v>212</v>
      </c>
      <c r="E959" s="118" t="s">
        <v>1032</v>
      </c>
      <c r="F959" s="119">
        <v>3.1901724999999999E-2</v>
      </c>
      <c r="G959" s="119">
        <v>4.1174500999999995E-2</v>
      </c>
      <c r="H959" s="74">
        <f t="shared" si="32"/>
        <v>-0.22520676085424807</v>
      </c>
      <c r="I959" s="60">
        <f t="shared" si="31"/>
        <v>2.1905437162823637E-6</v>
      </c>
      <c r="J959" s="121">
        <v>0.87030316829999999</v>
      </c>
      <c r="K959" s="121">
        <v>169.57005263157899</v>
      </c>
      <c r="M959"/>
      <c r="N959" s="171"/>
    </row>
    <row r="960" spans="1:14" ht="12.75" x14ac:dyDescent="0.2">
      <c r="A960" s="118" t="s">
        <v>2795</v>
      </c>
      <c r="B960" s="59" t="s">
        <v>1023</v>
      </c>
      <c r="C960" s="59" t="s">
        <v>665</v>
      </c>
      <c r="D960" s="118" t="s">
        <v>212</v>
      </c>
      <c r="E960" s="118" t="s">
        <v>1032</v>
      </c>
      <c r="F960" s="119">
        <v>3.0736118E-2</v>
      </c>
      <c r="G960" s="119">
        <v>1.207853112</v>
      </c>
      <c r="H960" s="74">
        <f t="shared" si="32"/>
        <v>-0.97455309946661794</v>
      </c>
      <c r="I960" s="60">
        <f t="shared" si="31"/>
        <v>2.1105068816126168E-6</v>
      </c>
      <c r="J960" s="121">
        <v>11.170899909199999</v>
      </c>
      <c r="K960" s="121">
        <v>55.681157894736799</v>
      </c>
      <c r="M960"/>
      <c r="N960" s="171"/>
    </row>
    <row r="961" spans="1:14" ht="12.75" x14ac:dyDescent="0.2">
      <c r="A961" s="118" t="s">
        <v>2669</v>
      </c>
      <c r="B961" s="59" t="s">
        <v>1369</v>
      </c>
      <c r="C961" s="59" t="s">
        <v>903</v>
      </c>
      <c r="D961" s="118" t="s">
        <v>212</v>
      </c>
      <c r="E961" s="118" t="s">
        <v>1032</v>
      </c>
      <c r="F961" s="119">
        <v>3.0627099999999997E-2</v>
      </c>
      <c r="G961" s="119">
        <v>3.8989999999999997E-2</v>
      </c>
      <c r="H961" s="74">
        <f t="shared" si="32"/>
        <v>-0.21448833034111314</v>
      </c>
      <c r="I961" s="60">
        <f t="shared" si="31"/>
        <v>2.1030211204237884E-6</v>
      </c>
      <c r="J961" s="121">
        <v>7.2123504000000001</v>
      </c>
      <c r="K961" s="121">
        <v>281.18294736842103</v>
      </c>
      <c r="M961"/>
      <c r="N961" s="171"/>
    </row>
    <row r="962" spans="1:14" ht="12.75" x14ac:dyDescent="0.2">
      <c r="A962" s="118" t="s">
        <v>2670</v>
      </c>
      <c r="B962" s="59" t="s">
        <v>282</v>
      </c>
      <c r="C962" s="59" t="s">
        <v>903</v>
      </c>
      <c r="D962" s="118" t="s">
        <v>212</v>
      </c>
      <c r="E962" s="118" t="s">
        <v>214</v>
      </c>
      <c r="F962" s="119">
        <v>2.9801075E-2</v>
      </c>
      <c r="G962" s="119">
        <v>5.6034127999999996E-2</v>
      </c>
      <c r="H962" s="74">
        <f t="shared" si="32"/>
        <v>-0.46816206366234514</v>
      </c>
      <c r="I962" s="60">
        <f t="shared" si="31"/>
        <v>2.0463018090623453E-6</v>
      </c>
      <c r="J962" s="121">
        <v>16.800646190000002</v>
      </c>
      <c r="K962" s="121">
        <v>200.84805263157901</v>
      </c>
      <c r="M962"/>
      <c r="N962" s="171"/>
    </row>
    <row r="963" spans="1:14" ht="12.75" x14ac:dyDescent="0.2">
      <c r="A963" s="118" t="s">
        <v>2396</v>
      </c>
      <c r="B963" s="59" t="s">
        <v>89</v>
      </c>
      <c r="C963" s="59" t="s">
        <v>904</v>
      </c>
      <c r="D963" s="118" t="s">
        <v>213</v>
      </c>
      <c r="E963" s="118" t="s">
        <v>214</v>
      </c>
      <c r="F963" s="119">
        <v>2.9055141999999999E-2</v>
      </c>
      <c r="G963" s="119">
        <v>3.91004E-2</v>
      </c>
      <c r="H963" s="74">
        <f t="shared" si="32"/>
        <v>-0.25690934108090968</v>
      </c>
      <c r="I963" s="60">
        <f t="shared" si="31"/>
        <v>1.9950820444283749E-6</v>
      </c>
      <c r="J963" s="121">
        <v>4.0840102100000006</v>
      </c>
      <c r="K963" s="121">
        <v>62.051473684210499</v>
      </c>
      <c r="M963"/>
      <c r="N963" s="171"/>
    </row>
    <row r="964" spans="1:14" ht="12.75" x14ac:dyDescent="0.2">
      <c r="A964" s="118" t="s">
        <v>2134</v>
      </c>
      <c r="B964" s="59" t="s">
        <v>535</v>
      </c>
      <c r="C964" s="59" t="s">
        <v>898</v>
      </c>
      <c r="D964" s="118" t="s">
        <v>212</v>
      </c>
      <c r="E964" s="118" t="s">
        <v>1032</v>
      </c>
      <c r="F964" s="119">
        <v>2.8355042E-2</v>
      </c>
      <c r="G964" s="119">
        <v>2.1846801450000002</v>
      </c>
      <c r="H964" s="74">
        <f t="shared" si="32"/>
        <v>-0.98702096411463469</v>
      </c>
      <c r="I964" s="60">
        <f t="shared" si="31"/>
        <v>1.9470094196480761E-6</v>
      </c>
      <c r="J964" s="121">
        <v>6.6795749100000004</v>
      </c>
      <c r="K964" s="121">
        <v>11.527421052631601</v>
      </c>
      <c r="M964"/>
      <c r="N964" s="171"/>
    </row>
    <row r="965" spans="1:14" ht="12.75" x14ac:dyDescent="0.2">
      <c r="A965" s="118" t="s">
        <v>2179</v>
      </c>
      <c r="B965" s="59" t="s">
        <v>554</v>
      </c>
      <c r="C965" s="59" t="s">
        <v>898</v>
      </c>
      <c r="D965" s="118" t="s">
        <v>212</v>
      </c>
      <c r="E965" s="118" t="s">
        <v>1032</v>
      </c>
      <c r="F965" s="119">
        <v>2.8222115000000002E-2</v>
      </c>
      <c r="G965" s="119">
        <v>0.46871906499999999</v>
      </c>
      <c r="H965" s="74">
        <f t="shared" si="32"/>
        <v>-0.93978884771840887</v>
      </c>
      <c r="I965" s="60">
        <f t="shared" si="31"/>
        <v>1.9378819381537598E-6</v>
      </c>
      <c r="J965" s="121">
        <v>17.389256809999999</v>
      </c>
      <c r="K965" s="121">
        <v>31.882315789473701</v>
      </c>
      <c r="M965"/>
      <c r="N965" s="171"/>
    </row>
    <row r="966" spans="1:14" ht="12.75" x14ac:dyDescent="0.2">
      <c r="A966" s="118" t="s">
        <v>2074</v>
      </c>
      <c r="B966" s="59" t="s">
        <v>1689</v>
      </c>
      <c r="C966" s="59" t="s">
        <v>984</v>
      </c>
      <c r="D966" s="118" t="s">
        <v>213</v>
      </c>
      <c r="E966" s="118" t="s">
        <v>214</v>
      </c>
      <c r="F966" s="119">
        <v>2.753535E-2</v>
      </c>
      <c r="G966" s="119">
        <v>2.5111999999999999E-3</v>
      </c>
      <c r="H966" s="74">
        <f t="shared" si="32"/>
        <v>9.9650167250716795</v>
      </c>
      <c r="I966" s="60">
        <f t="shared" si="31"/>
        <v>1.8907249660679976E-6</v>
      </c>
      <c r="J966" s="121">
        <v>1.1158995600000001</v>
      </c>
      <c r="K966" s="121">
        <v>78.318578947368394</v>
      </c>
      <c r="M966"/>
      <c r="N966" s="171"/>
    </row>
    <row r="967" spans="1:14" ht="12.75" x14ac:dyDescent="0.2">
      <c r="A967" s="118" t="s">
        <v>2114</v>
      </c>
      <c r="B967" s="59" t="s">
        <v>971</v>
      </c>
      <c r="C967" s="59" t="s">
        <v>898</v>
      </c>
      <c r="D967" s="118" t="s">
        <v>212</v>
      </c>
      <c r="E967" s="118" t="s">
        <v>1032</v>
      </c>
      <c r="F967" s="119">
        <v>2.6576060000000002E-2</v>
      </c>
      <c r="G967" s="119">
        <v>2.3338609999999999E-2</v>
      </c>
      <c r="H967" s="74">
        <f t="shared" si="32"/>
        <v>0.1387164874000637</v>
      </c>
      <c r="I967" s="60">
        <f t="shared" ref="I967:I1030" si="33">F967/$F$1038</f>
        <v>1.8248549643175435E-6</v>
      </c>
      <c r="J967" s="121">
        <v>5.7896802000000003</v>
      </c>
      <c r="K967" s="121">
        <v>7.36978947368421</v>
      </c>
      <c r="M967"/>
      <c r="N967" s="171"/>
    </row>
    <row r="968" spans="1:14" ht="12.75" x14ac:dyDescent="0.2">
      <c r="A968" s="118" t="s">
        <v>1762</v>
      </c>
      <c r="B968" s="59" t="s">
        <v>1007</v>
      </c>
      <c r="C968" s="59" t="s">
        <v>665</v>
      </c>
      <c r="D968" s="118" t="s">
        <v>212</v>
      </c>
      <c r="E968" s="118" t="s">
        <v>1032</v>
      </c>
      <c r="F968" s="119">
        <v>2.5895997E-2</v>
      </c>
      <c r="G968" s="119">
        <v>6.0809900000000007E-4</v>
      </c>
      <c r="H968" s="74">
        <f t="shared" si="32"/>
        <v>41.585166231156435</v>
      </c>
      <c r="I968" s="60">
        <f t="shared" si="33"/>
        <v>1.7781581875342775E-6</v>
      </c>
      <c r="J968" s="121">
        <v>4.2206559197599995</v>
      </c>
      <c r="K968" s="121">
        <v>99.661947368421096</v>
      </c>
      <c r="M968"/>
      <c r="N968" s="171"/>
    </row>
    <row r="969" spans="1:14" ht="12.75" x14ac:dyDescent="0.2">
      <c r="A969" s="118" t="s">
        <v>2660</v>
      </c>
      <c r="B969" s="59" t="s">
        <v>793</v>
      </c>
      <c r="C969" s="59" t="s">
        <v>903</v>
      </c>
      <c r="D969" s="118" t="s">
        <v>212</v>
      </c>
      <c r="E969" s="118" t="s">
        <v>1032</v>
      </c>
      <c r="F969" s="119">
        <v>2.499792E-2</v>
      </c>
      <c r="G969" s="119">
        <v>1.4728700000000001E-2</v>
      </c>
      <c r="H969" s="74">
        <f t="shared" si="32"/>
        <v>0.69722514546429748</v>
      </c>
      <c r="I969" s="60">
        <f t="shared" si="33"/>
        <v>1.7164913990114714E-6</v>
      </c>
      <c r="J969" s="121">
        <v>7.0457929299999993</v>
      </c>
      <c r="K969" s="121">
        <v>140.271526315789</v>
      </c>
      <c r="M969"/>
      <c r="N969" s="171"/>
    </row>
    <row r="970" spans="1:14" ht="12.75" x14ac:dyDescent="0.2">
      <c r="A970" s="118" t="s">
        <v>2821</v>
      </c>
      <c r="B970" s="59" t="s">
        <v>1957</v>
      </c>
      <c r="C970" s="59" t="s">
        <v>1955</v>
      </c>
      <c r="D970" s="118" t="s">
        <v>212</v>
      </c>
      <c r="E970" s="118" t="s">
        <v>1032</v>
      </c>
      <c r="F970" s="119">
        <v>2.435965E-2</v>
      </c>
      <c r="G970" s="119">
        <v>5.2060780000000001E-2</v>
      </c>
      <c r="H970" s="74">
        <f t="shared" si="32"/>
        <v>-0.53209210465152457</v>
      </c>
      <c r="I970" s="60">
        <f t="shared" si="33"/>
        <v>1.6726643539914437E-6</v>
      </c>
      <c r="J970" s="121">
        <v>3.9317318988000003</v>
      </c>
      <c r="K970" s="121">
        <v>52.344210526315798</v>
      </c>
      <c r="M970"/>
      <c r="N970" s="171"/>
    </row>
    <row r="971" spans="1:14" ht="12.75" x14ac:dyDescent="0.2">
      <c r="A971" s="118" t="s">
        <v>2764</v>
      </c>
      <c r="B971" s="59" t="s">
        <v>2765</v>
      </c>
      <c r="C971" s="59" t="s">
        <v>984</v>
      </c>
      <c r="D971" s="118" t="s">
        <v>213</v>
      </c>
      <c r="E971" s="118" t="s">
        <v>214</v>
      </c>
      <c r="F971" s="119">
        <v>2.40165E-2</v>
      </c>
      <c r="G971" s="119">
        <v>3.9781400000000001E-2</v>
      </c>
      <c r="H971" s="74">
        <f t="shared" si="32"/>
        <v>-0.39628821509549694</v>
      </c>
      <c r="I971" s="60">
        <f t="shared" si="33"/>
        <v>1.6491018326468362E-6</v>
      </c>
      <c r="J971" s="121">
        <v>10.2886762614206</v>
      </c>
      <c r="K971" s="121">
        <v>58.967684210526301</v>
      </c>
      <c r="M971"/>
      <c r="N971" s="171"/>
    </row>
    <row r="972" spans="1:14" ht="12.75" x14ac:dyDescent="0.2">
      <c r="A972" s="118" t="s">
        <v>2689</v>
      </c>
      <c r="B972" s="59" t="s">
        <v>1566</v>
      </c>
      <c r="C972" s="59" t="s">
        <v>903</v>
      </c>
      <c r="D972" s="118" t="s">
        <v>212</v>
      </c>
      <c r="E972" s="118" t="s">
        <v>1032</v>
      </c>
      <c r="F972" s="119">
        <v>2.2340280000000001E-2</v>
      </c>
      <c r="G972" s="119">
        <v>5.9591800000000006E-3</v>
      </c>
      <c r="H972" s="74">
        <f t="shared" si="32"/>
        <v>2.7488849136961795</v>
      </c>
      <c r="I972" s="60">
        <f t="shared" si="33"/>
        <v>1.5340035679571739E-6</v>
      </c>
      <c r="J972" s="121">
        <v>2.33054812</v>
      </c>
      <c r="K972" s="121">
        <v>173.92294736842101</v>
      </c>
      <c r="M972"/>
      <c r="N972" s="171"/>
    </row>
    <row r="973" spans="1:14" ht="12.75" x14ac:dyDescent="0.2">
      <c r="A973" s="118" t="s">
        <v>2476</v>
      </c>
      <c r="B973" s="59" t="s">
        <v>203</v>
      </c>
      <c r="C973" s="59" t="s">
        <v>897</v>
      </c>
      <c r="D973" s="118" t="s">
        <v>212</v>
      </c>
      <c r="E973" s="118" t="s">
        <v>3049</v>
      </c>
      <c r="F973" s="119">
        <v>2.0057820000000001E-2</v>
      </c>
      <c r="G973" s="119">
        <v>1.3672459999999999E-2</v>
      </c>
      <c r="H973" s="74">
        <f t="shared" si="32"/>
        <v>0.46702349101771023</v>
      </c>
      <c r="I973" s="60">
        <f t="shared" si="33"/>
        <v>1.377277610013964E-6</v>
      </c>
      <c r="J973" s="121">
        <v>46.271908161066001</v>
      </c>
      <c r="K973" s="121">
        <v>17.190999999999999</v>
      </c>
      <c r="M973"/>
      <c r="N973" s="171"/>
    </row>
    <row r="974" spans="1:14" ht="12.75" x14ac:dyDescent="0.2">
      <c r="A974" s="118" t="s">
        <v>2682</v>
      </c>
      <c r="B974" s="59" t="s">
        <v>1562</v>
      </c>
      <c r="C974" s="59" t="s">
        <v>903</v>
      </c>
      <c r="D974" s="118" t="s">
        <v>212</v>
      </c>
      <c r="E974" s="118" t="s">
        <v>1032</v>
      </c>
      <c r="F974" s="119">
        <v>1.9570220000000003E-2</v>
      </c>
      <c r="G974" s="119">
        <v>1.4794440000000001E-2</v>
      </c>
      <c r="H974" s="74">
        <f t="shared" si="32"/>
        <v>0.32280910936811402</v>
      </c>
      <c r="I974" s="60">
        <f t="shared" si="33"/>
        <v>1.3437963761289853E-6</v>
      </c>
      <c r="J974" s="121">
        <v>3.68202696</v>
      </c>
      <c r="K974" s="121">
        <v>137.96342105263199</v>
      </c>
      <c r="M974"/>
      <c r="N974" s="171"/>
    </row>
    <row r="975" spans="1:14" ht="12.75" x14ac:dyDescent="0.2">
      <c r="A975" s="118" t="s">
        <v>2674</v>
      </c>
      <c r="B975" s="59" t="s">
        <v>1558</v>
      </c>
      <c r="C975" s="59" t="s">
        <v>903</v>
      </c>
      <c r="D975" s="118" t="s">
        <v>212</v>
      </c>
      <c r="E975" s="118" t="s">
        <v>1032</v>
      </c>
      <c r="F975" s="119">
        <v>1.9333990000000002E-2</v>
      </c>
      <c r="G975" s="119">
        <v>2.7450259999999997E-2</v>
      </c>
      <c r="H975" s="74">
        <f t="shared" si="32"/>
        <v>-0.2956718807034977</v>
      </c>
      <c r="I975" s="60">
        <f t="shared" si="33"/>
        <v>1.3275755560292136E-6</v>
      </c>
      <c r="J975" s="121">
        <v>4.9284570399999996</v>
      </c>
      <c r="K975" s="121">
        <v>167.448052631579</v>
      </c>
      <c r="M975"/>
      <c r="N975" s="171"/>
    </row>
    <row r="976" spans="1:14" ht="12.75" x14ac:dyDescent="0.2">
      <c r="A976" s="118" t="s">
        <v>2135</v>
      </c>
      <c r="B976" s="59" t="s">
        <v>550</v>
      </c>
      <c r="C976" s="59" t="s">
        <v>898</v>
      </c>
      <c r="D976" s="118" t="s">
        <v>212</v>
      </c>
      <c r="E976" s="118" t="s">
        <v>1032</v>
      </c>
      <c r="F976" s="119">
        <v>1.8877054000000001E-2</v>
      </c>
      <c r="G976" s="119">
        <v>3.7029440000000004E-2</v>
      </c>
      <c r="H976" s="74">
        <f t="shared" si="32"/>
        <v>-0.49021497489565058</v>
      </c>
      <c r="I976" s="60">
        <f t="shared" si="33"/>
        <v>1.2961998770167715E-6</v>
      </c>
      <c r="J976" s="121">
        <v>6.93749752</v>
      </c>
      <c r="K976" s="121">
        <v>13.240105263157901</v>
      </c>
      <c r="M976"/>
      <c r="N976" s="171"/>
    </row>
    <row r="977" spans="1:15" ht="12.75" x14ac:dyDescent="0.2">
      <c r="A977" s="118" t="s">
        <v>2389</v>
      </c>
      <c r="B977" s="59" t="s">
        <v>354</v>
      </c>
      <c r="C977" s="59" t="s">
        <v>1919</v>
      </c>
      <c r="D977" s="118" t="s">
        <v>213</v>
      </c>
      <c r="E977" s="118" t="s">
        <v>214</v>
      </c>
      <c r="F977" s="119">
        <v>1.8445019999999999E-2</v>
      </c>
      <c r="G977" s="119">
        <v>2.5746700000000001E-2</v>
      </c>
      <c r="H977" s="74">
        <f t="shared" si="32"/>
        <v>-0.2835967327851725</v>
      </c>
      <c r="I977" s="60">
        <f t="shared" si="33"/>
        <v>1.266534103021154E-6</v>
      </c>
      <c r="J977" s="121">
        <v>3.57136575</v>
      </c>
      <c r="K977" s="121">
        <v>34.857315789473702</v>
      </c>
      <c r="M977"/>
      <c r="N977" s="171"/>
    </row>
    <row r="978" spans="1:15" ht="12.75" x14ac:dyDescent="0.2">
      <c r="A978" s="118" t="s">
        <v>2826</v>
      </c>
      <c r="B978" s="59" t="s">
        <v>2247</v>
      </c>
      <c r="C978" s="59" t="s">
        <v>1955</v>
      </c>
      <c r="D978" s="118" t="s">
        <v>212</v>
      </c>
      <c r="E978" s="118" t="s">
        <v>1032</v>
      </c>
      <c r="F978" s="119">
        <v>1.7816430000000001E-2</v>
      </c>
      <c r="G978" s="119">
        <v>0</v>
      </c>
      <c r="H978" s="74" t="str">
        <f t="shared" si="32"/>
        <v/>
      </c>
      <c r="I978" s="60">
        <f t="shared" si="33"/>
        <v>1.2233717387722638E-6</v>
      </c>
      <c r="J978" s="121">
        <v>0.11734060289999999</v>
      </c>
      <c r="K978" s="121">
        <v>10.32</v>
      </c>
      <c r="M978"/>
      <c r="N978" s="171"/>
    </row>
    <row r="979" spans="1:15" ht="12.75" x14ac:dyDescent="0.2">
      <c r="A979" s="118" t="s">
        <v>1661</v>
      </c>
      <c r="B979" s="59" t="s">
        <v>990</v>
      </c>
      <c r="C979" s="59" t="s">
        <v>149</v>
      </c>
      <c r="D979" s="118" t="s">
        <v>837</v>
      </c>
      <c r="E979" s="118" t="s">
        <v>214</v>
      </c>
      <c r="F979" s="119">
        <v>1.7319400000000002E-2</v>
      </c>
      <c r="G979" s="119">
        <v>2.4890259999999997E-2</v>
      </c>
      <c r="H979" s="74">
        <f t="shared" si="32"/>
        <v>-0.30416958280066164</v>
      </c>
      <c r="I979" s="60">
        <f t="shared" si="33"/>
        <v>1.1892429904583775E-6</v>
      </c>
      <c r="J979" s="121">
        <v>0</v>
      </c>
      <c r="K979" s="121">
        <v>44.892000000000003</v>
      </c>
      <c r="M979"/>
      <c r="N979" s="171"/>
    </row>
    <row r="980" spans="1:15" ht="12.75" x14ac:dyDescent="0.2">
      <c r="A980" s="118" t="s">
        <v>1905</v>
      </c>
      <c r="B980" s="59" t="s">
        <v>10</v>
      </c>
      <c r="C980" s="59" t="s">
        <v>902</v>
      </c>
      <c r="D980" s="118" t="s">
        <v>837</v>
      </c>
      <c r="E980" s="118" t="s">
        <v>1032</v>
      </c>
      <c r="F980" s="119">
        <v>1.6490131578947399E-2</v>
      </c>
      <c r="G980" s="119">
        <v>1.2866405313523501E-2</v>
      </c>
      <c r="H980" s="74">
        <f t="shared" si="32"/>
        <v>0.28164247722051039</v>
      </c>
      <c r="I980" s="60">
        <f t="shared" si="33"/>
        <v>1.1323009683937969E-6</v>
      </c>
      <c r="J980" s="121">
        <v>17.816325559999999</v>
      </c>
      <c r="K980" s="121">
        <v>21.194947368421101</v>
      </c>
      <c r="M980"/>
      <c r="N980" s="171"/>
    </row>
    <row r="981" spans="1:15" ht="12.75" x14ac:dyDescent="0.2">
      <c r="A981" s="118" t="s">
        <v>1780</v>
      </c>
      <c r="B981" s="59" t="s">
        <v>1781</v>
      </c>
      <c r="C981" s="59" t="s">
        <v>665</v>
      </c>
      <c r="D981" s="118" t="s">
        <v>212</v>
      </c>
      <c r="E981" s="118" t="s">
        <v>1032</v>
      </c>
      <c r="F981" s="119">
        <v>1.60392E-2</v>
      </c>
      <c r="G981" s="119">
        <v>4.9593519999999995E-2</v>
      </c>
      <c r="H981" s="74">
        <f t="shared" si="32"/>
        <v>-0.67658677988575922</v>
      </c>
      <c r="I981" s="60">
        <f t="shared" si="33"/>
        <v>1.1013375851680776E-6</v>
      </c>
      <c r="J981" s="121">
        <v>24.090724096763442</v>
      </c>
      <c r="K981" s="121">
        <v>45.239368421052603</v>
      </c>
      <c r="M981"/>
      <c r="N981" s="171"/>
    </row>
    <row r="982" spans="1:15" ht="12.75" x14ac:dyDescent="0.2">
      <c r="A982" s="118" t="s">
        <v>3011</v>
      </c>
      <c r="B982" s="59" t="s">
        <v>3005</v>
      </c>
      <c r="C982" s="59" t="s">
        <v>149</v>
      </c>
      <c r="D982" s="118" t="s">
        <v>213</v>
      </c>
      <c r="E982" s="118" t="s">
        <v>1032</v>
      </c>
      <c r="F982" s="119">
        <v>1.544645E-2</v>
      </c>
      <c r="G982" s="119">
        <v>3.8149899999999999E-3</v>
      </c>
      <c r="H982" s="74">
        <f t="shared" si="32"/>
        <v>3.048883483311883</v>
      </c>
      <c r="I982" s="60">
        <f t="shared" si="33"/>
        <v>1.0606361877412497E-6</v>
      </c>
      <c r="J982" s="121">
        <v>6.7115964000000004</v>
      </c>
      <c r="K982" s="121">
        <v>87.005416666666704</v>
      </c>
      <c r="M982"/>
      <c r="N982" s="171"/>
      <c r="O982" s="171"/>
    </row>
    <row r="983" spans="1:15" ht="12.75" x14ac:dyDescent="0.2">
      <c r="A983" s="118" t="s">
        <v>2539</v>
      </c>
      <c r="B983" s="59" t="s">
        <v>2540</v>
      </c>
      <c r="C983" s="59" t="s">
        <v>897</v>
      </c>
      <c r="D983" s="118" t="s">
        <v>212</v>
      </c>
      <c r="E983" s="118" t="s">
        <v>3049</v>
      </c>
      <c r="F983" s="119">
        <v>1.2733E-2</v>
      </c>
      <c r="G983" s="119">
        <v>9.3947299999999997E-2</v>
      </c>
      <c r="H983" s="74">
        <f t="shared" si="32"/>
        <v>-0.86446656795884502</v>
      </c>
      <c r="I983" s="60">
        <f t="shared" si="33"/>
        <v>8.7431614244757416E-7</v>
      </c>
      <c r="J983" s="121">
        <v>54.225599698380002</v>
      </c>
      <c r="K983" s="121">
        <v>25.559684210526299</v>
      </c>
      <c r="M983"/>
      <c r="N983" s="171"/>
    </row>
    <row r="984" spans="1:15" ht="12.75" x14ac:dyDescent="0.2">
      <c r="A984" s="118" t="s">
        <v>1664</v>
      </c>
      <c r="B984" s="59" t="s">
        <v>991</v>
      </c>
      <c r="C984" s="59" t="s">
        <v>149</v>
      </c>
      <c r="D984" s="118" t="s">
        <v>837</v>
      </c>
      <c r="E984" s="118" t="s">
        <v>214</v>
      </c>
      <c r="F984" s="119">
        <v>1.2542778000000001E-2</v>
      </c>
      <c r="G984" s="119">
        <v>2.494648E-2</v>
      </c>
      <c r="H984" s="74">
        <f t="shared" si="32"/>
        <v>-0.49721251254686027</v>
      </c>
      <c r="I984" s="60">
        <f t="shared" si="33"/>
        <v>8.6125447864103523E-7</v>
      </c>
      <c r="J984" s="121">
        <v>20.832420455346199</v>
      </c>
      <c r="K984" s="121">
        <v>68.916210526315794</v>
      </c>
      <c r="M984"/>
      <c r="N984" s="171"/>
    </row>
    <row r="985" spans="1:15" ht="12.75" x14ac:dyDescent="0.2">
      <c r="A985" s="118" t="s">
        <v>2688</v>
      </c>
      <c r="B985" s="59" t="s">
        <v>1498</v>
      </c>
      <c r="C985" s="59" t="s">
        <v>903</v>
      </c>
      <c r="D985" s="118" t="s">
        <v>212</v>
      </c>
      <c r="E985" s="118" t="s">
        <v>1032</v>
      </c>
      <c r="F985" s="119">
        <v>1.2106229999999999E-2</v>
      </c>
      <c r="G985" s="119">
        <v>4.2844499999999995E-3</v>
      </c>
      <c r="H985" s="74">
        <f t="shared" si="32"/>
        <v>1.825620558064629</v>
      </c>
      <c r="I985" s="60">
        <f t="shared" si="33"/>
        <v>8.312787491701167E-7</v>
      </c>
      <c r="J985" s="121">
        <v>3.6745866199999999</v>
      </c>
      <c r="K985" s="121">
        <v>34.801947368421096</v>
      </c>
      <c r="M985"/>
      <c r="N985" s="171"/>
    </row>
    <row r="986" spans="1:15" ht="12.75" x14ac:dyDescent="0.2">
      <c r="A986" s="118" t="s">
        <v>1749</v>
      </c>
      <c r="B986" s="59" t="s">
        <v>1560</v>
      </c>
      <c r="C986" s="59" t="s">
        <v>665</v>
      </c>
      <c r="D986" s="118" t="s">
        <v>212</v>
      </c>
      <c r="E986" s="118" t="s">
        <v>1032</v>
      </c>
      <c r="F986" s="119">
        <v>1.1034499999999999E-2</v>
      </c>
      <c r="G986" s="119">
        <v>0</v>
      </c>
      <c r="H986" s="74" t="str">
        <f t="shared" si="32"/>
        <v/>
      </c>
      <c r="I986" s="60">
        <f t="shared" si="33"/>
        <v>7.5768801333839294E-7</v>
      </c>
      <c r="J986" s="121">
        <v>1.3981041024</v>
      </c>
      <c r="K986" s="121">
        <v>51.204578947368397</v>
      </c>
      <c r="M986"/>
      <c r="N986" s="171"/>
    </row>
    <row r="987" spans="1:15" ht="12.75" x14ac:dyDescent="0.2">
      <c r="A987" s="118" t="s">
        <v>2364</v>
      </c>
      <c r="B987" s="59" t="s">
        <v>3006</v>
      </c>
      <c r="C987" s="59" t="s">
        <v>149</v>
      </c>
      <c r="D987" s="118" t="s">
        <v>213</v>
      </c>
      <c r="E987" s="118" t="s">
        <v>1032</v>
      </c>
      <c r="F987" s="119">
        <v>1.0711679999999999E-2</v>
      </c>
      <c r="G987" s="119">
        <v>6.5822099999999998E-3</v>
      </c>
      <c r="H987" s="74">
        <f t="shared" si="32"/>
        <v>0.62736831550497474</v>
      </c>
      <c r="I987" s="60">
        <f t="shared" si="33"/>
        <v>7.3552145894391203E-7</v>
      </c>
      <c r="J987" s="121">
        <v>7.81031122</v>
      </c>
      <c r="K987" s="121">
        <v>54.816461538461503</v>
      </c>
      <c r="M987"/>
      <c r="N987" s="171"/>
      <c r="O987" s="171"/>
    </row>
    <row r="988" spans="1:15" ht="12.75" x14ac:dyDescent="0.2">
      <c r="A988" s="118" t="s">
        <v>2762</v>
      </c>
      <c r="B988" s="59" t="s">
        <v>2763</v>
      </c>
      <c r="C988" s="59" t="s">
        <v>984</v>
      </c>
      <c r="D988" s="118" t="s">
        <v>213</v>
      </c>
      <c r="E988" s="118" t="s">
        <v>214</v>
      </c>
      <c r="F988" s="119">
        <v>1.059E-2</v>
      </c>
      <c r="G988" s="119">
        <v>5.1922499999999998E-3</v>
      </c>
      <c r="H988" s="74">
        <f t="shared" si="32"/>
        <v>1.0395782175357504</v>
      </c>
      <c r="I988" s="60">
        <f t="shared" si="33"/>
        <v>7.2716625685382953E-7</v>
      </c>
      <c r="J988" s="121">
        <v>6.0957077200000001</v>
      </c>
      <c r="K988" s="121">
        <v>31.449000000000002</v>
      </c>
      <c r="M988"/>
      <c r="N988" s="171"/>
    </row>
    <row r="989" spans="1:15" ht="12.75" x14ac:dyDescent="0.2">
      <c r="A989" s="118" t="s">
        <v>2419</v>
      </c>
      <c r="B989" s="59" t="s">
        <v>398</v>
      </c>
      <c r="C989" s="59" t="s">
        <v>665</v>
      </c>
      <c r="D989" s="118" t="s">
        <v>212</v>
      </c>
      <c r="E989" s="118" t="s">
        <v>1032</v>
      </c>
      <c r="F989" s="119">
        <v>1.0574999999999999E-2</v>
      </c>
      <c r="G989" s="119">
        <v>0</v>
      </c>
      <c r="H989" s="74" t="str">
        <f t="shared" si="32"/>
        <v/>
      </c>
      <c r="I989" s="60">
        <f t="shared" si="33"/>
        <v>7.2613627632004219E-7</v>
      </c>
      <c r="J989" s="121">
        <v>2.5031578399999996</v>
      </c>
      <c r="K989" s="121">
        <v>10.2014210526316</v>
      </c>
      <c r="M989"/>
      <c r="N989" s="171"/>
    </row>
    <row r="990" spans="1:15" ht="12.75" x14ac:dyDescent="0.2">
      <c r="A990" s="118" t="s">
        <v>2675</v>
      </c>
      <c r="B990" s="59" t="s">
        <v>1499</v>
      </c>
      <c r="C990" s="59" t="s">
        <v>903</v>
      </c>
      <c r="D990" s="118" t="s">
        <v>212</v>
      </c>
      <c r="E990" s="118" t="s">
        <v>1032</v>
      </c>
      <c r="F990" s="119">
        <v>1.0501E-2</v>
      </c>
      <c r="G990" s="119">
        <v>8.6013500000000007E-3</v>
      </c>
      <c r="H990" s="74">
        <f t="shared" si="32"/>
        <v>0.22085486580594904</v>
      </c>
      <c r="I990" s="60">
        <f t="shared" si="33"/>
        <v>7.2105503902002484E-7</v>
      </c>
      <c r="J990" s="121">
        <v>2.6857170299999997</v>
      </c>
      <c r="K990" s="121">
        <v>47.439736842105297</v>
      </c>
      <c r="M990"/>
      <c r="N990" s="171"/>
    </row>
    <row r="991" spans="1:15" ht="12.75" x14ac:dyDescent="0.2">
      <c r="A991" s="118" t="s">
        <v>1756</v>
      </c>
      <c r="B991" s="59" t="s">
        <v>1001</v>
      </c>
      <c r="C991" s="59" t="s">
        <v>665</v>
      </c>
      <c r="D991" s="118" t="s">
        <v>212</v>
      </c>
      <c r="E991" s="118" t="s">
        <v>1032</v>
      </c>
      <c r="F991" s="119">
        <v>9.4488019999999992E-3</v>
      </c>
      <c r="G991" s="119">
        <v>0</v>
      </c>
      <c r="H991" s="74" t="str">
        <f t="shared" si="32"/>
        <v/>
      </c>
      <c r="I991" s="60">
        <f t="shared" si="33"/>
        <v>6.4880547517403001E-7</v>
      </c>
      <c r="J991" s="121">
        <v>3.397091552</v>
      </c>
      <c r="K991" s="121">
        <v>105.612473684211</v>
      </c>
      <c r="M991"/>
      <c r="N991" s="171"/>
    </row>
    <row r="992" spans="1:15" ht="12.75" x14ac:dyDescent="0.2">
      <c r="A992" s="118" t="s">
        <v>2677</v>
      </c>
      <c r="B992" s="59" t="s">
        <v>2547</v>
      </c>
      <c r="C992" s="59" t="s">
        <v>903</v>
      </c>
      <c r="D992" s="118" t="s">
        <v>212</v>
      </c>
      <c r="E992" s="118" t="s">
        <v>214</v>
      </c>
      <c r="F992" s="119">
        <v>7.6245000000000002E-3</v>
      </c>
      <c r="G992" s="119">
        <v>5.1604410000000003E-2</v>
      </c>
      <c r="H992" s="74">
        <f t="shared" si="32"/>
        <v>-0.852250999478533</v>
      </c>
      <c r="I992" s="60">
        <f t="shared" si="33"/>
        <v>5.235391053240815E-7</v>
      </c>
      <c r="J992" s="121">
        <v>5.1589289200000001</v>
      </c>
      <c r="K992" s="121">
        <v>33.835157894736803</v>
      </c>
      <c r="M992"/>
      <c r="N992" s="171"/>
    </row>
    <row r="993" spans="1:15" ht="12.75" x14ac:dyDescent="0.2">
      <c r="A993" s="118" t="s">
        <v>2349</v>
      </c>
      <c r="B993" s="59" t="s">
        <v>3000</v>
      </c>
      <c r="C993" s="59" t="s">
        <v>149</v>
      </c>
      <c r="D993" s="118" t="s">
        <v>213</v>
      </c>
      <c r="E993" s="118" t="s">
        <v>1032</v>
      </c>
      <c r="F993" s="119">
        <v>7.5477199999999999E-3</v>
      </c>
      <c r="G993" s="119">
        <v>2.3631999999999999E-4</v>
      </c>
      <c r="H993" s="74">
        <f t="shared" si="32"/>
        <v>30.93855788761002</v>
      </c>
      <c r="I993" s="60">
        <f t="shared" si="33"/>
        <v>5.1826697829846894E-7</v>
      </c>
      <c r="J993" s="121">
        <v>12.05302283</v>
      </c>
      <c r="K993" s="121">
        <v>82.805230769230803</v>
      </c>
      <c r="M993"/>
      <c r="N993" s="171"/>
      <c r="O993" s="171"/>
    </row>
    <row r="994" spans="1:15" ht="12.75" x14ac:dyDescent="0.2">
      <c r="A994" s="118" t="s">
        <v>2825</v>
      </c>
      <c r="B994" s="59" t="s">
        <v>2248</v>
      </c>
      <c r="C994" s="59" t="s">
        <v>1955</v>
      </c>
      <c r="D994" s="118" t="s">
        <v>212</v>
      </c>
      <c r="E994" s="118" t="s">
        <v>1032</v>
      </c>
      <c r="F994" s="119">
        <v>7.5009999999999999E-3</v>
      </c>
      <c r="G994" s="119">
        <v>0.17306695000000002</v>
      </c>
      <c r="H994" s="74">
        <f t="shared" si="32"/>
        <v>-0.95665839144908948</v>
      </c>
      <c r="I994" s="60">
        <f t="shared" si="33"/>
        <v>5.1505893226256608E-7</v>
      </c>
      <c r="J994" s="121">
        <v>0.23132975419999999</v>
      </c>
      <c r="K994" s="121">
        <v>10.8348947368421</v>
      </c>
      <c r="M994"/>
      <c r="N994" s="171"/>
    </row>
    <row r="995" spans="1:15" ht="12.75" x14ac:dyDescent="0.2">
      <c r="A995" s="118" t="s">
        <v>1953</v>
      </c>
      <c r="B995" s="59" t="s">
        <v>1954</v>
      </c>
      <c r="C995" s="59" t="s">
        <v>1955</v>
      </c>
      <c r="D995" s="118" t="s">
        <v>212</v>
      </c>
      <c r="E995" s="118" t="s">
        <v>1032</v>
      </c>
      <c r="F995" s="119">
        <v>7.2543500000000006E-3</v>
      </c>
      <c r="G995" s="119">
        <v>0</v>
      </c>
      <c r="H995" s="74" t="str">
        <f t="shared" si="32"/>
        <v/>
      </c>
      <c r="I995" s="60">
        <f t="shared" si="33"/>
        <v>4.9812261901865711E-7</v>
      </c>
      <c r="J995" s="121">
        <v>17.677641977628571</v>
      </c>
      <c r="K995" s="121">
        <v>44.054052631578898</v>
      </c>
      <c r="M995"/>
      <c r="N995" s="171"/>
    </row>
    <row r="996" spans="1:15" ht="12.75" x14ac:dyDescent="0.2">
      <c r="A996" s="118" t="s">
        <v>2665</v>
      </c>
      <c r="B996" s="59" t="s">
        <v>1367</v>
      </c>
      <c r="C996" s="59" t="s">
        <v>903</v>
      </c>
      <c r="D996" s="118" t="s">
        <v>212</v>
      </c>
      <c r="E996" s="118" t="s">
        <v>1032</v>
      </c>
      <c r="F996" s="119">
        <v>6.7409999999999996E-3</v>
      </c>
      <c r="G996" s="119">
        <v>2.9546999999999998E-3</v>
      </c>
      <c r="H996" s="74">
        <f t="shared" si="32"/>
        <v>1.2814498933901919</v>
      </c>
      <c r="I996" s="60">
        <f t="shared" si="33"/>
        <v>4.6287325188400986E-7</v>
      </c>
      <c r="J996" s="121">
        <v>2.8631438399999998</v>
      </c>
      <c r="K996" s="121">
        <v>39.424210526315797</v>
      </c>
      <c r="M996"/>
      <c r="N996" s="171"/>
    </row>
    <row r="997" spans="1:15" ht="12.75" x14ac:dyDescent="0.2">
      <c r="A997" s="118" t="s">
        <v>2413</v>
      </c>
      <c r="B997" s="59" t="s">
        <v>2998</v>
      </c>
      <c r="C997" s="59" t="s">
        <v>149</v>
      </c>
      <c r="D997" s="118" t="s">
        <v>213</v>
      </c>
      <c r="E997" s="118" t="s">
        <v>1032</v>
      </c>
      <c r="F997" s="119">
        <v>6.1928000000000009E-3</v>
      </c>
      <c r="G997" s="119">
        <v>0.72578774000000001</v>
      </c>
      <c r="H997" s="74">
        <f t="shared" si="32"/>
        <v>-0.99146747780556332</v>
      </c>
      <c r="I997" s="60">
        <f t="shared" si="33"/>
        <v>4.2523089664253031E-7</v>
      </c>
      <c r="J997" s="121">
        <v>10.0467835</v>
      </c>
      <c r="K997" s="121">
        <v>65.969692307692299</v>
      </c>
      <c r="M997"/>
      <c r="N997" s="171"/>
      <c r="O997" s="171"/>
    </row>
    <row r="998" spans="1:15" ht="12.75" x14ac:dyDescent="0.2">
      <c r="A998" s="118" t="s">
        <v>2414</v>
      </c>
      <c r="B998" s="59" t="s">
        <v>828</v>
      </c>
      <c r="C998" s="59" t="s">
        <v>984</v>
      </c>
      <c r="D998" s="118" t="s">
        <v>212</v>
      </c>
      <c r="E998" s="118" t="s">
        <v>1032</v>
      </c>
      <c r="F998" s="119">
        <v>6.1606755743775004E-3</v>
      </c>
      <c r="G998" s="119">
        <v>1.9547351498137501E-2</v>
      </c>
      <c r="H998" s="74">
        <f t="shared" si="32"/>
        <v>-0.68483323303596921</v>
      </c>
      <c r="I998" s="60">
        <f t="shared" si="33"/>
        <v>4.2302506110584542E-7</v>
      </c>
      <c r="J998" s="121">
        <v>165.14131527159603</v>
      </c>
      <c r="K998" s="121">
        <v>27.200842105263199</v>
      </c>
      <c r="M998"/>
      <c r="N998" s="171"/>
    </row>
    <row r="999" spans="1:15" ht="12.75" x14ac:dyDescent="0.2">
      <c r="A999" s="118" t="s">
        <v>2445</v>
      </c>
      <c r="B999" s="59" t="s">
        <v>315</v>
      </c>
      <c r="C999" s="59" t="s">
        <v>897</v>
      </c>
      <c r="D999" s="118" t="s">
        <v>212</v>
      </c>
      <c r="E999" s="118" t="s">
        <v>3049</v>
      </c>
      <c r="F999" s="119">
        <v>5.7284499999999995E-3</v>
      </c>
      <c r="G999" s="119">
        <v>0.64493915000000002</v>
      </c>
      <c r="H999" s="74">
        <f t="shared" si="32"/>
        <v>-0.9911178442183266</v>
      </c>
      <c r="I999" s="60">
        <f t="shared" si="33"/>
        <v>3.9334613258492158E-7</v>
      </c>
      <c r="J999" s="121">
        <v>52.527735791764002</v>
      </c>
      <c r="K999" s="121">
        <v>30.925421052631599</v>
      </c>
      <c r="M999"/>
      <c r="N999" s="171"/>
    </row>
    <row r="1000" spans="1:15" ht="12.75" x14ac:dyDescent="0.2">
      <c r="A1000" s="118" t="s">
        <v>2493</v>
      </c>
      <c r="B1000" s="59" t="s">
        <v>2045</v>
      </c>
      <c r="C1000" s="59" t="s">
        <v>900</v>
      </c>
      <c r="D1000" s="118" t="s">
        <v>212</v>
      </c>
      <c r="E1000" s="118" t="s">
        <v>1032</v>
      </c>
      <c r="F1000" s="119">
        <v>5.6214200000000002E-3</v>
      </c>
      <c r="G1000" s="119">
        <v>7.572603E-2</v>
      </c>
      <c r="H1000" s="74">
        <f t="shared" si="32"/>
        <v>-0.92576634480904385</v>
      </c>
      <c r="I1000" s="60">
        <f t="shared" si="33"/>
        <v>3.8599687814950464E-7</v>
      </c>
      <c r="J1000" s="121">
        <v>258.04873700000002</v>
      </c>
      <c r="K1000" s="121">
        <v>23.348315789473698</v>
      </c>
      <c r="M1000"/>
      <c r="N1000" s="171"/>
    </row>
    <row r="1001" spans="1:15" ht="12.75" x14ac:dyDescent="0.2">
      <c r="A1001" s="118" t="s">
        <v>2692</v>
      </c>
      <c r="B1001" s="59" t="s">
        <v>1368</v>
      </c>
      <c r="C1001" s="59" t="s">
        <v>903</v>
      </c>
      <c r="D1001" s="118" t="s">
        <v>212</v>
      </c>
      <c r="E1001" s="118" t="s">
        <v>1032</v>
      </c>
      <c r="F1001" s="119">
        <v>4.3292700000000005E-3</v>
      </c>
      <c r="G1001" s="119">
        <v>1.0063200000000001E-2</v>
      </c>
      <c r="H1001" s="74">
        <f t="shared" si="32"/>
        <v>-0.56979191509658955</v>
      </c>
      <c r="I1001" s="60">
        <f t="shared" si="33"/>
        <v>2.9727092170062126E-7</v>
      </c>
      <c r="J1001" s="121">
        <v>7.6413760899999996</v>
      </c>
      <c r="K1001" s="121">
        <v>103.611736842105</v>
      </c>
      <c r="M1001"/>
      <c r="N1001" s="171"/>
    </row>
    <row r="1002" spans="1:15" ht="12.75" x14ac:dyDescent="0.2">
      <c r="A1002" s="118" t="s">
        <v>1901</v>
      </c>
      <c r="B1002" s="59" t="s">
        <v>1612</v>
      </c>
      <c r="C1002" s="59" t="s">
        <v>902</v>
      </c>
      <c r="D1002" s="118" t="s">
        <v>837</v>
      </c>
      <c r="E1002" s="118" t="s">
        <v>214</v>
      </c>
      <c r="F1002" s="119">
        <v>3.1379899999999998E-3</v>
      </c>
      <c r="G1002" s="119">
        <v>9.9021999999999999E-3</v>
      </c>
      <c r="H1002" s="74">
        <f t="shared" si="32"/>
        <v>-0.68310173496798687</v>
      </c>
      <c r="I1002" s="60">
        <f t="shared" si="33"/>
        <v>2.1547124101461268E-7</v>
      </c>
      <c r="J1002" s="121">
        <v>10.0464</v>
      </c>
      <c r="K1002" s="121">
        <v>20.563263157894699</v>
      </c>
      <c r="M1002"/>
      <c r="N1002" s="171"/>
    </row>
    <row r="1003" spans="1:15" ht="12.75" x14ac:dyDescent="0.2">
      <c r="A1003" s="118" t="s">
        <v>1888</v>
      </c>
      <c r="B1003" s="59" t="s">
        <v>4</v>
      </c>
      <c r="C1003" s="59" t="s">
        <v>902</v>
      </c>
      <c r="D1003" s="118" t="s">
        <v>213</v>
      </c>
      <c r="E1003" s="118" t="s">
        <v>1032</v>
      </c>
      <c r="F1003" s="119">
        <v>2.7880599999999998E-3</v>
      </c>
      <c r="G1003" s="119">
        <v>0</v>
      </c>
      <c r="H1003" s="74" t="str">
        <f t="shared" si="32"/>
        <v/>
      </c>
      <c r="I1003" s="60">
        <f t="shared" si="33"/>
        <v>1.914431684687335E-7</v>
      </c>
      <c r="J1003" s="121">
        <v>18.881133079999998</v>
      </c>
      <c r="K1003" s="121">
        <v>43.499684210526297</v>
      </c>
      <c r="M1003"/>
      <c r="N1003" s="171"/>
    </row>
    <row r="1004" spans="1:15" ht="12.75" x14ac:dyDescent="0.2">
      <c r="A1004" s="118" t="s">
        <v>2766</v>
      </c>
      <c r="B1004" s="59" t="s">
        <v>2767</v>
      </c>
      <c r="C1004" s="59" t="s">
        <v>984</v>
      </c>
      <c r="D1004" s="118" t="s">
        <v>213</v>
      </c>
      <c r="E1004" s="118" t="s">
        <v>214</v>
      </c>
      <c r="F1004" s="119">
        <v>2.5894999999999998E-3</v>
      </c>
      <c r="G1004" s="119">
        <v>5.0409599999999997E-3</v>
      </c>
      <c r="H1004" s="74">
        <f t="shared" si="32"/>
        <v>-0.48630816352440809</v>
      </c>
      <c r="I1004" s="60">
        <f t="shared" si="33"/>
        <v>1.778089728161465E-7</v>
      </c>
      <c r="J1004" s="121">
        <v>9.6129062100000002</v>
      </c>
      <c r="K1004" s="121">
        <v>81.456999999999994</v>
      </c>
      <c r="M1004"/>
      <c r="N1004" s="171"/>
    </row>
    <row r="1005" spans="1:15" ht="12.75" x14ac:dyDescent="0.2">
      <c r="A1005" s="118" t="s">
        <v>1908</v>
      </c>
      <c r="B1005" s="59" t="s">
        <v>1613</v>
      </c>
      <c r="C1005" s="59" t="s">
        <v>902</v>
      </c>
      <c r="D1005" s="118" t="s">
        <v>837</v>
      </c>
      <c r="E1005" s="118" t="s">
        <v>214</v>
      </c>
      <c r="F1005" s="119">
        <v>2.0760399999999999E-3</v>
      </c>
      <c r="G1005" s="119">
        <v>1.8346343899999999</v>
      </c>
      <c r="H1005" s="74">
        <f t="shared" si="32"/>
        <v>-0.99886841759245559</v>
      </c>
      <c r="I1005" s="60">
        <f t="shared" si="33"/>
        <v>1.4255205249091824E-7</v>
      </c>
      <c r="J1005" s="121">
        <v>31.1052</v>
      </c>
      <c r="K1005" s="121">
        <v>20.323105263157899</v>
      </c>
      <c r="M1005"/>
      <c r="N1005" s="171"/>
    </row>
    <row r="1006" spans="1:15" ht="12.75" x14ac:dyDescent="0.2">
      <c r="A1006" s="118" t="s">
        <v>2400</v>
      </c>
      <c r="B1006" s="59" t="s">
        <v>2082</v>
      </c>
      <c r="C1006" s="59" t="s">
        <v>1955</v>
      </c>
      <c r="D1006" s="118" t="s">
        <v>212</v>
      </c>
      <c r="E1006" s="118" t="s">
        <v>1032</v>
      </c>
      <c r="F1006" s="119">
        <v>5.3649000000000004E-4</v>
      </c>
      <c r="G1006" s="119">
        <v>4.4789999999999996E-5</v>
      </c>
      <c r="H1006" s="74">
        <f t="shared" ref="H1006:H1069" si="34">IF(ISERROR(F1006/G1006-1),"",IF((F1006/G1006-1)&gt;10000%,"",F1006/G1006-1))</f>
        <v>10.977896851975888</v>
      </c>
      <c r="I1006" s="60">
        <f t="shared" si="33"/>
        <v>3.6838283771436358E-8</v>
      </c>
      <c r="J1006" s="121">
        <v>6.3545151341885218</v>
      </c>
      <c r="K1006" s="121">
        <v>33.488736842105297</v>
      </c>
      <c r="M1006"/>
      <c r="N1006" s="171"/>
    </row>
    <row r="1007" spans="1:15" ht="12.75" x14ac:dyDescent="0.2">
      <c r="A1007" s="118" t="s">
        <v>2537</v>
      </c>
      <c r="B1007" s="59" t="s">
        <v>2538</v>
      </c>
      <c r="C1007" s="59" t="s">
        <v>897</v>
      </c>
      <c r="D1007" s="118" t="s">
        <v>212</v>
      </c>
      <c r="E1007" s="118" t="s">
        <v>3049</v>
      </c>
      <c r="F1007" s="119">
        <v>5.0507999999999998E-4</v>
      </c>
      <c r="G1007" s="119">
        <v>0.36541616999999998</v>
      </c>
      <c r="H1007" s="74">
        <f t="shared" si="34"/>
        <v>-0.99861779515668392</v>
      </c>
      <c r="I1007" s="60">
        <f t="shared" si="33"/>
        <v>3.4681504533685761E-8</v>
      </c>
      <c r="J1007" s="121">
        <v>22.835402501407998</v>
      </c>
      <c r="K1007" s="121">
        <v>30.830789473684199</v>
      </c>
      <c r="M1007"/>
      <c r="N1007" s="171"/>
    </row>
    <row r="1008" spans="1:15" ht="12.75" x14ac:dyDescent="0.2">
      <c r="A1008" s="118" t="s">
        <v>2768</v>
      </c>
      <c r="B1008" s="59" t="s">
        <v>2769</v>
      </c>
      <c r="C1008" s="59" t="s">
        <v>902</v>
      </c>
      <c r="D1008" s="118" t="s">
        <v>213</v>
      </c>
      <c r="E1008" s="118" t="s">
        <v>1032</v>
      </c>
      <c r="F1008" s="119">
        <v>4.8680000000000001E-4</v>
      </c>
      <c r="G1008" s="119">
        <v>7.9982499999999998E-2</v>
      </c>
      <c r="H1008" s="74">
        <f t="shared" si="34"/>
        <v>-0.99391366861500952</v>
      </c>
      <c r="I1008" s="60">
        <f t="shared" si="33"/>
        <v>3.3426301589843646E-8</v>
      </c>
      <c r="J1008" s="121">
        <v>3.6423570000000001</v>
      </c>
      <c r="K1008" s="121">
        <v>29.912842105263199</v>
      </c>
      <c r="M1008"/>
      <c r="N1008" s="171"/>
    </row>
    <row r="1009" spans="1:14" ht="12.75" x14ac:dyDescent="0.2">
      <c r="A1009" s="118" t="s">
        <v>2407</v>
      </c>
      <c r="B1009" s="59" t="s">
        <v>80</v>
      </c>
      <c r="C1009" s="59" t="s">
        <v>904</v>
      </c>
      <c r="D1009" s="118" t="s">
        <v>213</v>
      </c>
      <c r="E1009" s="118" t="s">
        <v>214</v>
      </c>
      <c r="F1009" s="119">
        <v>1.2403499999999999E-4</v>
      </c>
      <c r="G1009" s="119">
        <v>1.5261175E-2</v>
      </c>
      <c r="H1009" s="74">
        <f t="shared" si="34"/>
        <v>-0.99187251309286473</v>
      </c>
      <c r="I1009" s="60">
        <f t="shared" si="33"/>
        <v>8.5169090338871332E-9</v>
      </c>
      <c r="J1009" s="121">
        <v>5.2920058799999996</v>
      </c>
      <c r="K1009" s="121">
        <v>77.414315789473704</v>
      </c>
      <c r="M1009"/>
      <c r="N1009" s="171"/>
    </row>
    <row r="1010" spans="1:14" ht="12.75" x14ac:dyDescent="0.2">
      <c r="A1010" s="118" t="s">
        <v>2440</v>
      </c>
      <c r="B1010" s="59" t="s">
        <v>977</v>
      </c>
      <c r="C1010" s="59" t="s">
        <v>897</v>
      </c>
      <c r="D1010" s="118" t="s">
        <v>212</v>
      </c>
      <c r="E1010" s="118" t="s">
        <v>1032</v>
      </c>
      <c r="F1010" s="119">
        <v>0</v>
      </c>
      <c r="G1010" s="119">
        <v>0</v>
      </c>
      <c r="H1010" s="74" t="str">
        <f t="shared" si="34"/>
        <v/>
      </c>
      <c r="I1010" s="60">
        <f t="shared" si="33"/>
        <v>0</v>
      </c>
      <c r="J1010" s="121">
        <v>22.035556762242297</v>
      </c>
      <c r="K1010" s="121">
        <v>84.760526315789505</v>
      </c>
      <c r="M1010"/>
      <c r="N1010" s="171"/>
    </row>
    <row r="1011" spans="1:14" ht="12.75" x14ac:dyDescent="0.2">
      <c r="A1011" s="118" t="s">
        <v>2701</v>
      </c>
      <c r="B1011" s="59" t="s">
        <v>2699</v>
      </c>
      <c r="C1011" s="59" t="s">
        <v>898</v>
      </c>
      <c r="D1011" s="118" t="s">
        <v>212</v>
      </c>
      <c r="E1011" s="118" t="s">
        <v>1032</v>
      </c>
      <c r="F1011" s="119">
        <v>0</v>
      </c>
      <c r="G1011" s="119">
        <v>6.83834E-3</v>
      </c>
      <c r="H1011" s="74">
        <f t="shared" si="34"/>
        <v>-1</v>
      </c>
      <c r="I1011" s="60">
        <f t="shared" si="33"/>
        <v>0</v>
      </c>
      <c r="J1011" s="121">
        <v>2.42519565</v>
      </c>
      <c r="K1011" s="121">
        <v>13.0498947368421</v>
      </c>
      <c r="M1011"/>
      <c r="N1011" s="171"/>
    </row>
    <row r="1012" spans="1:14" ht="12.75" x14ac:dyDescent="0.2">
      <c r="A1012" s="118" t="s">
        <v>2472</v>
      </c>
      <c r="B1012" s="59" t="s">
        <v>201</v>
      </c>
      <c r="C1012" s="59" t="s">
        <v>897</v>
      </c>
      <c r="D1012" s="118" t="s">
        <v>212</v>
      </c>
      <c r="E1012" s="118" t="s">
        <v>3049</v>
      </c>
      <c r="F1012" s="119">
        <v>0</v>
      </c>
      <c r="G1012" s="119">
        <v>1.1168093400000001</v>
      </c>
      <c r="H1012" s="74">
        <f t="shared" si="34"/>
        <v>-1</v>
      </c>
      <c r="I1012" s="60">
        <f t="shared" si="33"/>
        <v>0</v>
      </c>
      <c r="J1012" s="121">
        <v>47.916490546021997</v>
      </c>
      <c r="K1012" s="121">
        <v>17.3862105263158</v>
      </c>
      <c r="M1012"/>
      <c r="N1012" s="171"/>
    </row>
    <row r="1013" spans="1:14" ht="12.75" x14ac:dyDescent="0.2">
      <c r="A1013" s="118" t="s">
        <v>1889</v>
      </c>
      <c r="B1013" s="59" t="s">
        <v>951</v>
      </c>
      <c r="C1013" s="59" t="s">
        <v>902</v>
      </c>
      <c r="D1013" s="118" t="s">
        <v>213</v>
      </c>
      <c r="E1013" s="118" t="s">
        <v>214</v>
      </c>
      <c r="F1013" s="119">
        <v>0</v>
      </c>
      <c r="G1013" s="119">
        <v>2.42916E-2</v>
      </c>
      <c r="H1013" s="74">
        <f t="shared" si="34"/>
        <v>-1</v>
      </c>
      <c r="I1013" s="60">
        <f t="shared" si="33"/>
        <v>0</v>
      </c>
      <c r="J1013" s="121">
        <v>32.091955349999999</v>
      </c>
      <c r="K1013" s="121">
        <v>24.0328421052632</v>
      </c>
      <c r="M1013"/>
      <c r="N1013" s="171"/>
    </row>
    <row r="1014" spans="1:14" ht="12.75" x14ac:dyDescent="0.2">
      <c r="A1014" s="118" t="s">
        <v>2384</v>
      </c>
      <c r="B1014" s="59" t="s">
        <v>829</v>
      </c>
      <c r="C1014" s="59" t="s">
        <v>984</v>
      </c>
      <c r="D1014" s="118" t="s">
        <v>212</v>
      </c>
      <c r="E1014" s="118" t="s">
        <v>1032</v>
      </c>
      <c r="F1014" s="119">
        <v>0</v>
      </c>
      <c r="G1014" s="119">
        <v>0</v>
      </c>
      <c r="H1014" s="74" t="str">
        <f t="shared" si="34"/>
        <v/>
      </c>
      <c r="I1014" s="60">
        <f t="shared" si="33"/>
        <v>0</v>
      </c>
      <c r="J1014" s="121">
        <v>305.99734235795</v>
      </c>
      <c r="K1014" s="121">
        <v>30.010263157894698</v>
      </c>
      <c r="M1014"/>
      <c r="N1014" s="171"/>
    </row>
    <row r="1015" spans="1:14" ht="12.75" x14ac:dyDescent="0.2">
      <c r="A1015" s="59" t="s">
        <v>2436</v>
      </c>
      <c r="B1015" s="59" t="s">
        <v>2437</v>
      </c>
      <c r="C1015" s="59" t="s">
        <v>899</v>
      </c>
      <c r="D1015" s="118" t="s">
        <v>212</v>
      </c>
      <c r="E1015" s="118" t="s">
        <v>1032</v>
      </c>
      <c r="F1015" s="119">
        <v>0</v>
      </c>
      <c r="G1015" s="119">
        <v>0</v>
      </c>
      <c r="H1015" s="74" t="str">
        <f t="shared" si="34"/>
        <v/>
      </c>
      <c r="I1015" s="60">
        <f t="shared" si="33"/>
        <v>0</v>
      </c>
      <c r="J1015" s="121">
        <v>17.608070850000001</v>
      </c>
      <c r="K1015" s="121">
        <v>33.602368421052603</v>
      </c>
      <c r="M1015"/>
      <c r="N1015" s="171"/>
    </row>
    <row r="1016" spans="1:14" ht="12.75" x14ac:dyDescent="0.2">
      <c r="A1016" s="118" t="s">
        <v>2548</v>
      </c>
      <c r="B1016" s="59" t="s">
        <v>2549</v>
      </c>
      <c r="C1016" s="59" t="s">
        <v>984</v>
      </c>
      <c r="D1016" s="118" t="s">
        <v>213</v>
      </c>
      <c r="E1016" s="118" t="s">
        <v>214</v>
      </c>
      <c r="F1016" s="119">
        <v>0</v>
      </c>
      <c r="G1016" s="119">
        <v>0.2016</v>
      </c>
      <c r="H1016" s="74">
        <f t="shared" si="34"/>
        <v>-1</v>
      </c>
      <c r="I1016" s="60">
        <f t="shared" si="33"/>
        <v>0</v>
      </c>
      <c r="J1016" s="121">
        <v>18.93002581</v>
      </c>
      <c r="K1016" s="121">
        <v>36.818421052631599</v>
      </c>
      <c r="M1016"/>
      <c r="N1016" s="171"/>
    </row>
    <row r="1017" spans="1:14" ht="12.75" x14ac:dyDescent="0.2">
      <c r="A1017" s="118" t="s">
        <v>2395</v>
      </c>
      <c r="B1017" s="59" t="s">
        <v>1607</v>
      </c>
      <c r="C1017" s="59" t="s">
        <v>984</v>
      </c>
      <c r="D1017" s="118" t="s">
        <v>212</v>
      </c>
      <c r="E1017" s="118" t="s">
        <v>1032</v>
      </c>
      <c r="F1017" s="119">
        <v>0</v>
      </c>
      <c r="G1017" s="119">
        <v>9.2185460789925594E-2</v>
      </c>
      <c r="H1017" s="74">
        <f t="shared" si="34"/>
        <v>-1</v>
      </c>
      <c r="I1017" s="60">
        <f t="shared" si="33"/>
        <v>0</v>
      </c>
      <c r="J1017" s="121">
        <v>65.761304671073205</v>
      </c>
      <c r="K1017" s="121">
        <v>41.384578947368396</v>
      </c>
      <c r="M1017"/>
      <c r="N1017" s="171"/>
    </row>
    <row r="1018" spans="1:14" ht="12.75" x14ac:dyDescent="0.2">
      <c r="A1018" s="118" t="s">
        <v>2560</v>
      </c>
      <c r="B1018" s="59" t="s">
        <v>2561</v>
      </c>
      <c r="C1018" s="59" t="s">
        <v>149</v>
      </c>
      <c r="D1018" s="118" t="s">
        <v>837</v>
      </c>
      <c r="E1018" s="118" t="s">
        <v>1032</v>
      </c>
      <c r="F1018" s="119">
        <v>0</v>
      </c>
      <c r="G1018" s="119">
        <v>0</v>
      </c>
      <c r="H1018" s="74" t="str">
        <f t="shared" si="34"/>
        <v/>
      </c>
      <c r="I1018" s="60">
        <f t="shared" si="33"/>
        <v>0</v>
      </c>
      <c r="J1018" s="121">
        <v>7.8516860229335999</v>
      </c>
      <c r="K1018" s="121">
        <v>51.571947368421</v>
      </c>
      <c r="M1018"/>
      <c r="N1018" s="171"/>
    </row>
    <row r="1019" spans="1:14" ht="12.75" x14ac:dyDescent="0.2">
      <c r="A1019" s="118" t="s">
        <v>2394</v>
      </c>
      <c r="B1019" s="59" t="s">
        <v>1427</v>
      </c>
      <c r="C1019" s="59" t="s">
        <v>984</v>
      </c>
      <c r="D1019" s="118" t="s">
        <v>212</v>
      </c>
      <c r="E1019" s="118" t="s">
        <v>1032</v>
      </c>
      <c r="F1019" s="119">
        <v>0</v>
      </c>
      <c r="G1019" s="119">
        <v>5.8120000000000003E-3</v>
      </c>
      <c r="H1019" s="74">
        <f t="shared" si="34"/>
        <v>-1</v>
      </c>
      <c r="I1019" s="60">
        <f t="shared" si="33"/>
        <v>0</v>
      </c>
      <c r="J1019" s="121">
        <v>4.91448486</v>
      </c>
      <c r="K1019" s="121">
        <v>54.092578947368402</v>
      </c>
      <c r="M1019"/>
      <c r="N1019" s="171"/>
    </row>
    <row r="1020" spans="1:14" ht="12.75" x14ac:dyDescent="0.2">
      <c r="A1020" s="118" t="s">
        <v>2391</v>
      </c>
      <c r="B1020" s="59" t="s">
        <v>1604</v>
      </c>
      <c r="C1020" s="59" t="s">
        <v>984</v>
      </c>
      <c r="D1020" s="118" t="s">
        <v>212</v>
      </c>
      <c r="E1020" s="118" t="s">
        <v>1032</v>
      </c>
      <c r="F1020" s="119">
        <v>0</v>
      </c>
      <c r="G1020" s="119">
        <v>2.1987E-2</v>
      </c>
      <c r="H1020" s="74">
        <f t="shared" si="34"/>
        <v>-1</v>
      </c>
      <c r="I1020" s="60">
        <f t="shared" si="33"/>
        <v>0</v>
      </c>
      <c r="J1020" s="121">
        <v>27.985263</v>
      </c>
      <c r="K1020" s="121">
        <v>68.988684210526301</v>
      </c>
      <c r="M1020"/>
      <c r="N1020" s="171"/>
    </row>
    <row r="1021" spans="1:14" ht="12.75" x14ac:dyDescent="0.2">
      <c r="A1021" s="118" t="s">
        <v>2743</v>
      </c>
      <c r="B1021" s="59" t="s">
        <v>2744</v>
      </c>
      <c r="C1021" s="59" t="s">
        <v>904</v>
      </c>
      <c r="D1021" s="118" t="s">
        <v>213</v>
      </c>
      <c r="E1021" s="118" t="s">
        <v>214</v>
      </c>
      <c r="F1021" s="119">
        <v>0</v>
      </c>
      <c r="G1021" s="119">
        <v>1.57745E-3</v>
      </c>
      <c r="H1021" s="74">
        <f t="shared" si="34"/>
        <v>-1</v>
      </c>
      <c r="I1021" s="60">
        <f t="shared" si="33"/>
        <v>0</v>
      </c>
      <c r="J1021" s="121">
        <v>7.8560098200000006</v>
      </c>
      <c r="K1021" s="121">
        <v>79.604842105263202</v>
      </c>
      <c r="M1021"/>
      <c r="N1021" s="171"/>
    </row>
    <row r="1022" spans="1:14" ht="12.75" x14ac:dyDescent="0.2">
      <c r="A1022" s="118" t="s">
        <v>2418</v>
      </c>
      <c r="B1022" s="59" t="s">
        <v>143</v>
      </c>
      <c r="C1022" s="59" t="s">
        <v>665</v>
      </c>
      <c r="D1022" s="118" t="s">
        <v>212</v>
      </c>
      <c r="E1022" s="118" t="s">
        <v>1032</v>
      </c>
      <c r="F1022" s="119">
        <v>0</v>
      </c>
      <c r="G1022" s="119">
        <v>4.8775000000000001E-4</v>
      </c>
      <c r="H1022" s="74">
        <f t="shared" si="34"/>
        <v>-1</v>
      </c>
      <c r="I1022" s="60">
        <f t="shared" si="33"/>
        <v>0</v>
      </c>
      <c r="J1022" s="121">
        <v>13.784442311599999</v>
      </c>
      <c r="K1022" s="121">
        <v>8.2193157894736792</v>
      </c>
      <c r="M1022"/>
      <c r="N1022" s="171"/>
    </row>
    <row r="1023" spans="1:14" ht="12.75" x14ac:dyDescent="0.2">
      <c r="A1023" s="118" t="s">
        <v>2420</v>
      </c>
      <c r="B1023" s="59" t="s">
        <v>397</v>
      </c>
      <c r="C1023" s="59" t="s">
        <v>665</v>
      </c>
      <c r="D1023" s="118" t="s">
        <v>212</v>
      </c>
      <c r="E1023" s="118" t="s">
        <v>1032</v>
      </c>
      <c r="F1023" s="119">
        <v>0</v>
      </c>
      <c r="G1023" s="119">
        <v>0</v>
      </c>
      <c r="H1023" s="74" t="str">
        <f t="shared" si="34"/>
        <v/>
      </c>
      <c r="I1023" s="60">
        <f t="shared" si="33"/>
        <v>0</v>
      </c>
      <c r="J1023" s="121">
        <v>0.77355930400000006</v>
      </c>
      <c r="K1023" s="121">
        <v>10.4109473684211</v>
      </c>
      <c r="M1023"/>
      <c r="N1023" s="171"/>
    </row>
    <row r="1024" spans="1:14" ht="12.75" x14ac:dyDescent="0.2">
      <c r="A1024" s="118" t="s">
        <v>2824</v>
      </c>
      <c r="B1024" s="59" t="s">
        <v>2246</v>
      </c>
      <c r="C1024" s="59" t="s">
        <v>1955</v>
      </c>
      <c r="D1024" s="118" t="s">
        <v>212</v>
      </c>
      <c r="E1024" s="118" t="s">
        <v>1032</v>
      </c>
      <c r="F1024" s="119">
        <v>0</v>
      </c>
      <c r="G1024" s="119">
        <v>0</v>
      </c>
      <c r="H1024" s="74" t="str">
        <f t="shared" si="34"/>
        <v/>
      </c>
      <c r="I1024" s="60">
        <f t="shared" si="33"/>
        <v>0</v>
      </c>
      <c r="J1024" s="121">
        <v>1.860222394</v>
      </c>
      <c r="K1024" s="121">
        <v>10.7493157894737</v>
      </c>
      <c r="M1024"/>
      <c r="N1024" s="171"/>
    </row>
    <row r="1025" spans="1:14" ht="12.75" x14ac:dyDescent="0.2">
      <c r="A1025" s="118" t="s">
        <v>2398</v>
      </c>
      <c r="B1025" s="59" t="s">
        <v>833</v>
      </c>
      <c r="C1025" s="59" t="s">
        <v>1919</v>
      </c>
      <c r="D1025" s="118" t="s">
        <v>213</v>
      </c>
      <c r="E1025" s="118" t="s">
        <v>214</v>
      </c>
      <c r="F1025" s="119">
        <v>0</v>
      </c>
      <c r="G1025" s="119">
        <v>0</v>
      </c>
      <c r="H1025" s="74" t="str">
        <f t="shared" si="34"/>
        <v/>
      </c>
      <c r="I1025" s="60">
        <f t="shared" si="33"/>
        <v>0</v>
      </c>
      <c r="J1025" s="121">
        <v>9.9755393399999992</v>
      </c>
      <c r="K1025" s="121">
        <v>11.538789473684201</v>
      </c>
      <c r="M1025"/>
      <c r="N1025" s="171"/>
    </row>
    <row r="1026" spans="1:14" ht="12.75" x14ac:dyDescent="0.2">
      <c r="A1026" s="118" t="s">
        <v>2411</v>
      </c>
      <c r="B1026" s="59" t="s">
        <v>834</v>
      </c>
      <c r="C1026" s="59" t="s">
        <v>1919</v>
      </c>
      <c r="D1026" s="118" t="s">
        <v>213</v>
      </c>
      <c r="E1026" s="118" t="s">
        <v>214</v>
      </c>
      <c r="F1026" s="119">
        <v>0</v>
      </c>
      <c r="G1026" s="119">
        <v>1.60199E-2</v>
      </c>
      <c r="H1026" s="74">
        <f t="shared" si="34"/>
        <v>-1</v>
      </c>
      <c r="I1026" s="60">
        <f t="shared" si="33"/>
        <v>0</v>
      </c>
      <c r="J1026" s="121">
        <v>10.635286070000001</v>
      </c>
      <c r="K1026" s="121">
        <v>12.126578947368399</v>
      </c>
      <c r="M1026"/>
      <c r="N1026" s="171"/>
    </row>
    <row r="1027" spans="1:14" ht="12.75" x14ac:dyDescent="0.2">
      <c r="A1027" s="118" t="s">
        <v>2487</v>
      </c>
      <c r="B1027" s="59" t="s">
        <v>976</v>
      </c>
      <c r="C1027" s="59" t="s">
        <v>897</v>
      </c>
      <c r="D1027" s="118" t="s">
        <v>212</v>
      </c>
      <c r="E1027" s="118" t="s">
        <v>1032</v>
      </c>
      <c r="F1027" s="119">
        <v>0</v>
      </c>
      <c r="G1027" s="119">
        <v>0.78938167000000004</v>
      </c>
      <c r="H1027" s="74">
        <f t="shared" si="34"/>
        <v>-1</v>
      </c>
      <c r="I1027" s="60">
        <f t="shared" si="33"/>
        <v>0</v>
      </c>
      <c r="J1027" s="121">
        <v>10.729090625</v>
      </c>
      <c r="K1027" s="121">
        <v>12.3512105263158</v>
      </c>
      <c r="M1027"/>
      <c r="N1027" s="171"/>
    </row>
    <row r="1028" spans="1:14" ht="12.75" x14ac:dyDescent="0.2">
      <c r="A1028" s="118" t="s">
        <v>2410</v>
      </c>
      <c r="B1028" s="59" t="s">
        <v>832</v>
      </c>
      <c r="C1028" s="59" t="s">
        <v>1919</v>
      </c>
      <c r="D1028" s="118" t="s">
        <v>213</v>
      </c>
      <c r="E1028" s="118" t="s">
        <v>214</v>
      </c>
      <c r="F1028" s="119">
        <v>0</v>
      </c>
      <c r="G1028" s="119">
        <v>0</v>
      </c>
      <c r="H1028" s="74" t="str">
        <f t="shared" si="34"/>
        <v/>
      </c>
      <c r="I1028" s="60">
        <f t="shared" si="33"/>
        <v>0</v>
      </c>
      <c r="J1028" s="121">
        <v>6.7614584600000001</v>
      </c>
      <c r="K1028" s="121">
        <v>13.4917894736842</v>
      </c>
      <c r="M1028"/>
      <c r="N1028" s="171"/>
    </row>
    <row r="1029" spans="1:14" ht="12.75" x14ac:dyDescent="0.2">
      <c r="A1029" s="118" t="s">
        <v>2421</v>
      </c>
      <c r="B1029" s="59" t="s">
        <v>1361</v>
      </c>
      <c r="C1029" s="59" t="s">
        <v>665</v>
      </c>
      <c r="D1029" s="118" t="s">
        <v>212</v>
      </c>
      <c r="E1029" s="118" t="s">
        <v>1032</v>
      </c>
      <c r="F1029" s="119">
        <v>0</v>
      </c>
      <c r="G1029" s="119">
        <v>0</v>
      </c>
      <c r="H1029" s="74" t="str">
        <f t="shared" si="34"/>
        <v/>
      </c>
      <c r="I1029" s="60">
        <f t="shared" si="33"/>
        <v>0</v>
      </c>
      <c r="J1029" s="121">
        <v>0.89698500000000003</v>
      </c>
      <c r="K1029" s="121">
        <v>16.072157894736801</v>
      </c>
      <c r="M1029"/>
      <c r="N1029" s="171"/>
    </row>
    <row r="1030" spans="1:14" ht="12.75" x14ac:dyDescent="0.2">
      <c r="A1030" s="118" t="s">
        <v>1907</v>
      </c>
      <c r="B1030" s="59" t="s">
        <v>8</v>
      </c>
      <c r="C1030" s="59" t="s">
        <v>902</v>
      </c>
      <c r="D1030" s="118" t="s">
        <v>837</v>
      </c>
      <c r="E1030" s="118" t="s">
        <v>1032</v>
      </c>
      <c r="F1030" s="119">
        <v>0</v>
      </c>
      <c r="G1030" s="119">
        <v>0</v>
      </c>
      <c r="H1030" s="74" t="str">
        <f t="shared" si="34"/>
        <v/>
      </c>
      <c r="I1030" s="60">
        <f t="shared" si="33"/>
        <v>0</v>
      </c>
      <c r="J1030" s="121">
        <v>36.52580261</v>
      </c>
      <c r="K1030" s="121">
        <v>17.0894210526316</v>
      </c>
      <c r="M1030"/>
      <c r="N1030" s="171"/>
    </row>
    <row r="1031" spans="1:14" ht="12.75" x14ac:dyDescent="0.2">
      <c r="A1031" s="118" t="s">
        <v>2412</v>
      </c>
      <c r="B1031" s="59" t="s">
        <v>831</v>
      </c>
      <c r="C1031" s="59" t="s">
        <v>1919</v>
      </c>
      <c r="D1031" s="118" t="s">
        <v>213</v>
      </c>
      <c r="E1031" s="118" t="s">
        <v>214</v>
      </c>
      <c r="F1031" s="119">
        <v>0</v>
      </c>
      <c r="G1031" s="119">
        <v>0</v>
      </c>
      <c r="H1031" s="74" t="str">
        <f t="shared" si="34"/>
        <v/>
      </c>
      <c r="I1031" s="60">
        <f t="shared" ref="I1031:I1037" si="35">F1031/$F$1038</f>
        <v>0</v>
      </c>
      <c r="J1031" s="121">
        <v>9.0758722100000018</v>
      </c>
      <c r="K1031" s="121">
        <v>17.198789473684201</v>
      </c>
      <c r="M1031"/>
      <c r="N1031" s="171"/>
    </row>
    <row r="1032" spans="1:14" ht="12.75" x14ac:dyDescent="0.2">
      <c r="A1032" s="118" t="s">
        <v>2014</v>
      </c>
      <c r="B1032" s="59" t="s">
        <v>1419</v>
      </c>
      <c r="C1032" s="59" t="s">
        <v>984</v>
      </c>
      <c r="D1032" s="118" t="s">
        <v>213</v>
      </c>
      <c r="E1032" s="118" t="s">
        <v>214</v>
      </c>
      <c r="F1032" s="119">
        <v>0</v>
      </c>
      <c r="G1032" s="119">
        <v>0.90345149999999996</v>
      </c>
      <c r="H1032" s="74">
        <f t="shared" si="34"/>
        <v>-1</v>
      </c>
      <c r="I1032" s="60">
        <f t="shared" si="35"/>
        <v>0</v>
      </c>
      <c r="J1032" s="121">
        <v>16.130674450000001</v>
      </c>
      <c r="K1032" s="121">
        <v>26.4969473684211</v>
      </c>
      <c r="M1032"/>
      <c r="N1032" s="171"/>
    </row>
    <row r="1033" spans="1:14" ht="12.75" x14ac:dyDescent="0.2">
      <c r="A1033" s="118" t="s">
        <v>2422</v>
      </c>
      <c r="B1033" s="59" t="s">
        <v>2081</v>
      </c>
      <c r="C1033" s="59" t="s">
        <v>1955</v>
      </c>
      <c r="D1033" s="118" t="s">
        <v>212</v>
      </c>
      <c r="E1033" s="118" t="s">
        <v>1032</v>
      </c>
      <c r="F1033" s="119">
        <v>0</v>
      </c>
      <c r="G1033" s="119">
        <v>0</v>
      </c>
      <c r="H1033" s="74" t="str">
        <f t="shared" si="34"/>
        <v/>
      </c>
      <c r="I1033" s="60">
        <f t="shared" si="35"/>
        <v>0</v>
      </c>
      <c r="J1033" s="121">
        <v>5.5412338434545401</v>
      </c>
      <c r="K1033" s="121">
        <v>40.157473684210501</v>
      </c>
      <c r="M1033"/>
      <c r="N1033" s="171"/>
    </row>
    <row r="1034" spans="1:14" ht="12.75" x14ac:dyDescent="0.2">
      <c r="A1034" s="118" t="s">
        <v>2541</v>
      </c>
      <c r="B1034" s="59" t="s">
        <v>2542</v>
      </c>
      <c r="C1034" s="59" t="s">
        <v>984</v>
      </c>
      <c r="D1034" s="118" t="s">
        <v>213</v>
      </c>
      <c r="E1034" s="118" t="s">
        <v>214</v>
      </c>
      <c r="F1034" s="119">
        <v>0</v>
      </c>
      <c r="G1034" s="119">
        <v>0</v>
      </c>
      <c r="H1034" s="74" t="str">
        <f t="shared" si="34"/>
        <v/>
      </c>
      <c r="I1034" s="60">
        <f t="shared" si="35"/>
        <v>0</v>
      </c>
      <c r="J1034" s="121">
        <v>21.75379414</v>
      </c>
      <c r="K1034" s="121">
        <v>44.736105263157903</v>
      </c>
      <c r="M1034"/>
      <c r="N1034" s="171"/>
    </row>
    <row r="1035" spans="1:14" ht="12.75" x14ac:dyDescent="0.2">
      <c r="A1035" s="118" t="s">
        <v>2406</v>
      </c>
      <c r="B1035" s="59" t="s">
        <v>486</v>
      </c>
      <c r="C1035" s="59" t="s">
        <v>984</v>
      </c>
      <c r="D1035" s="118" t="s">
        <v>212</v>
      </c>
      <c r="E1035" s="118" t="s">
        <v>1032</v>
      </c>
      <c r="F1035" s="119">
        <v>0</v>
      </c>
      <c r="G1035" s="119">
        <v>0</v>
      </c>
      <c r="H1035" s="74" t="str">
        <f t="shared" si="34"/>
        <v/>
      </c>
      <c r="I1035" s="60">
        <f t="shared" si="35"/>
        <v>0</v>
      </c>
      <c r="J1035" s="121">
        <v>38.302553481331806</v>
      </c>
      <c r="K1035" s="121">
        <v>100.431263157895</v>
      </c>
      <c r="M1035"/>
      <c r="N1035" s="171"/>
    </row>
    <row r="1036" spans="1:14" ht="12.75" x14ac:dyDescent="0.2">
      <c r="A1036" s="118" t="s">
        <v>2416</v>
      </c>
      <c r="B1036" s="59" t="s">
        <v>520</v>
      </c>
      <c r="C1036" s="59" t="s">
        <v>984</v>
      </c>
      <c r="D1036" s="118" t="s">
        <v>212</v>
      </c>
      <c r="E1036" s="118" t="s">
        <v>1032</v>
      </c>
      <c r="F1036" s="119">
        <v>0</v>
      </c>
      <c r="G1036" s="119">
        <v>0</v>
      </c>
      <c r="H1036" s="74" t="str">
        <f t="shared" si="34"/>
        <v/>
      </c>
      <c r="I1036" s="60">
        <f t="shared" si="35"/>
        <v>0</v>
      </c>
      <c r="J1036" s="121">
        <v>10.399155073433601</v>
      </c>
      <c r="K1036" s="121">
        <v>100.43526315789499</v>
      </c>
      <c r="M1036"/>
      <c r="N1036" s="171"/>
    </row>
    <row r="1037" spans="1:14" ht="12.75" x14ac:dyDescent="0.2">
      <c r="A1037" s="118" t="s">
        <v>2415</v>
      </c>
      <c r="B1037" s="59" t="s">
        <v>485</v>
      </c>
      <c r="C1037" s="59" t="s">
        <v>984</v>
      </c>
      <c r="D1037" s="118" t="s">
        <v>212</v>
      </c>
      <c r="E1037" s="118" t="s">
        <v>1032</v>
      </c>
      <c r="F1037" s="119">
        <v>0</v>
      </c>
      <c r="G1037" s="119">
        <v>0</v>
      </c>
      <c r="H1037" s="74" t="str">
        <f t="shared" si="34"/>
        <v/>
      </c>
      <c r="I1037" s="60">
        <f t="shared" si="35"/>
        <v>0</v>
      </c>
      <c r="J1037" s="121">
        <v>2.4903114057072</v>
      </c>
      <c r="K1037" s="121">
        <v>100.44573684210501</v>
      </c>
      <c r="M1037"/>
      <c r="N1037" s="171"/>
    </row>
    <row r="1038" spans="1:14" x14ac:dyDescent="0.2">
      <c r="A1038" s="61" t="s">
        <v>17</v>
      </c>
      <c r="B1038" s="62">
        <f>COUNTA(B7:B1037)</f>
        <v>1031</v>
      </c>
      <c r="C1038" s="62"/>
      <c r="D1038" s="62"/>
      <c r="E1038" s="62"/>
      <c r="F1038" s="133">
        <f>SUM(F7:F1037)</f>
        <v>14563.382032905216</v>
      </c>
      <c r="G1038" s="133">
        <f>SUM(G7:G1037)</f>
        <v>10965.352481724911</v>
      </c>
      <c r="H1038" s="72">
        <f>IF(ISERROR(F1038/G1038-1),"",((F1038/G1038-1)))</f>
        <v>0.32812712196683669</v>
      </c>
      <c r="I1038" s="64">
        <f>SUM(I7:I1037)</f>
        <v>0.999999999999999</v>
      </c>
      <c r="J1038" s="65">
        <f>SUM(J7:J1037)</f>
        <v>283629.49059530773</v>
      </c>
      <c r="K1038" s="111"/>
    </row>
    <row r="1039" spans="1:14" x14ac:dyDescent="0.2">
      <c r="A1039" s="67"/>
      <c r="B1039" s="67"/>
      <c r="C1039" s="67"/>
      <c r="D1039" s="67"/>
      <c r="E1039" s="67"/>
      <c r="F1039" s="67"/>
      <c r="G1039" s="67"/>
      <c r="H1039" s="68"/>
      <c r="I1039" s="69"/>
    </row>
    <row r="1040" spans="1:14" s="67" customFormat="1" x14ac:dyDescent="0.2">
      <c r="F1040" s="122"/>
      <c r="G1040" s="122"/>
      <c r="H1040" s="122"/>
      <c r="I1040" s="122"/>
      <c r="J1040" s="122"/>
      <c r="K1040" s="122"/>
    </row>
    <row r="1041" spans="1:11" s="165" customFormat="1" ht="22.5" x14ac:dyDescent="0.2">
      <c r="A1041" s="56" t="s">
        <v>2183</v>
      </c>
      <c r="B1041" s="56" t="s">
        <v>98</v>
      </c>
      <c r="C1041" s="56" t="s">
        <v>2252</v>
      </c>
      <c r="D1041" s="56" t="s">
        <v>211</v>
      </c>
      <c r="E1041" s="102" t="s">
        <v>119</v>
      </c>
      <c r="F1041" s="56" t="s">
        <v>659</v>
      </c>
      <c r="G1041" s="56"/>
      <c r="H1041" s="56"/>
      <c r="I1041" s="56"/>
      <c r="J1041" s="56" t="s">
        <v>283</v>
      </c>
      <c r="K1041" s="56" t="s">
        <v>168</v>
      </c>
    </row>
    <row r="1042" spans="1:11" ht="22.5" x14ac:dyDescent="0.2">
      <c r="A1042" s="105"/>
      <c r="B1042" s="105"/>
      <c r="C1042" s="105"/>
      <c r="D1042" s="105"/>
      <c r="E1042" s="57"/>
      <c r="F1042" s="106" t="s">
        <v>3045</v>
      </c>
      <c r="G1042" s="106" t="s">
        <v>3007</v>
      </c>
      <c r="H1042" s="58" t="s">
        <v>95</v>
      </c>
      <c r="I1042" s="107" t="s">
        <v>96</v>
      </c>
      <c r="J1042" s="108" t="s">
        <v>284</v>
      </c>
      <c r="K1042" s="108" t="s">
        <v>918</v>
      </c>
    </row>
    <row r="1043" spans="1:11" x14ac:dyDescent="0.2">
      <c r="A1043" s="104" t="s">
        <v>2251</v>
      </c>
      <c r="B1043" s="104" t="s">
        <v>830</v>
      </c>
      <c r="C1043" s="104" t="s">
        <v>899</v>
      </c>
      <c r="D1043" s="104"/>
      <c r="E1043" s="118" t="s">
        <v>1032</v>
      </c>
      <c r="F1043" s="119">
        <v>15.558166740000001</v>
      </c>
      <c r="G1043" s="119">
        <v>6.1404854800000006</v>
      </c>
      <c r="H1043" s="74">
        <f t="shared" ref="H1043:H1056" si="36">IF(ISERROR(F1043/G1043-1),"",IF((F1043/G1043-1)&gt;10000%,"",F1043/G1043-1))</f>
        <v>1.5337030419946536</v>
      </c>
      <c r="I1043" s="60">
        <f t="shared" ref="I1043:I1056" si="37">F1043/$F$1057</f>
        <v>0.39953823614912903</v>
      </c>
      <c r="J1043" s="121">
        <v>292.42894954000002</v>
      </c>
      <c r="K1043" s="121">
        <v>20.834736842105301</v>
      </c>
    </row>
    <row r="1044" spans="1:11" x14ac:dyDescent="0.2">
      <c r="A1044" s="59" t="s">
        <v>2423</v>
      </c>
      <c r="B1044" s="59" t="s">
        <v>1555</v>
      </c>
      <c r="C1044" s="104" t="s">
        <v>1359</v>
      </c>
      <c r="D1044" s="59"/>
      <c r="E1044" s="118" t="s">
        <v>214</v>
      </c>
      <c r="F1044" s="119">
        <v>9.8273541279999996</v>
      </c>
      <c r="G1044" s="119">
        <v>6.7685096979999999</v>
      </c>
      <c r="H1044" s="74">
        <f t="shared" si="36"/>
        <v>0.45192288501911215</v>
      </c>
      <c r="I1044" s="60">
        <f t="shared" si="37"/>
        <v>0.25236930545417086</v>
      </c>
      <c r="J1044" s="121">
        <v>1612.1724307899999</v>
      </c>
      <c r="K1044" s="121">
        <v>9.0827368421052608</v>
      </c>
    </row>
    <row r="1045" spans="1:11" x14ac:dyDescent="0.2">
      <c r="A1045" s="59" t="s">
        <v>2189</v>
      </c>
      <c r="B1045" s="59" t="s">
        <v>2190</v>
      </c>
      <c r="C1045" s="104" t="s">
        <v>1359</v>
      </c>
      <c r="D1045" s="59"/>
      <c r="E1045" s="118" t="s">
        <v>214</v>
      </c>
      <c r="F1045" s="119">
        <v>8.6567144600000017</v>
      </c>
      <c r="G1045" s="119">
        <v>5.7774435999999998</v>
      </c>
      <c r="H1045" s="74">
        <f t="shared" si="36"/>
        <v>0.49836416577048048</v>
      </c>
      <c r="I1045" s="60">
        <f t="shared" si="37"/>
        <v>0.22230693911402702</v>
      </c>
      <c r="J1045" s="121">
        <v>423.15320063999997</v>
      </c>
      <c r="K1045" s="121">
        <v>20.128</v>
      </c>
    </row>
    <row r="1046" spans="1:11" x14ac:dyDescent="0.2">
      <c r="A1046" s="59" t="s">
        <v>2993</v>
      </c>
      <c r="B1046" s="59" t="s">
        <v>2994</v>
      </c>
      <c r="C1046" s="104" t="s">
        <v>1359</v>
      </c>
      <c r="D1046" s="59"/>
      <c r="E1046" s="118" t="s">
        <v>214</v>
      </c>
      <c r="F1046" s="119">
        <v>1.53320788</v>
      </c>
      <c r="G1046" s="119">
        <v>0</v>
      </c>
      <c r="H1046" s="74" t="str">
        <f t="shared" si="36"/>
        <v/>
      </c>
      <c r="I1046" s="60">
        <f t="shared" si="37"/>
        <v>3.9373223224958537E-2</v>
      </c>
      <c r="J1046" s="121">
        <v>7.8269401600000004</v>
      </c>
      <c r="K1046" s="121">
        <v>34.210055555555599</v>
      </c>
    </row>
    <row r="1047" spans="1:11" x14ac:dyDescent="0.2">
      <c r="A1047" s="59" t="s">
        <v>2770</v>
      </c>
      <c r="B1047" s="59" t="s">
        <v>2771</v>
      </c>
      <c r="C1047" s="104" t="s">
        <v>899</v>
      </c>
      <c r="D1047" s="59"/>
      <c r="E1047" s="118" t="s">
        <v>1032</v>
      </c>
      <c r="F1047" s="119">
        <v>1.2235227099999999</v>
      </c>
      <c r="G1047" s="119">
        <v>1.186358E-2</v>
      </c>
      <c r="H1047" s="74" t="str">
        <f t="shared" si="36"/>
        <v/>
      </c>
      <c r="I1047" s="60">
        <f t="shared" si="37"/>
        <v>3.1420418202935535E-2</v>
      </c>
      <c r="J1047" s="121">
        <v>74.125152560096993</v>
      </c>
      <c r="K1047" s="121">
        <v>64.762526315789501</v>
      </c>
    </row>
    <row r="1048" spans="1:11" x14ac:dyDescent="0.2">
      <c r="A1048" s="59" t="s">
        <v>2424</v>
      </c>
      <c r="B1048" s="59" t="s">
        <v>2065</v>
      </c>
      <c r="C1048" s="104" t="s">
        <v>984</v>
      </c>
      <c r="D1048" s="59"/>
      <c r="E1048" s="118" t="s">
        <v>1032</v>
      </c>
      <c r="F1048" s="119">
        <v>0.83391206999999989</v>
      </c>
      <c r="G1048" s="119">
        <v>0.54155797999999999</v>
      </c>
      <c r="H1048" s="74">
        <f t="shared" si="36"/>
        <v>0.53983894762293017</v>
      </c>
      <c r="I1048" s="60">
        <f t="shared" si="37"/>
        <v>2.1415103920609413E-2</v>
      </c>
      <c r="J1048" s="121">
        <v>55.134599999999999</v>
      </c>
      <c r="K1048" s="121">
        <v>57.737789473684202</v>
      </c>
    </row>
    <row r="1049" spans="1:11" x14ac:dyDescent="0.2">
      <c r="A1049" s="59" t="s">
        <v>1920</v>
      </c>
      <c r="B1049" s="59" t="s">
        <v>1952</v>
      </c>
      <c r="C1049" s="104" t="s">
        <v>1921</v>
      </c>
      <c r="D1049" s="59"/>
      <c r="E1049" s="118" t="s">
        <v>1032</v>
      </c>
      <c r="F1049" s="119">
        <v>0.82983792000000001</v>
      </c>
      <c r="G1049" s="119">
        <v>5.76955E-3</v>
      </c>
      <c r="H1049" s="74" t="str">
        <f t="shared" si="36"/>
        <v/>
      </c>
      <c r="I1049" s="60">
        <f t="shared" si="37"/>
        <v>2.1310478566478074E-2</v>
      </c>
      <c r="J1049" s="121">
        <v>48.824801430000001</v>
      </c>
      <c r="K1049" s="121">
        <v>26.826210526315801</v>
      </c>
    </row>
    <row r="1050" spans="1:11" x14ac:dyDescent="0.2">
      <c r="A1050" s="59" t="s">
        <v>2497</v>
      </c>
      <c r="B1050" s="59" t="s">
        <v>1610</v>
      </c>
      <c r="C1050" s="104" t="s">
        <v>2078</v>
      </c>
      <c r="D1050" s="59"/>
      <c r="E1050" s="118" t="s">
        <v>1032</v>
      </c>
      <c r="F1050" s="119">
        <v>0.3718303</v>
      </c>
      <c r="G1050" s="119">
        <v>2.9304000000000001E-3</v>
      </c>
      <c r="H1050" s="74" t="str">
        <f t="shared" si="36"/>
        <v/>
      </c>
      <c r="I1050" s="60">
        <f t="shared" si="37"/>
        <v>9.5487099920875049E-3</v>
      </c>
      <c r="J1050" s="121">
        <v>21.919947749999999</v>
      </c>
      <c r="K1050" s="121">
        <v>41.886263157894703</v>
      </c>
    </row>
    <row r="1051" spans="1:11" x14ac:dyDescent="0.2">
      <c r="A1051" s="59" t="s">
        <v>2495</v>
      </c>
      <c r="B1051" s="59" t="s">
        <v>1608</v>
      </c>
      <c r="C1051" s="104" t="s">
        <v>2078</v>
      </c>
      <c r="D1051" s="59"/>
      <c r="E1051" s="118" t="s">
        <v>1032</v>
      </c>
      <c r="F1051" s="119">
        <v>5.3955500000000003E-2</v>
      </c>
      <c r="G1051" s="119">
        <v>1.2208E-2</v>
      </c>
      <c r="H1051" s="74">
        <f t="shared" si="36"/>
        <v>3.4196838138925294</v>
      </c>
      <c r="I1051" s="60">
        <f t="shared" si="37"/>
        <v>1.3855928954097539E-3</v>
      </c>
      <c r="J1051" s="121">
        <v>10.442873609999999</v>
      </c>
      <c r="K1051" s="121">
        <v>89.169263157894704</v>
      </c>
    </row>
    <row r="1052" spans="1:11" x14ac:dyDescent="0.2">
      <c r="A1052" s="59" t="s">
        <v>2578</v>
      </c>
      <c r="B1052" s="59" t="s">
        <v>1787</v>
      </c>
      <c r="C1052" s="104" t="s">
        <v>903</v>
      </c>
      <c r="D1052" s="59"/>
      <c r="E1052" s="118" t="s">
        <v>1032</v>
      </c>
      <c r="F1052" s="119">
        <v>1.8891689999999999E-2</v>
      </c>
      <c r="G1052" s="119">
        <v>0</v>
      </c>
      <c r="H1052" s="74" t="str">
        <f t="shared" si="36"/>
        <v/>
      </c>
      <c r="I1052" s="60">
        <f t="shared" si="37"/>
        <v>4.8514408070138336E-4</v>
      </c>
      <c r="J1052" s="121">
        <v>12.89574708</v>
      </c>
      <c r="K1052" s="121">
        <v>182.37189473684199</v>
      </c>
    </row>
    <row r="1053" spans="1:11" x14ac:dyDescent="0.2">
      <c r="A1053" s="59" t="s">
        <v>2562</v>
      </c>
      <c r="B1053" s="59" t="s">
        <v>2563</v>
      </c>
      <c r="C1053" s="104" t="s">
        <v>899</v>
      </c>
      <c r="D1053" s="59"/>
      <c r="E1053" s="118" t="s">
        <v>1032</v>
      </c>
      <c r="F1053" s="119">
        <v>1.8204749999999999E-2</v>
      </c>
      <c r="G1053" s="119">
        <v>0.1164829</v>
      </c>
      <c r="H1053" s="74">
        <f t="shared" si="36"/>
        <v>-0.84371311153826012</v>
      </c>
      <c r="I1053" s="60">
        <f t="shared" si="37"/>
        <v>4.6750326218292324E-4</v>
      </c>
      <c r="J1053" s="121">
        <v>29.303652289999999</v>
      </c>
      <c r="K1053" s="121">
        <v>67.640947368421095</v>
      </c>
    </row>
    <row r="1054" spans="1:11" x14ac:dyDescent="0.2">
      <c r="A1054" s="59" t="s">
        <v>2498</v>
      </c>
      <c r="B1054" s="59" t="s">
        <v>1611</v>
      </c>
      <c r="C1054" s="104" t="s">
        <v>2078</v>
      </c>
      <c r="D1054" s="59"/>
      <c r="E1054" s="118" t="s">
        <v>1032</v>
      </c>
      <c r="F1054" s="119">
        <v>1.2900440000000001E-2</v>
      </c>
      <c r="G1054" s="119">
        <v>2.718715E-2</v>
      </c>
      <c r="H1054" s="74">
        <f t="shared" si="36"/>
        <v>-0.52549494890049164</v>
      </c>
      <c r="I1054" s="60">
        <f t="shared" si="37"/>
        <v>3.3128704231560831E-4</v>
      </c>
      <c r="J1054" s="121">
        <v>13.176210339999999</v>
      </c>
      <c r="K1054" s="121">
        <v>116.99868421052599</v>
      </c>
    </row>
    <row r="1055" spans="1:11" x14ac:dyDescent="0.2">
      <c r="A1055" s="59" t="s">
        <v>2496</v>
      </c>
      <c r="B1055" s="59" t="s">
        <v>1609</v>
      </c>
      <c r="C1055" s="104" t="s">
        <v>2078</v>
      </c>
      <c r="D1055" s="59"/>
      <c r="E1055" s="118" t="s">
        <v>1032</v>
      </c>
      <c r="F1055" s="119">
        <v>1.8714000000000001E-3</v>
      </c>
      <c r="G1055" s="119">
        <v>0</v>
      </c>
      <c r="H1055" s="74" t="str">
        <f t="shared" si="36"/>
        <v/>
      </c>
      <c r="I1055" s="60">
        <f t="shared" si="37"/>
        <v>4.8058094994390066E-5</v>
      </c>
      <c r="J1055" s="121">
        <v>11.350516359999999</v>
      </c>
      <c r="K1055" s="121">
        <v>89.398736842105293</v>
      </c>
    </row>
    <row r="1056" spans="1:11" x14ac:dyDescent="0.2">
      <c r="A1056" s="59" t="s">
        <v>2772</v>
      </c>
      <c r="B1056" s="59" t="s">
        <v>2773</v>
      </c>
      <c r="C1056" s="104" t="s">
        <v>899</v>
      </c>
      <c r="D1056" s="59"/>
      <c r="E1056" s="118" t="s">
        <v>1032</v>
      </c>
      <c r="F1056" s="119">
        <v>0</v>
      </c>
      <c r="G1056" s="119">
        <v>0</v>
      </c>
      <c r="H1056" s="74" t="str">
        <f t="shared" si="36"/>
        <v/>
      </c>
      <c r="I1056" s="60">
        <f t="shared" si="37"/>
        <v>0</v>
      </c>
      <c r="J1056" s="121">
        <v>67.307044828073998</v>
      </c>
      <c r="K1056" s="121">
        <v>57.157526315789497</v>
      </c>
    </row>
    <row r="1057" spans="1:11" x14ac:dyDescent="0.2">
      <c r="A1057" s="61" t="s">
        <v>17</v>
      </c>
      <c r="B1057" s="62">
        <f>COUNTA(B1043:B1056)</f>
        <v>14</v>
      </c>
      <c r="C1057" s="62"/>
      <c r="D1057" s="62"/>
      <c r="E1057" s="62"/>
      <c r="F1057" s="63">
        <f>SUM(F1043:F1056)</f>
        <v>38.940369988</v>
      </c>
      <c r="G1057" s="63">
        <f>SUM(G1043:G1056)</f>
        <v>19.404438338000006</v>
      </c>
      <c r="H1057" s="72">
        <f>IF(ISERROR(F1057/G1057-1),"",((F1057/G1057-1)))</f>
        <v>1.0067764554536209</v>
      </c>
      <c r="I1057" s="64">
        <f>SUM(I1043:I1056)</f>
        <v>0.99999999999999989</v>
      </c>
      <c r="J1057" s="65">
        <f>SUM(J1043:J1056)</f>
        <v>2680.0620673781714</v>
      </c>
      <c r="K1057" s="66"/>
    </row>
    <row r="1058" spans="1:11" x14ac:dyDescent="0.2">
      <c r="A1058" s="67"/>
      <c r="B1058" s="67"/>
      <c r="C1058" s="67"/>
      <c r="D1058" s="67"/>
      <c r="E1058" s="67"/>
      <c r="F1058" s="109"/>
      <c r="G1058" s="109"/>
      <c r="H1058" s="67"/>
      <c r="I1058" s="67"/>
      <c r="J1058" s="109"/>
      <c r="K1058" s="67"/>
    </row>
    <row r="1059" spans="1:11" x14ac:dyDescent="0.2">
      <c r="A1059" s="54" t="s">
        <v>285</v>
      </c>
      <c r="B1059" s="67"/>
      <c r="C1059" s="67"/>
      <c r="D1059" s="67"/>
      <c r="E1059" s="67"/>
      <c r="F1059" s="85"/>
      <c r="G1059" s="75"/>
      <c r="H1059" s="68"/>
      <c r="I1059" s="67"/>
      <c r="J1059" s="128"/>
    </row>
    <row r="1060" spans="1:11" ht="12.75" x14ac:dyDescent="0.2">
      <c r="A1060" s="67"/>
      <c r="B1060" s="67"/>
      <c r="C1060" s="67"/>
      <c r="D1060" s="67"/>
      <c r="E1060" s="67"/>
      <c r="F1060" s="76"/>
      <c r="G1060" s="76"/>
      <c r="H1060" s="68"/>
      <c r="I1060" s="67"/>
      <c r="J1060" s="76"/>
    </row>
    <row r="1061" spans="1:11" ht="12.75" x14ac:dyDescent="0.2">
      <c r="A1061" s="70" t="s">
        <v>63</v>
      </c>
      <c r="B1061" s="67"/>
      <c r="C1061" s="67"/>
      <c r="D1061" s="67"/>
      <c r="E1061" s="67"/>
      <c r="F1061" s="76"/>
      <c r="G1061" s="68"/>
      <c r="H1061" s="68"/>
      <c r="I1061" s="67"/>
    </row>
    <row r="1063" spans="1:11" x14ac:dyDescent="0.2">
      <c r="F1063" s="158"/>
    </row>
  </sheetData>
  <autoFilter ref="A6:K1038">
    <sortState ref="A34:K951">
      <sortCondition ref="C6:C1038"/>
    </sortState>
  </autoFilter>
  <sortState ref="A7:O1037">
    <sortCondition descending="1" ref="F7:F1037"/>
  </sortState>
  <conditionalFormatting sqref="D7:F7 D497:E1033 E1052:E1056 F1043:F1056 D1034:G1037 D21:E495 D8:E19 F8:F1033 G7:G1033">
    <cfRule type="containsErrors" dxfId="21" priority="19">
      <formula>ISERROR(D7)</formula>
    </cfRule>
  </conditionalFormatting>
  <conditionalFormatting sqref="E1043:E1051">
    <cfRule type="containsErrors" dxfId="20" priority="18">
      <formula>ISERROR(E1043)</formula>
    </cfRule>
  </conditionalFormatting>
  <conditionalFormatting sqref="E496">
    <cfRule type="containsErrors" dxfId="19" priority="17">
      <formula>ISERROR(E496)</formula>
    </cfRule>
  </conditionalFormatting>
  <conditionalFormatting sqref="D496">
    <cfRule type="containsErrors" dxfId="18" priority="14">
      <formula>ISERROR(D496)</formula>
    </cfRule>
  </conditionalFormatting>
  <conditionalFormatting sqref="G1043:G1056">
    <cfRule type="containsErrors" dxfId="17" priority="2">
      <formula>ISERROR(G1043)</formula>
    </cfRule>
  </conditionalFormatting>
  <conditionalFormatting sqref="D20:E20">
    <cfRule type="containsErrors" dxfId="16" priority="1">
      <formula>ISERROR(D20)</formula>
    </cfRule>
  </conditionalFormatting>
  <pageMargins left="0.74803149606299213" right="0.74803149606299213" top="0.98425196850393704" bottom="0.98425196850393704" header="0.51181102362204722" footer="0.51181102362204722"/>
  <pageSetup paperSize="9" scale="65" orientation="landscape" verticalDpi="599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L1063"/>
  <sheetViews>
    <sheetView showGridLines="0" zoomScaleNormal="100" workbookViewId="0">
      <selection activeCell="A3" sqref="A3"/>
    </sheetView>
  </sheetViews>
  <sheetFormatPr defaultColWidth="9.140625" defaultRowHeight="12" x14ac:dyDescent="0.2"/>
  <cols>
    <col min="1" max="1" width="56.42578125" style="54" customWidth="1"/>
    <col min="2" max="2" width="13.5703125" style="54" customWidth="1"/>
    <col min="3" max="3" width="19" style="54" customWidth="1"/>
    <col min="4" max="4" width="20" style="54" customWidth="1"/>
    <col min="5" max="5" width="13.85546875" style="54" customWidth="1"/>
    <col min="6" max="8" width="11.42578125" style="54" customWidth="1"/>
    <col min="9" max="9" width="14" style="5" bestFit="1" customWidth="1"/>
    <col min="10" max="10" width="12.42578125" style="5" bestFit="1" customWidth="1"/>
    <col min="11" max="11" width="9.140625" style="5"/>
    <col min="12" max="12" width="10.5703125" style="5" customWidth="1"/>
    <col min="13" max="13" width="14.85546875" style="5" bestFit="1" customWidth="1"/>
    <col min="14" max="16384" width="9.140625" style="5"/>
  </cols>
  <sheetData>
    <row r="1" spans="1:12" ht="20.25" x14ac:dyDescent="0.2">
      <c r="A1" s="53" t="s">
        <v>286</v>
      </c>
    </row>
    <row r="2" spans="1:12" ht="15.75" customHeight="1" x14ac:dyDescent="0.2">
      <c r="A2" s="6" t="s">
        <v>3044</v>
      </c>
      <c r="F2" s="38"/>
      <c r="G2" s="38"/>
      <c r="H2" s="38"/>
    </row>
    <row r="3" spans="1:12" ht="12" customHeight="1" x14ac:dyDescent="0.2"/>
    <row r="4" spans="1:12" x14ac:dyDescent="0.2">
      <c r="A4" s="55"/>
      <c r="B4" s="55"/>
      <c r="C4" s="55"/>
      <c r="D4" s="55"/>
      <c r="E4" s="55"/>
      <c r="F4" s="122"/>
      <c r="G4" s="122"/>
      <c r="H4" s="122"/>
    </row>
    <row r="5" spans="1:12" ht="22.5" customHeight="1" x14ac:dyDescent="0.2">
      <c r="A5" s="56" t="s">
        <v>377</v>
      </c>
      <c r="B5" s="56" t="s">
        <v>98</v>
      </c>
      <c r="C5" s="56" t="s">
        <v>2252</v>
      </c>
      <c r="D5" s="56" t="s">
        <v>211</v>
      </c>
      <c r="E5" s="102" t="s">
        <v>1634</v>
      </c>
      <c r="F5" s="56" t="s">
        <v>659</v>
      </c>
      <c r="G5" s="56"/>
      <c r="H5" s="56"/>
      <c r="I5" s="177" t="s">
        <v>2039</v>
      </c>
      <c r="J5" s="178"/>
      <c r="K5" s="179"/>
      <c r="L5" s="114"/>
    </row>
    <row r="6" spans="1:12" s="55" customFormat="1" ht="27.75" customHeight="1" x14ac:dyDescent="0.2">
      <c r="A6" s="77"/>
      <c r="B6" s="77"/>
      <c r="C6" s="77"/>
      <c r="D6" s="77"/>
      <c r="E6" s="103"/>
      <c r="F6" s="78" t="s">
        <v>3045</v>
      </c>
      <c r="G6" s="78" t="s">
        <v>3007</v>
      </c>
      <c r="H6" s="79" t="s">
        <v>95</v>
      </c>
      <c r="I6" s="78" t="s">
        <v>3045</v>
      </c>
      <c r="J6" s="78" t="s">
        <v>3007</v>
      </c>
      <c r="K6" s="79" t="s">
        <v>95</v>
      </c>
      <c r="L6" s="113" t="s">
        <v>97</v>
      </c>
    </row>
    <row r="7" spans="1:12" x14ac:dyDescent="0.2">
      <c r="A7" s="118" t="s">
        <v>2718</v>
      </c>
      <c r="B7" s="59" t="s">
        <v>599</v>
      </c>
      <c r="C7" s="59" t="s">
        <v>902</v>
      </c>
      <c r="D7" s="118" t="s">
        <v>213</v>
      </c>
      <c r="E7" s="118" t="s">
        <v>1032</v>
      </c>
      <c r="F7" s="119">
        <v>1254.0884467550002</v>
      </c>
      <c r="G7" s="119">
        <v>1041.221715525</v>
      </c>
      <c r="H7" s="74">
        <f t="shared" ref="H7:H70" si="0">IF(ISERROR(F7/G7-1),"",IF((F7/G7-1)&gt;10000%,"",F7/G7-1))</f>
        <v>0.2044393888987126</v>
      </c>
      <c r="I7" s="119">
        <v>9101.7933097000005</v>
      </c>
      <c r="J7" s="119">
        <v>8093.3977787853501</v>
      </c>
      <c r="K7" s="74">
        <f t="shared" ref="K7:K70" si="1">IF(ISERROR(I7/J7-1),"",IF((I7/J7-1)&gt;10000%,"",I7/J7-1))</f>
        <v>0.12459483130285354</v>
      </c>
      <c r="L7" s="74">
        <f t="shared" ref="L7:L70" si="2">IF(ISERROR(I7/F7),"",IF(I7/F7&gt;10000%,"",I7/F7))</f>
        <v>7.2576964832514204</v>
      </c>
    </row>
    <row r="8" spans="1:12" x14ac:dyDescent="0.2">
      <c r="A8" s="118" t="s">
        <v>2207</v>
      </c>
      <c r="B8" s="59" t="s">
        <v>606</v>
      </c>
      <c r="C8" s="59" t="s">
        <v>902</v>
      </c>
      <c r="D8" s="118" t="s">
        <v>213</v>
      </c>
      <c r="E8" s="118" t="s">
        <v>214</v>
      </c>
      <c r="F8" s="119">
        <v>607.96074317999989</v>
      </c>
      <c r="G8" s="119">
        <v>526.51474221700005</v>
      </c>
      <c r="H8" s="74">
        <f t="shared" si="0"/>
        <v>0.15468892783524812</v>
      </c>
      <c r="I8" s="119">
        <v>2662.0129617199996</v>
      </c>
      <c r="J8" s="119">
        <v>1358.191941</v>
      </c>
      <c r="K8" s="74">
        <f t="shared" si="1"/>
        <v>0.95996816161346921</v>
      </c>
      <c r="L8" s="74">
        <f t="shared" si="2"/>
        <v>4.3785935055544423</v>
      </c>
    </row>
    <row r="9" spans="1:12" x14ac:dyDescent="0.2">
      <c r="A9" s="118" t="s">
        <v>2272</v>
      </c>
      <c r="B9" s="59" t="s">
        <v>243</v>
      </c>
      <c r="C9" s="59" t="s">
        <v>899</v>
      </c>
      <c r="D9" s="118" t="s">
        <v>212</v>
      </c>
      <c r="E9" s="118" t="s">
        <v>1032</v>
      </c>
      <c r="F9" s="119">
        <v>2.9497467000000004</v>
      </c>
      <c r="G9" s="119">
        <v>6.9497944699999996</v>
      </c>
      <c r="H9" s="74">
        <f t="shared" si="0"/>
        <v>-0.57556346267028524</v>
      </c>
      <c r="I9" s="119">
        <v>1112.2635330799999</v>
      </c>
      <c r="J9" s="119">
        <v>286.46346562000002</v>
      </c>
      <c r="K9" s="74">
        <f t="shared" si="1"/>
        <v>2.8827413145781091</v>
      </c>
      <c r="L9" s="74" t="str">
        <f t="shared" si="2"/>
        <v/>
      </c>
    </row>
    <row r="10" spans="1:12" x14ac:dyDescent="0.2">
      <c r="A10" s="118" t="s">
        <v>2233</v>
      </c>
      <c r="B10" s="59" t="s">
        <v>620</v>
      </c>
      <c r="C10" s="59" t="s">
        <v>902</v>
      </c>
      <c r="D10" s="118" t="s">
        <v>213</v>
      </c>
      <c r="E10" s="118" t="s">
        <v>214</v>
      </c>
      <c r="F10" s="119">
        <v>380.42488197599999</v>
      </c>
      <c r="G10" s="119">
        <v>257.14804060099999</v>
      </c>
      <c r="H10" s="74">
        <f t="shared" si="0"/>
        <v>0.47940027498121496</v>
      </c>
      <c r="I10" s="119">
        <v>1104.6206797699999</v>
      </c>
      <c r="J10" s="119">
        <v>578.02842991</v>
      </c>
      <c r="K10" s="74">
        <f t="shared" si="1"/>
        <v>0.91101444602299453</v>
      </c>
      <c r="L10" s="74">
        <f t="shared" si="2"/>
        <v>2.9036499243487643</v>
      </c>
    </row>
    <row r="11" spans="1:12" x14ac:dyDescent="0.2">
      <c r="A11" s="118" t="s">
        <v>2254</v>
      </c>
      <c r="B11" s="118" t="s">
        <v>100</v>
      </c>
      <c r="C11" s="118" t="s">
        <v>665</v>
      </c>
      <c r="D11" s="118" t="s">
        <v>213</v>
      </c>
      <c r="E11" s="118" t="s">
        <v>1032</v>
      </c>
      <c r="F11" s="119">
        <v>448.39713231600001</v>
      </c>
      <c r="G11" s="119">
        <v>273.59427754900003</v>
      </c>
      <c r="H11" s="74">
        <f t="shared" si="0"/>
        <v>0.63891268608749785</v>
      </c>
      <c r="I11" s="119">
        <v>866.19243672000005</v>
      </c>
      <c r="J11" s="119">
        <v>658.73319953999999</v>
      </c>
      <c r="K11" s="74">
        <f t="shared" si="1"/>
        <v>0.31493666529160969</v>
      </c>
      <c r="L11" s="74">
        <f t="shared" si="2"/>
        <v>1.9317528465136706</v>
      </c>
    </row>
    <row r="12" spans="1:12" x14ac:dyDescent="0.2">
      <c r="A12" s="118" t="s">
        <v>1704</v>
      </c>
      <c r="B12" s="59" t="s">
        <v>156</v>
      </c>
      <c r="C12" s="59" t="s">
        <v>665</v>
      </c>
      <c r="D12" s="118" t="s">
        <v>212</v>
      </c>
      <c r="E12" s="118" t="s">
        <v>1032</v>
      </c>
      <c r="F12" s="119">
        <v>116.01959720100001</v>
      </c>
      <c r="G12" s="119">
        <v>76.785733168000107</v>
      </c>
      <c r="H12" s="74">
        <f t="shared" si="0"/>
        <v>0.51095252222388532</v>
      </c>
      <c r="I12" s="119">
        <v>826.04985521783999</v>
      </c>
      <c r="J12" s="119">
        <v>285.61335819999999</v>
      </c>
      <c r="K12" s="74">
        <f t="shared" si="1"/>
        <v>1.8921961508516025</v>
      </c>
      <c r="L12" s="74">
        <f t="shared" si="2"/>
        <v>7.1199165929419381</v>
      </c>
    </row>
    <row r="13" spans="1:12" x14ac:dyDescent="0.2">
      <c r="A13" s="118" t="s">
        <v>2830</v>
      </c>
      <c r="B13" s="59" t="s">
        <v>403</v>
      </c>
      <c r="C13" s="59" t="s">
        <v>665</v>
      </c>
      <c r="D13" s="118" t="s">
        <v>213</v>
      </c>
      <c r="E13" s="118" t="s">
        <v>1032</v>
      </c>
      <c r="F13" s="119">
        <v>167.730667657</v>
      </c>
      <c r="G13" s="119">
        <v>52.857477551000002</v>
      </c>
      <c r="H13" s="74">
        <f t="shared" si="0"/>
        <v>2.1732628083730177</v>
      </c>
      <c r="I13" s="119">
        <v>740.64427574000001</v>
      </c>
      <c r="J13" s="119">
        <v>135.60575003</v>
      </c>
      <c r="K13" s="74">
        <f t="shared" si="1"/>
        <v>4.4617468328308174</v>
      </c>
      <c r="L13" s="74">
        <f t="shared" si="2"/>
        <v>4.4156759529186207</v>
      </c>
    </row>
    <row r="14" spans="1:12" x14ac:dyDescent="0.2">
      <c r="A14" s="118" t="s">
        <v>2257</v>
      </c>
      <c r="B14" s="59" t="s">
        <v>229</v>
      </c>
      <c r="C14" s="59" t="s">
        <v>899</v>
      </c>
      <c r="D14" s="118" t="s">
        <v>212</v>
      </c>
      <c r="E14" s="118" t="s">
        <v>1032</v>
      </c>
      <c r="F14" s="119">
        <v>12.54925227</v>
      </c>
      <c r="G14" s="119">
        <v>78.596087159999996</v>
      </c>
      <c r="H14" s="74">
        <f t="shared" si="0"/>
        <v>-0.84033235338480428</v>
      </c>
      <c r="I14" s="119">
        <v>694.60206446000007</v>
      </c>
      <c r="J14" s="119">
        <v>530.61263091000001</v>
      </c>
      <c r="K14" s="74">
        <f t="shared" si="1"/>
        <v>0.30905678454875529</v>
      </c>
      <c r="L14" s="74">
        <f t="shared" si="2"/>
        <v>55.350075806548439</v>
      </c>
    </row>
    <row r="15" spans="1:12" x14ac:dyDescent="0.2">
      <c r="A15" s="118" t="s">
        <v>1789</v>
      </c>
      <c r="B15" s="59" t="s">
        <v>360</v>
      </c>
      <c r="C15" s="59" t="s">
        <v>902</v>
      </c>
      <c r="D15" s="118" t="s">
        <v>837</v>
      </c>
      <c r="E15" s="118" t="s">
        <v>214</v>
      </c>
      <c r="F15" s="119">
        <v>42.378711693000007</v>
      </c>
      <c r="G15" s="119">
        <v>53.903959898000004</v>
      </c>
      <c r="H15" s="74">
        <f t="shared" si="0"/>
        <v>-0.21381078916667151</v>
      </c>
      <c r="I15" s="119">
        <v>662.45644425</v>
      </c>
      <c r="J15" s="119">
        <v>102.2255081</v>
      </c>
      <c r="K15" s="74">
        <f t="shared" si="1"/>
        <v>5.4803438648792593</v>
      </c>
      <c r="L15" s="74">
        <f t="shared" si="2"/>
        <v>15.631821208935492</v>
      </c>
    </row>
    <row r="16" spans="1:12" x14ac:dyDescent="0.2">
      <c r="A16" s="118" t="s">
        <v>2209</v>
      </c>
      <c r="B16" s="59" t="s">
        <v>604</v>
      </c>
      <c r="C16" s="59" t="s">
        <v>902</v>
      </c>
      <c r="D16" s="118" t="s">
        <v>213</v>
      </c>
      <c r="E16" s="118" t="s">
        <v>214</v>
      </c>
      <c r="F16" s="119">
        <v>112.334686846</v>
      </c>
      <c r="G16" s="119">
        <v>56.648018443000005</v>
      </c>
      <c r="H16" s="74">
        <f t="shared" si="0"/>
        <v>0.98302941450692871</v>
      </c>
      <c r="I16" s="119">
        <v>622.94891705999999</v>
      </c>
      <c r="J16" s="119">
        <v>123.67732193000001</v>
      </c>
      <c r="K16" s="74">
        <f t="shared" si="1"/>
        <v>4.036888795284411</v>
      </c>
      <c r="L16" s="74">
        <f t="shared" si="2"/>
        <v>5.5454725031993259</v>
      </c>
    </row>
    <row r="17" spans="1:12" x14ac:dyDescent="0.2">
      <c r="A17" s="118" t="s">
        <v>2284</v>
      </c>
      <c r="B17" s="59" t="s">
        <v>290</v>
      </c>
      <c r="C17" s="59" t="s">
        <v>899</v>
      </c>
      <c r="D17" s="118" t="s">
        <v>212</v>
      </c>
      <c r="E17" s="118" t="s">
        <v>1032</v>
      </c>
      <c r="F17" s="119">
        <v>13.871564484999999</v>
      </c>
      <c r="G17" s="119">
        <v>16.800531735</v>
      </c>
      <c r="H17" s="74">
        <f t="shared" si="0"/>
        <v>-0.17433777074437351</v>
      </c>
      <c r="I17" s="119">
        <v>576.96929724999995</v>
      </c>
      <c r="J17" s="119">
        <v>213.10418568</v>
      </c>
      <c r="K17" s="74">
        <f t="shared" si="1"/>
        <v>1.7074517349761704</v>
      </c>
      <c r="L17" s="74">
        <f t="shared" si="2"/>
        <v>41.593671562706938</v>
      </c>
    </row>
    <row r="18" spans="1:12" x14ac:dyDescent="0.2">
      <c r="A18" s="118" t="s">
        <v>2256</v>
      </c>
      <c r="B18" s="59" t="s">
        <v>352</v>
      </c>
      <c r="C18" s="59" t="s">
        <v>1919</v>
      </c>
      <c r="D18" s="118" t="s">
        <v>213</v>
      </c>
      <c r="E18" s="118" t="s">
        <v>214</v>
      </c>
      <c r="F18" s="119">
        <v>321.54400852999999</v>
      </c>
      <c r="G18" s="119">
        <v>147.21800986599999</v>
      </c>
      <c r="H18" s="74">
        <f t="shared" si="0"/>
        <v>1.1841350037449501</v>
      </c>
      <c r="I18" s="119">
        <v>543.40938117999997</v>
      </c>
      <c r="J18" s="119">
        <v>220.76988259999999</v>
      </c>
      <c r="K18" s="74">
        <f t="shared" si="1"/>
        <v>1.4614289538966307</v>
      </c>
      <c r="L18" s="74">
        <f t="shared" si="2"/>
        <v>1.6900000210369337</v>
      </c>
    </row>
    <row r="19" spans="1:12" x14ac:dyDescent="0.2">
      <c r="A19" s="118" t="s">
        <v>2382</v>
      </c>
      <c r="B19" s="59" t="s">
        <v>230</v>
      </c>
      <c r="C19" s="59" t="s">
        <v>899</v>
      </c>
      <c r="D19" s="118" t="s">
        <v>212</v>
      </c>
      <c r="E19" s="118" t="s">
        <v>1032</v>
      </c>
      <c r="F19" s="119">
        <v>2.1693387400000002</v>
      </c>
      <c r="G19" s="119">
        <v>9.3130569199999993</v>
      </c>
      <c r="H19" s="74">
        <f t="shared" si="0"/>
        <v>-0.76706480389470222</v>
      </c>
      <c r="I19" s="119">
        <v>487.47120770999999</v>
      </c>
      <c r="J19" s="119">
        <v>289.62997754000003</v>
      </c>
      <c r="K19" s="74">
        <f t="shared" si="1"/>
        <v>0.68308271074142057</v>
      </c>
      <c r="L19" s="74" t="str">
        <f t="shared" si="2"/>
        <v/>
      </c>
    </row>
    <row r="20" spans="1:12" x14ac:dyDescent="0.2">
      <c r="A20" s="118" t="s">
        <v>2277</v>
      </c>
      <c r="B20" s="59" t="s">
        <v>128</v>
      </c>
      <c r="C20" s="59" t="s">
        <v>899</v>
      </c>
      <c r="D20" s="118" t="s">
        <v>212</v>
      </c>
      <c r="E20" s="118" t="s">
        <v>1032</v>
      </c>
      <c r="F20" s="119">
        <v>38.483019030000001</v>
      </c>
      <c r="G20" s="119">
        <v>15.03133145</v>
      </c>
      <c r="H20" s="74">
        <f t="shared" si="0"/>
        <v>1.5601869773153063</v>
      </c>
      <c r="I20" s="119">
        <v>472.50514147000001</v>
      </c>
      <c r="J20" s="119">
        <v>439.99739287</v>
      </c>
      <c r="K20" s="74">
        <f t="shared" si="1"/>
        <v>7.3881684588991803E-2</v>
      </c>
      <c r="L20" s="74">
        <f t="shared" si="2"/>
        <v>12.278276324985098</v>
      </c>
    </row>
    <row r="21" spans="1:12" x14ac:dyDescent="0.2">
      <c r="A21" s="118" t="s">
        <v>2296</v>
      </c>
      <c r="B21" s="118" t="s">
        <v>234</v>
      </c>
      <c r="C21" s="118" t="s">
        <v>899</v>
      </c>
      <c r="D21" s="118" t="s">
        <v>212</v>
      </c>
      <c r="E21" s="118" t="s">
        <v>1032</v>
      </c>
      <c r="F21" s="119">
        <v>6.2209973200000004</v>
      </c>
      <c r="G21" s="119">
        <v>0.34275591</v>
      </c>
      <c r="H21" s="74">
        <f t="shared" si="0"/>
        <v>17.149934511705432</v>
      </c>
      <c r="I21" s="119">
        <v>469.0538267</v>
      </c>
      <c r="J21" s="119">
        <v>485.60055139999997</v>
      </c>
      <c r="K21" s="74">
        <f t="shared" si="1"/>
        <v>-3.4074765055960743E-2</v>
      </c>
      <c r="L21" s="74">
        <f t="shared" si="2"/>
        <v>75.398493613239495</v>
      </c>
    </row>
    <row r="22" spans="1:12" x14ac:dyDescent="0.2">
      <c r="A22" s="118" t="s">
        <v>2260</v>
      </c>
      <c r="B22" s="59" t="s">
        <v>305</v>
      </c>
      <c r="C22" s="59" t="s">
        <v>665</v>
      </c>
      <c r="D22" s="118" t="s">
        <v>213</v>
      </c>
      <c r="E22" s="118" t="s">
        <v>1032</v>
      </c>
      <c r="F22" s="119">
        <v>115.111826377</v>
      </c>
      <c r="G22" s="119">
        <v>65.822586401999999</v>
      </c>
      <c r="H22" s="74">
        <f t="shared" si="0"/>
        <v>0.74881955676998979</v>
      </c>
      <c r="I22" s="119">
        <v>466.31929846720647</v>
      </c>
      <c r="J22" s="119">
        <v>119.75056754806951</v>
      </c>
      <c r="K22" s="74">
        <f t="shared" si="1"/>
        <v>2.894088420750236</v>
      </c>
      <c r="L22" s="74">
        <f t="shared" si="2"/>
        <v>4.0510112048780744</v>
      </c>
    </row>
    <row r="23" spans="1:12" x14ac:dyDescent="0.2">
      <c r="A23" s="118" t="s">
        <v>2293</v>
      </c>
      <c r="B23" s="59" t="s">
        <v>244</v>
      </c>
      <c r="C23" s="59" t="s">
        <v>899</v>
      </c>
      <c r="D23" s="118" t="s">
        <v>212</v>
      </c>
      <c r="E23" s="118" t="s">
        <v>1032</v>
      </c>
      <c r="F23" s="119">
        <v>11.12337239</v>
      </c>
      <c r="G23" s="119">
        <v>2.9795471499999997</v>
      </c>
      <c r="H23" s="74">
        <f t="shared" si="0"/>
        <v>2.7332426137307482</v>
      </c>
      <c r="I23" s="119">
        <v>465.97370805000003</v>
      </c>
      <c r="J23" s="119">
        <v>245.59585471</v>
      </c>
      <c r="K23" s="74">
        <f t="shared" si="1"/>
        <v>0.89731910825702887</v>
      </c>
      <c r="L23" s="74">
        <f t="shared" si="2"/>
        <v>41.891405925500983</v>
      </c>
    </row>
    <row r="24" spans="1:12" x14ac:dyDescent="0.2">
      <c r="A24" s="118" t="s">
        <v>2724</v>
      </c>
      <c r="B24" s="59" t="s">
        <v>910</v>
      </c>
      <c r="C24" s="59" t="s">
        <v>902</v>
      </c>
      <c r="D24" s="118" t="s">
        <v>213</v>
      </c>
      <c r="E24" s="118" t="s">
        <v>1032</v>
      </c>
      <c r="F24" s="119">
        <v>129.19095606400001</v>
      </c>
      <c r="G24" s="119">
        <v>84.312087380999998</v>
      </c>
      <c r="H24" s="74">
        <f t="shared" si="0"/>
        <v>0.53229459828453507</v>
      </c>
      <c r="I24" s="119">
        <v>453.69059839910898</v>
      </c>
      <c r="J24" s="119">
        <v>275.15383121321651</v>
      </c>
      <c r="K24" s="74">
        <f t="shared" si="1"/>
        <v>0.64886164368012911</v>
      </c>
      <c r="L24" s="74">
        <f t="shared" si="2"/>
        <v>3.5117829623797725</v>
      </c>
    </row>
    <row r="25" spans="1:12" x14ac:dyDescent="0.2">
      <c r="A25" s="118" t="s">
        <v>2555</v>
      </c>
      <c r="B25" s="59" t="s">
        <v>607</v>
      </c>
      <c r="C25" s="59" t="s">
        <v>902</v>
      </c>
      <c r="D25" s="118" t="s">
        <v>213</v>
      </c>
      <c r="E25" s="118" t="s">
        <v>214</v>
      </c>
      <c r="F25" s="119">
        <v>283.13569774500002</v>
      </c>
      <c r="G25" s="119">
        <v>315.57054414800001</v>
      </c>
      <c r="H25" s="74">
        <f t="shared" si="0"/>
        <v>-0.10278160305034145</v>
      </c>
      <c r="I25" s="119">
        <v>434.93976443999998</v>
      </c>
      <c r="J25" s="119">
        <v>404.42043989999996</v>
      </c>
      <c r="K25" s="74">
        <f t="shared" si="1"/>
        <v>7.5464347320195913E-2</v>
      </c>
      <c r="L25" s="74">
        <f t="shared" si="2"/>
        <v>1.5361530457092663</v>
      </c>
    </row>
    <row r="26" spans="1:12" x14ac:dyDescent="0.2">
      <c r="A26" s="118" t="s">
        <v>2946</v>
      </c>
      <c r="B26" s="118" t="s">
        <v>605</v>
      </c>
      <c r="C26" s="118" t="s">
        <v>902</v>
      </c>
      <c r="D26" s="118" t="s">
        <v>213</v>
      </c>
      <c r="E26" s="118" t="s">
        <v>214</v>
      </c>
      <c r="F26" s="119">
        <v>238.58644341499999</v>
      </c>
      <c r="G26" s="119">
        <v>210.7806937</v>
      </c>
      <c r="H26" s="74">
        <f t="shared" si="0"/>
        <v>0.13191791537879349</v>
      </c>
      <c r="I26" s="119">
        <v>424.14350237999997</v>
      </c>
      <c r="J26" s="119">
        <v>832.11615914999993</v>
      </c>
      <c r="K26" s="74">
        <f t="shared" si="1"/>
        <v>-0.49028330033482437</v>
      </c>
      <c r="L26" s="74">
        <f t="shared" si="2"/>
        <v>1.7777351315901881</v>
      </c>
    </row>
    <row r="27" spans="1:12" x14ac:dyDescent="0.2">
      <c r="A27" s="118" t="s">
        <v>2226</v>
      </c>
      <c r="B27" s="59" t="s">
        <v>416</v>
      </c>
      <c r="C27" s="59" t="s">
        <v>902</v>
      </c>
      <c r="D27" s="118" t="s">
        <v>213</v>
      </c>
      <c r="E27" s="118" t="s">
        <v>214</v>
      </c>
      <c r="F27" s="119">
        <v>86.59863106200001</v>
      </c>
      <c r="G27" s="119">
        <v>20.517860640999999</v>
      </c>
      <c r="H27" s="74">
        <f t="shared" si="0"/>
        <v>3.2206462251212251</v>
      </c>
      <c r="I27" s="119">
        <v>413.54351207000002</v>
      </c>
      <c r="J27" s="119">
        <v>74.280394950000002</v>
      </c>
      <c r="K27" s="74">
        <f t="shared" si="1"/>
        <v>4.5673305499838355</v>
      </c>
      <c r="L27" s="74">
        <f t="shared" si="2"/>
        <v>4.7754047263625319</v>
      </c>
    </row>
    <row r="28" spans="1:12" x14ac:dyDescent="0.2">
      <c r="A28" s="118" t="s">
        <v>2211</v>
      </c>
      <c r="B28" s="59" t="s">
        <v>937</v>
      </c>
      <c r="C28" s="59" t="s">
        <v>902</v>
      </c>
      <c r="D28" s="118" t="s">
        <v>837</v>
      </c>
      <c r="E28" s="118" t="s">
        <v>214</v>
      </c>
      <c r="F28" s="119">
        <v>25.181874357000002</v>
      </c>
      <c r="G28" s="119">
        <v>26.578111829999997</v>
      </c>
      <c r="H28" s="74">
        <f t="shared" si="0"/>
        <v>-5.2533358348804682E-2</v>
      </c>
      <c r="I28" s="119">
        <v>401.06008207999997</v>
      </c>
      <c r="J28" s="119">
        <v>79.227910650000013</v>
      </c>
      <c r="K28" s="74">
        <f t="shared" si="1"/>
        <v>4.0621060026653613</v>
      </c>
      <c r="L28" s="74">
        <f t="shared" si="2"/>
        <v>15.926538127949724</v>
      </c>
    </row>
    <row r="29" spans="1:12" x14ac:dyDescent="0.2">
      <c r="A29" s="118" t="s">
        <v>2837</v>
      </c>
      <c r="B29" s="59" t="s">
        <v>1621</v>
      </c>
      <c r="C29" s="59" t="s">
        <v>665</v>
      </c>
      <c r="D29" s="118" t="s">
        <v>212</v>
      </c>
      <c r="E29" s="118" t="s">
        <v>1032</v>
      </c>
      <c r="F29" s="119">
        <v>63.373427286000002</v>
      </c>
      <c r="G29" s="119">
        <v>71.361435920000005</v>
      </c>
      <c r="H29" s="74">
        <f t="shared" si="0"/>
        <v>-0.11193733045051091</v>
      </c>
      <c r="I29" s="119">
        <v>392.72589181891203</v>
      </c>
      <c r="J29" s="119">
        <v>190.0951479758775</v>
      </c>
      <c r="K29" s="74">
        <f t="shared" si="1"/>
        <v>1.0659437970965349</v>
      </c>
      <c r="L29" s="74">
        <f t="shared" si="2"/>
        <v>6.1970120386036021</v>
      </c>
    </row>
    <row r="30" spans="1:12" x14ac:dyDescent="0.2">
      <c r="A30" s="118" t="s">
        <v>2948</v>
      </c>
      <c r="B30" s="59" t="s">
        <v>2931</v>
      </c>
      <c r="C30" s="59" t="s">
        <v>902</v>
      </c>
      <c r="D30" s="118" t="s">
        <v>837</v>
      </c>
      <c r="E30" s="118" t="s">
        <v>214</v>
      </c>
      <c r="F30" s="119">
        <v>69.27231089</v>
      </c>
      <c r="G30" s="119">
        <v>84.717098719999996</v>
      </c>
      <c r="H30" s="74">
        <f t="shared" si="0"/>
        <v>-0.18231016008995826</v>
      </c>
      <c r="I30" s="119">
        <v>384.60201648654095</v>
      </c>
      <c r="J30" s="119">
        <v>533.84893881692494</v>
      </c>
      <c r="K30" s="74">
        <f t="shared" si="1"/>
        <v>-0.27956770441678425</v>
      </c>
      <c r="L30" s="74">
        <f t="shared" si="2"/>
        <v>5.552030985327808</v>
      </c>
    </row>
    <row r="31" spans="1:12" x14ac:dyDescent="0.2">
      <c r="A31" s="118" t="s">
        <v>2830</v>
      </c>
      <c r="B31" s="59" t="s">
        <v>102</v>
      </c>
      <c r="C31" s="59" t="s">
        <v>665</v>
      </c>
      <c r="D31" s="118" t="s">
        <v>213</v>
      </c>
      <c r="E31" s="118" t="s">
        <v>214</v>
      </c>
      <c r="F31" s="119">
        <v>144.14122267300002</v>
      </c>
      <c r="G31" s="119">
        <v>94.720093057</v>
      </c>
      <c r="H31" s="74">
        <f t="shared" si="0"/>
        <v>0.52175972405622217</v>
      </c>
      <c r="I31" s="119">
        <v>365.33806212999997</v>
      </c>
      <c r="J31" s="119">
        <v>164.17716412999999</v>
      </c>
      <c r="K31" s="74">
        <f t="shared" si="1"/>
        <v>1.2252672231609218</v>
      </c>
      <c r="L31" s="74">
        <f t="shared" si="2"/>
        <v>2.5345841762339489</v>
      </c>
    </row>
    <row r="32" spans="1:12" x14ac:dyDescent="0.2">
      <c r="A32" s="118" t="s">
        <v>2344</v>
      </c>
      <c r="B32" s="59" t="s">
        <v>239</v>
      </c>
      <c r="C32" s="59" t="s">
        <v>899</v>
      </c>
      <c r="D32" s="118" t="s">
        <v>212</v>
      </c>
      <c r="E32" s="118" t="s">
        <v>1032</v>
      </c>
      <c r="F32" s="119">
        <v>0.50122166000000001</v>
      </c>
      <c r="G32" s="119">
        <v>1.84565128</v>
      </c>
      <c r="H32" s="74">
        <f t="shared" si="0"/>
        <v>-0.7284310067500942</v>
      </c>
      <c r="I32" s="119">
        <v>338.77802064999997</v>
      </c>
      <c r="J32" s="119">
        <v>311.64298902999997</v>
      </c>
      <c r="K32" s="74">
        <f t="shared" si="1"/>
        <v>8.7070887442258105E-2</v>
      </c>
      <c r="L32" s="74" t="str">
        <f t="shared" si="2"/>
        <v/>
      </c>
    </row>
    <row r="33" spans="1:12" x14ac:dyDescent="0.2">
      <c r="A33" s="118" t="s">
        <v>2274</v>
      </c>
      <c r="B33" s="59" t="s">
        <v>238</v>
      </c>
      <c r="C33" s="59" t="s">
        <v>899</v>
      </c>
      <c r="D33" s="118" t="s">
        <v>212</v>
      </c>
      <c r="E33" s="118" t="s">
        <v>1032</v>
      </c>
      <c r="F33" s="119">
        <v>5.5804322099999997</v>
      </c>
      <c r="G33" s="119">
        <v>12.335075949999998</v>
      </c>
      <c r="H33" s="74">
        <f t="shared" si="0"/>
        <v>-0.54759644507904304</v>
      </c>
      <c r="I33" s="119">
        <v>335.70286246000001</v>
      </c>
      <c r="J33" s="119">
        <v>247.02110844000001</v>
      </c>
      <c r="K33" s="74">
        <f t="shared" si="1"/>
        <v>0.35900476109125834</v>
      </c>
      <c r="L33" s="74">
        <f t="shared" si="2"/>
        <v>60.157143717009696</v>
      </c>
    </row>
    <row r="34" spans="1:12" x14ac:dyDescent="0.2">
      <c r="A34" s="118" t="s">
        <v>1713</v>
      </c>
      <c r="B34" s="59" t="s">
        <v>139</v>
      </c>
      <c r="C34" s="59" t="s">
        <v>665</v>
      </c>
      <c r="D34" s="118" t="s">
        <v>212</v>
      </c>
      <c r="E34" s="118" t="s">
        <v>1032</v>
      </c>
      <c r="F34" s="119">
        <v>69.976297937999988</v>
      </c>
      <c r="G34" s="119">
        <v>69.900709941000002</v>
      </c>
      <c r="H34" s="74">
        <f t="shared" si="0"/>
        <v>1.081362364756977E-3</v>
      </c>
      <c r="I34" s="119">
        <v>331.39866194999996</v>
      </c>
      <c r="J34" s="119">
        <v>235.39923744000001</v>
      </c>
      <c r="K34" s="74">
        <f t="shared" si="1"/>
        <v>0.40781535893661869</v>
      </c>
      <c r="L34" s="74">
        <f t="shared" si="2"/>
        <v>4.7358701691196066</v>
      </c>
    </row>
    <row r="35" spans="1:12" x14ac:dyDescent="0.2">
      <c r="A35" s="118" t="s">
        <v>2283</v>
      </c>
      <c r="B35" s="59" t="s">
        <v>236</v>
      </c>
      <c r="C35" s="59" t="s">
        <v>899</v>
      </c>
      <c r="D35" s="118" t="s">
        <v>212</v>
      </c>
      <c r="E35" s="118" t="s">
        <v>1032</v>
      </c>
      <c r="F35" s="119">
        <v>1.9639314800000001</v>
      </c>
      <c r="G35" s="119">
        <v>27.442029550000001</v>
      </c>
      <c r="H35" s="74">
        <f t="shared" si="0"/>
        <v>-0.92843344635200276</v>
      </c>
      <c r="I35" s="119">
        <v>307.90186051000001</v>
      </c>
      <c r="J35" s="119">
        <v>317.06654655</v>
      </c>
      <c r="K35" s="74">
        <f t="shared" si="1"/>
        <v>-2.8904613683534031E-2</v>
      </c>
      <c r="L35" s="74" t="str">
        <f t="shared" si="2"/>
        <v/>
      </c>
    </row>
    <row r="36" spans="1:12" x14ac:dyDescent="0.2">
      <c r="A36" s="118" t="s">
        <v>2304</v>
      </c>
      <c r="B36" s="59" t="s">
        <v>2186</v>
      </c>
      <c r="C36" s="59" t="s">
        <v>1955</v>
      </c>
      <c r="D36" s="118" t="s">
        <v>213</v>
      </c>
      <c r="E36" s="118" t="s">
        <v>214</v>
      </c>
      <c r="F36" s="119">
        <v>34.108264030000001</v>
      </c>
      <c r="G36" s="119">
        <v>21.156486864999998</v>
      </c>
      <c r="H36" s="74">
        <f t="shared" si="0"/>
        <v>0.6121894077993939</v>
      </c>
      <c r="I36" s="119">
        <v>306.48887716554748</v>
      </c>
      <c r="J36" s="119">
        <v>150.1553055702135</v>
      </c>
      <c r="K36" s="74">
        <f t="shared" si="1"/>
        <v>1.0411458389809041</v>
      </c>
      <c r="L36" s="74">
        <f t="shared" si="2"/>
        <v>8.9857659391863063</v>
      </c>
    </row>
    <row r="37" spans="1:12" x14ac:dyDescent="0.2">
      <c r="A37" s="118" t="s">
        <v>2723</v>
      </c>
      <c r="B37" s="59" t="s">
        <v>2733</v>
      </c>
      <c r="C37" s="59" t="s">
        <v>902</v>
      </c>
      <c r="D37" s="118" t="s">
        <v>837</v>
      </c>
      <c r="E37" s="118" t="s">
        <v>1032</v>
      </c>
      <c r="F37" s="119">
        <v>91.181236730000009</v>
      </c>
      <c r="G37" s="119">
        <v>63.456082049999999</v>
      </c>
      <c r="H37" s="74">
        <f t="shared" si="0"/>
        <v>0.43691879145885615</v>
      </c>
      <c r="I37" s="119">
        <v>302.83624247909597</v>
      </c>
      <c r="J37" s="119">
        <v>406.2991538310165</v>
      </c>
      <c r="K37" s="74">
        <f t="shared" si="1"/>
        <v>-0.25464712484966601</v>
      </c>
      <c r="L37" s="74">
        <f t="shared" si="2"/>
        <v>3.3212561415001982</v>
      </c>
    </row>
    <row r="38" spans="1:12" x14ac:dyDescent="0.2">
      <c r="A38" s="118" t="s">
        <v>2288</v>
      </c>
      <c r="B38" s="59" t="s">
        <v>289</v>
      </c>
      <c r="C38" s="59" t="s">
        <v>899</v>
      </c>
      <c r="D38" s="118" t="s">
        <v>212</v>
      </c>
      <c r="E38" s="118" t="s">
        <v>1032</v>
      </c>
      <c r="F38" s="119">
        <v>8.1001548499999991</v>
      </c>
      <c r="G38" s="119">
        <v>5.2927189100000005</v>
      </c>
      <c r="H38" s="74">
        <f t="shared" si="0"/>
        <v>0.53043359901385712</v>
      </c>
      <c r="I38" s="119">
        <v>297.13335318999998</v>
      </c>
      <c r="J38" s="119">
        <v>333.24966466000001</v>
      </c>
      <c r="K38" s="74">
        <f t="shared" si="1"/>
        <v>-0.10837613747293018</v>
      </c>
      <c r="L38" s="74">
        <f t="shared" si="2"/>
        <v>36.682428755050282</v>
      </c>
    </row>
    <row r="39" spans="1:12" x14ac:dyDescent="0.2">
      <c r="A39" s="118" t="s">
        <v>1788</v>
      </c>
      <c r="B39" s="59" t="s">
        <v>827</v>
      </c>
      <c r="C39" s="59" t="s">
        <v>902</v>
      </c>
      <c r="D39" s="118" t="s">
        <v>837</v>
      </c>
      <c r="E39" s="118" t="s">
        <v>1032</v>
      </c>
      <c r="F39" s="119">
        <v>125.00122993799999</v>
      </c>
      <c r="G39" s="119">
        <v>149.616150186</v>
      </c>
      <c r="H39" s="74">
        <f t="shared" si="0"/>
        <v>-0.16452047601411479</v>
      </c>
      <c r="I39" s="119">
        <v>294.71248666000002</v>
      </c>
      <c r="J39" s="119">
        <v>221.95152347000001</v>
      </c>
      <c r="K39" s="74">
        <f t="shared" si="1"/>
        <v>0.32782367091900011</v>
      </c>
      <c r="L39" s="74">
        <f t="shared" si="2"/>
        <v>2.35767669491073</v>
      </c>
    </row>
    <row r="40" spans="1:12" x14ac:dyDescent="0.2">
      <c r="A40" s="118" t="s">
        <v>1930</v>
      </c>
      <c r="B40" s="59" t="s">
        <v>26</v>
      </c>
      <c r="C40" s="59" t="s">
        <v>1919</v>
      </c>
      <c r="D40" s="118" t="s">
        <v>213</v>
      </c>
      <c r="E40" s="118" t="s">
        <v>214</v>
      </c>
      <c r="F40" s="119">
        <v>16.012288099999999</v>
      </c>
      <c r="G40" s="119">
        <v>9.9229973749999996</v>
      </c>
      <c r="H40" s="74">
        <f t="shared" si="0"/>
        <v>0.61365437225060226</v>
      </c>
      <c r="I40" s="119">
        <v>284.29405721000001</v>
      </c>
      <c r="J40" s="119">
        <v>141.47878409</v>
      </c>
      <c r="K40" s="74">
        <f t="shared" si="1"/>
        <v>1.0094465685339067</v>
      </c>
      <c r="L40" s="74">
        <f t="shared" si="2"/>
        <v>17.754742822170432</v>
      </c>
    </row>
    <row r="41" spans="1:12" x14ac:dyDescent="0.2">
      <c r="A41" s="118" t="s">
        <v>2255</v>
      </c>
      <c r="B41" s="59" t="s">
        <v>956</v>
      </c>
      <c r="C41" s="59" t="s">
        <v>902</v>
      </c>
      <c r="D41" s="118" t="s">
        <v>213</v>
      </c>
      <c r="E41" s="118" t="s">
        <v>1032</v>
      </c>
      <c r="F41" s="119">
        <v>115.095676446</v>
      </c>
      <c r="G41" s="119">
        <v>200.53510125600002</v>
      </c>
      <c r="H41" s="74">
        <f t="shared" si="0"/>
        <v>-0.42605720532152302</v>
      </c>
      <c r="I41" s="119">
        <v>273.46547444999999</v>
      </c>
      <c r="J41" s="119">
        <v>327.28537255999998</v>
      </c>
      <c r="K41" s="74">
        <f t="shared" si="1"/>
        <v>-0.16444333484574969</v>
      </c>
      <c r="L41" s="74">
        <f t="shared" si="2"/>
        <v>2.3759839022128961</v>
      </c>
    </row>
    <row r="42" spans="1:12" x14ac:dyDescent="0.2">
      <c r="A42" s="118" t="s">
        <v>1798</v>
      </c>
      <c r="B42" s="59" t="s">
        <v>1619</v>
      </c>
      <c r="C42" s="59" t="s">
        <v>902</v>
      </c>
      <c r="D42" s="118" t="s">
        <v>837</v>
      </c>
      <c r="E42" s="118" t="s">
        <v>214</v>
      </c>
      <c r="F42" s="119">
        <v>17.403485420000003</v>
      </c>
      <c r="G42" s="119">
        <v>16.127302899</v>
      </c>
      <c r="H42" s="74">
        <f t="shared" si="0"/>
        <v>7.9131800834418176E-2</v>
      </c>
      <c r="I42" s="119">
        <v>266.76253277000001</v>
      </c>
      <c r="J42" s="119">
        <v>13.155749050000001</v>
      </c>
      <c r="K42" s="74">
        <f t="shared" si="1"/>
        <v>19.277259147779198</v>
      </c>
      <c r="L42" s="74">
        <f t="shared" si="2"/>
        <v>15.328109647705269</v>
      </c>
    </row>
    <row r="43" spans="1:12" x14ac:dyDescent="0.2">
      <c r="A43" s="118" t="s">
        <v>1800</v>
      </c>
      <c r="B43" s="59" t="s">
        <v>1011</v>
      </c>
      <c r="C43" s="59" t="s">
        <v>902</v>
      </c>
      <c r="D43" s="118" t="s">
        <v>213</v>
      </c>
      <c r="E43" s="118" t="s">
        <v>214</v>
      </c>
      <c r="F43" s="119">
        <v>51.716277270000006</v>
      </c>
      <c r="G43" s="119">
        <v>17.22457593</v>
      </c>
      <c r="H43" s="74">
        <f t="shared" si="0"/>
        <v>2.0024702773625851</v>
      </c>
      <c r="I43" s="119">
        <v>262.26892507005948</v>
      </c>
      <c r="J43" s="119">
        <v>31.534219815255749</v>
      </c>
      <c r="K43" s="74">
        <f t="shared" si="1"/>
        <v>7.3169625443905222</v>
      </c>
      <c r="L43" s="74">
        <f t="shared" si="2"/>
        <v>5.071303251407822</v>
      </c>
    </row>
    <row r="44" spans="1:12" x14ac:dyDescent="0.2">
      <c r="A44" s="118" t="s">
        <v>1793</v>
      </c>
      <c r="B44" s="59" t="s">
        <v>374</v>
      </c>
      <c r="C44" s="59" t="s">
        <v>902</v>
      </c>
      <c r="D44" s="118" t="s">
        <v>213</v>
      </c>
      <c r="E44" s="118" t="s">
        <v>214</v>
      </c>
      <c r="F44" s="119">
        <v>15.278248878000001</v>
      </c>
      <c r="G44" s="119">
        <v>15.832585465999999</v>
      </c>
      <c r="H44" s="74">
        <f t="shared" si="0"/>
        <v>-3.501238563912501E-2</v>
      </c>
      <c r="I44" s="119">
        <v>261.02590774000004</v>
      </c>
      <c r="J44" s="119">
        <v>65.520935909999992</v>
      </c>
      <c r="K44" s="74">
        <f t="shared" si="1"/>
        <v>2.9838549940517796</v>
      </c>
      <c r="L44" s="74">
        <f t="shared" si="2"/>
        <v>17.084805321889064</v>
      </c>
    </row>
    <row r="45" spans="1:12" x14ac:dyDescent="0.2">
      <c r="A45" s="118" t="s">
        <v>1794</v>
      </c>
      <c r="B45" s="59" t="s">
        <v>32</v>
      </c>
      <c r="C45" s="59" t="s">
        <v>902</v>
      </c>
      <c r="D45" s="118" t="s">
        <v>213</v>
      </c>
      <c r="E45" s="118" t="s">
        <v>214</v>
      </c>
      <c r="F45" s="119">
        <v>40.463864702000002</v>
      </c>
      <c r="G45" s="119">
        <v>43.131919420999999</v>
      </c>
      <c r="H45" s="74">
        <f t="shared" si="0"/>
        <v>-6.1858010374121641E-2</v>
      </c>
      <c r="I45" s="119">
        <v>258.04705503999998</v>
      </c>
      <c r="J45" s="119">
        <v>84.166672390000002</v>
      </c>
      <c r="K45" s="74">
        <f t="shared" si="1"/>
        <v>2.0659053959540761</v>
      </c>
      <c r="L45" s="74">
        <f t="shared" si="2"/>
        <v>6.3772221694692828</v>
      </c>
    </row>
    <row r="46" spans="1:12" x14ac:dyDescent="0.2">
      <c r="A46" s="118" t="s">
        <v>1720</v>
      </c>
      <c r="B46" s="59" t="s">
        <v>338</v>
      </c>
      <c r="C46" s="59" t="s">
        <v>665</v>
      </c>
      <c r="D46" s="118" t="s">
        <v>212</v>
      </c>
      <c r="E46" s="118" t="s">
        <v>1032</v>
      </c>
      <c r="F46" s="119">
        <v>119.77380193799999</v>
      </c>
      <c r="G46" s="119">
        <v>153.90623886199998</v>
      </c>
      <c r="H46" s="74">
        <f t="shared" si="0"/>
        <v>-0.22177422550495074</v>
      </c>
      <c r="I46" s="119">
        <v>253.264669</v>
      </c>
      <c r="J46" s="119">
        <v>231.72593080000001</v>
      </c>
      <c r="K46" s="74">
        <f t="shared" si="1"/>
        <v>9.2949192719349982E-2</v>
      </c>
      <c r="L46" s="74">
        <f t="shared" si="2"/>
        <v>2.1145247533438116</v>
      </c>
    </row>
    <row r="47" spans="1:12" x14ac:dyDescent="0.2">
      <c r="A47" s="118" t="s">
        <v>1733</v>
      </c>
      <c r="B47" s="59" t="s">
        <v>546</v>
      </c>
      <c r="C47" s="59" t="s">
        <v>665</v>
      </c>
      <c r="D47" s="118" t="s">
        <v>212</v>
      </c>
      <c r="E47" s="118" t="s">
        <v>1032</v>
      </c>
      <c r="F47" s="119">
        <v>44.903704005000002</v>
      </c>
      <c r="G47" s="119">
        <v>33.989808250000003</v>
      </c>
      <c r="H47" s="74">
        <f t="shared" si="0"/>
        <v>0.32109318401347542</v>
      </c>
      <c r="I47" s="119">
        <v>252.38143909000001</v>
      </c>
      <c r="J47" s="119">
        <v>73.006959730000005</v>
      </c>
      <c r="K47" s="74">
        <f t="shared" si="1"/>
        <v>2.4569504061445184</v>
      </c>
      <c r="L47" s="74">
        <f t="shared" si="2"/>
        <v>5.6205038021339506</v>
      </c>
    </row>
    <row r="48" spans="1:12" x14ac:dyDescent="0.2">
      <c r="A48" s="118" t="s">
        <v>2309</v>
      </c>
      <c r="B48" s="59" t="s">
        <v>291</v>
      </c>
      <c r="C48" s="59" t="s">
        <v>899</v>
      </c>
      <c r="D48" s="118" t="s">
        <v>212</v>
      </c>
      <c r="E48" s="118" t="s">
        <v>1032</v>
      </c>
      <c r="F48" s="119">
        <v>23.371640809999999</v>
      </c>
      <c r="G48" s="119">
        <v>4.2765094400000008</v>
      </c>
      <c r="H48" s="74">
        <f t="shared" si="0"/>
        <v>4.4651208276065431</v>
      </c>
      <c r="I48" s="119">
        <v>250.20505224999999</v>
      </c>
      <c r="J48" s="119">
        <v>292.80268705999998</v>
      </c>
      <c r="K48" s="74">
        <f t="shared" si="1"/>
        <v>-0.14548239033500077</v>
      </c>
      <c r="L48" s="74">
        <f t="shared" si="2"/>
        <v>10.70549792734043</v>
      </c>
    </row>
    <row r="49" spans="1:12" x14ac:dyDescent="0.2">
      <c r="A49" s="118" t="s">
        <v>1839</v>
      </c>
      <c r="B49" s="59" t="s">
        <v>363</v>
      </c>
      <c r="C49" s="59" t="s">
        <v>902</v>
      </c>
      <c r="D49" s="118" t="s">
        <v>213</v>
      </c>
      <c r="E49" s="118" t="s">
        <v>214</v>
      </c>
      <c r="F49" s="119">
        <v>15.223275914999999</v>
      </c>
      <c r="G49" s="119">
        <v>16.424034224</v>
      </c>
      <c r="H49" s="74">
        <f t="shared" si="0"/>
        <v>-7.3109827501781854E-2</v>
      </c>
      <c r="I49" s="119">
        <v>233.3818291</v>
      </c>
      <c r="J49" s="119">
        <v>92.47653815999999</v>
      </c>
      <c r="K49" s="74">
        <f t="shared" si="1"/>
        <v>1.5236869128492909</v>
      </c>
      <c r="L49" s="74">
        <f t="shared" si="2"/>
        <v>15.33059181237339</v>
      </c>
    </row>
    <row r="50" spans="1:12" x14ac:dyDescent="0.2">
      <c r="A50" s="118" t="s">
        <v>1736</v>
      </c>
      <c r="B50" s="59" t="s">
        <v>129</v>
      </c>
      <c r="C50" s="59" t="s">
        <v>665</v>
      </c>
      <c r="D50" s="118" t="s">
        <v>212</v>
      </c>
      <c r="E50" s="118" t="s">
        <v>1032</v>
      </c>
      <c r="F50" s="119">
        <v>11.88177518</v>
      </c>
      <c r="G50" s="119">
        <v>9.3380693099999998</v>
      </c>
      <c r="H50" s="74">
        <f t="shared" si="0"/>
        <v>0.27240169092298161</v>
      </c>
      <c r="I50" s="119">
        <v>228.25516271055</v>
      </c>
      <c r="J50" s="119">
        <v>108.371232351418</v>
      </c>
      <c r="K50" s="74">
        <f t="shared" si="1"/>
        <v>1.1062338939764151</v>
      </c>
      <c r="L50" s="74">
        <f t="shared" si="2"/>
        <v>19.210526983776006</v>
      </c>
    </row>
    <row r="51" spans="1:12" x14ac:dyDescent="0.2">
      <c r="A51" s="118" t="s">
        <v>1807</v>
      </c>
      <c r="B51" s="59" t="s">
        <v>375</v>
      </c>
      <c r="C51" s="59" t="s">
        <v>902</v>
      </c>
      <c r="D51" s="118" t="s">
        <v>837</v>
      </c>
      <c r="E51" s="118" t="s">
        <v>214</v>
      </c>
      <c r="F51" s="119">
        <v>34.808606693000002</v>
      </c>
      <c r="G51" s="119">
        <v>25.658011657000003</v>
      </c>
      <c r="H51" s="74">
        <f t="shared" si="0"/>
        <v>0.35663695060733747</v>
      </c>
      <c r="I51" s="119">
        <v>224.0318135</v>
      </c>
      <c r="J51" s="119">
        <v>39.090638119999994</v>
      </c>
      <c r="K51" s="74">
        <f t="shared" si="1"/>
        <v>4.7310861186831916</v>
      </c>
      <c r="L51" s="74">
        <f t="shared" si="2"/>
        <v>6.4361040209360842</v>
      </c>
    </row>
    <row r="52" spans="1:12" x14ac:dyDescent="0.2">
      <c r="A52" s="118" t="s">
        <v>1714</v>
      </c>
      <c r="B52" s="59" t="s">
        <v>133</v>
      </c>
      <c r="C52" s="59" t="s">
        <v>665</v>
      </c>
      <c r="D52" s="118" t="s">
        <v>212</v>
      </c>
      <c r="E52" s="118" t="s">
        <v>1032</v>
      </c>
      <c r="F52" s="119">
        <v>30.884909304000001</v>
      </c>
      <c r="G52" s="119">
        <v>8.9855333969999993</v>
      </c>
      <c r="H52" s="74">
        <f t="shared" si="0"/>
        <v>2.4371815160479562</v>
      </c>
      <c r="I52" s="119">
        <v>223.00767105</v>
      </c>
      <c r="J52" s="119">
        <v>20.732344140000002</v>
      </c>
      <c r="K52" s="74">
        <f t="shared" si="1"/>
        <v>9.7565101921947921</v>
      </c>
      <c r="L52" s="74">
        <f t="shared" si="2"/>
        <v>7.2206030736544067</v>
      </c>
    </row>
    <row r="53" spans="1:12" x14ac:dyDescent="0.2">
      <c r="A53" s="118" t="s">
        <v>2949</v>
      </c>
      <c r="B53" s="59" t="s">
        <v>2932</v>
      </c>
      <c r="C53" s="59" t="s">
        <v>902</v>
      </c>
      <c r="D53" s="118" t="s">
        <v>837</v>
      </c>
      <c r="E53" s="118" t="s">
        <v>214</v>
      </c>
      <c r="F53" s="119">
        <v>93.830030040000011</v>
      </c>
      <c r="G53" s="119">
        <v>53.599513610000002</v>
      </c>
      <c r="H53" s="74">
        <f t="shared" si="0"/>
        <v>0.75057614743903667</v>
      </c>
      <c r="I53" s="119">
        <v>220.98952036206799</v>
      </c>
      <c r="J53" s="119">
        <v>147.51667584999998</v>
      </c>
      <c r="K53" s="74">
        <f t="shared" si="1"/>
        <v>0.49806467023957146</v>
      </c>
      <c r="L53" s="74">
        <f t="shared" si="2"/>
        <v>2.3552110157895028</v>
      </c>
    </row>
    <row r="54" spans="1:12" x14ac:dyDescent="0.2">
      <c r="A54" s="118" t="s">
        <v>2298</v>
      </c>
      <c r="B54" s="59" t="s">
        <v>44</v>
      </c>
      <c r="C54" s="59" t="s">
        <v>1919</v>
      </c>
      <c r="D54" s="118" t="s">
        <v>213</v>
      </c>
      <c r="E54" s="118" t="s">
        <v>214</v>
      </c>
      <c r="F54" s="119">
        <v>16.960180198</v>
      </c>
      <c r="G54" s="119">
        <v>11.442909505000001</v>
      </c>
      <c r="H54" s="74">
        <f t="shared" si="0"/>
        <v>0.48215628119659737</v>
      </c>
      <c r="I54" s="119">
        <v>215.37460143000001</v>
      </c>
      <c r="J54" s="119">
        <v>64.942558149999996</v>
      </c>
      <c r="K54" s="74">
        <f t="shared" si="1"/>
        <v>2.3163861659490239</v>
      </c>
      <c r="L54" s="74">
        <f t="shared" si="2"/>
        <v>12.698839217250633</v>
      </c>
    </row>
    <row r="55" spans="1:12" x14ac:dyDescent="0.2">
      <c r="A55" s="118" t="s">
        <v>1717</v>
      </c>
      <c r="B55" s="59" t="s">
        <v>125</v>
      </c>
      <c r="C55" s="59" t="s">
        <v>665</v>
      </c>
      <c r="D55" s="118" t="s">
        <v>212</v>
      </c>
      <c r="E55" s="118" t="s">
        <v>1032</v>
      </c>
      <c r="F55" s="119">
        <v>63.827082554999997</v>
      </c>
      <c r="G55" s="119">
        <v>52.131310341999999</v>
      </c>
      <c r="H55" s="74">
        <f t="shared" si="0"/>
        <v>0.22435216257315527</v>
      </c>
      <c r="I55" s="119">
        <v>214.60594442999999</v>
      </c>
      <c r="J55" s="119">
        <v>87.689936340000003</v>
      </c>
      <c r="K55" s="74">
        <f t="shared" si="1"/>
        <v>1.4473269497871319</v>
      </c>
      <c r="L55" s="74">
        <f t="shared" si="2"/>
        <v>3.3623022679295014</v>
      </c>
    </row>
    <row r="56" spans="1:12" x14ac:dyDescent="0.2">
      <c r="A56" s="118" t="s">
        <v>2403</v>
      </c>
      <c r="B56" s="59" t="s">
        <v>15</v>
      </c>
      <c r="C56" s="59" t="s">
        <v>899</v>
      </c>
      <c r="D56" s="118" t="s">
        <v>212</v>
      </c>
      <c r="E56" s="118" t="s">
        <v>1032</v>
      </c>
      <c r="F56" s="119">
        <v>7.766863206</v>
      </c>
      <c r="G56" s="119">
        <v>1.99751572</v>
      </c>
      <c r="H56" s="74">
        <f t="shared" si="0"/>
        <v>2.8882613679756171</v>
      </c>
      <c r="I56" s="119">
        <v>213.87023525999999</v>
      </c>
      <c r="J56" s="119">
        <v>200.22712884999999</v>
      </c>
      <c r="K56" s="74">
        <f t="shared" si="1"/>
        <v>6.8138151350213505E-2</v>
      </c>
      <c r="L56" s="74">
        <f t="shared" si="2"/>
        <v>27.53624334400309</v>
      </c>
    </row>
    <row r="57" spans="1:12" x14ac:dyDescent="0.2">
      <c r="A57" s="118" t="s">
        <v>2182</v>
      </c>
      <c r="B57" s="59" t="s">
        <v>257</v>
      </c>
      <c r="C57" s="59" t="s">
        <v>665</v>
      </c>
      <c r="D57" s="118" t="s">
        <v>212</v>
      </c>
      <c r="E57" s="118" t="s">
        <v>1032</v>
      </c>
      <c r="F57" s="119">
        <v>48.343250695000002</v>
      </c>
      <c r="G57" s="119">
        <v>77.030370774000005</v>
      </c>
      <c r="H57" s="74">
        <f t="shared" si="0"/>
        <v>-0.3724131117473829</v>
      </c>
      <c r="I57" s="119">
        <v>212.90046419999999</v>
      </c>
      <c r="J57" s="119">
        <v>201.50809146</v>
      </c>
      <c r="K57" s="74">
        <f t="shared" si="1"/>
        <v>5.6535559725954698E-2</v>
      </c>
      <c r="L57" s="74">
        <f t="shared" si="2"/>
        <v>4.4039335613403354</v>
      </c>
    </row>
    <row r="58" spans="1:12" x14ac:dyDescent="0.2">
      <c r="A58" s="118" t="s">
        <v>2265</v>
      </c>
      <c r="B58" s="59" t="s">
        <v>544</v>
      </c>
      <c r="C58" s="59" t="s">
        <v>665</v>
      </c>
      <c r="D58" s="118" t="s">
        <v>837</v>
      </c>
      <c r="E58" s="118" t="s">
        <v>1032</v>
      </c>
      <c r="F58" s="119">
        <v>87.748667431999991</v>
      </c>
      <c r="G58" s="119">
        <v>53.744751231999999</v>
      </c>
      <c r="H58" s="74">
        <f t="shared" si="0"/>
        <v>0.63269278246754301</v>
      </c>
      <c r="I58" s="119">
        <v>211.65240352000001</v>
      </c>
      <c r="J58" s="119">
        <v>130.14463158000001</v>
      </c>
      <c r="K58" s="74">
        <f t="shared" si="1"/>
        <v>0.62628608610641856</v>
      </c>
      <c r="L58" s="74">
        <f t="shared" si="2"/>
        <v>2.4120298314959374</v>
      </c>
    </row>
    <row r="59" spans="1:12" x14ac:dyDescent="0.2">
      <c r="A59" s="118" t="s">
        <v>1700</v>
      </c>
      <c r="B59" s="59" t="s">
        <v>916</v>
      </c>
      <c r="C59" s="59" t="s">
        <v>665</v>
      </c>
      <c r="D59" s="118" t="s">
        <v>212</v>
      </c>
      <c r="E59" s="118" t="s">
        <v>1032</v>
      </c>
      <c r="F59" s="119">
        <v>47.879006404999998</v>
      </c>
      <c r="G59" s="119">
        <v>50.742379548000002</v>
      </c>
      <c r="H59" s="74">
        <f t="shared" si="0"/>
        <v>-5.6429618959658367E-2</v>
      </c>
      <c r="I59" s="119">
        <v>207.26450611000001</v>
      </c>
      <c r="J59" s="119">
        <v>300.46798348999999</v>
      </c>
      <c r="K59" s="74">
        <f t="shared" si="1"/>
        <v>-0.31019437178437992</v>
      </c>
      <c r="L59" s="74">
        <f t="shared" si="2"/>
        <v>4.3289224583481625</v>
      </c>
    </row>
    <row r="60" spans="1:12" x14ac:dyDescent="0.2">
      <c r="A60" s="118" t="s">
        <v>2308</v>
      </c>
      <c r="B60" s="59" t="s">
        <v>109</v>
      </c>
      <c r="C60" s="59" t="s">
        <v>665</v>
      </c>
      <c r="D60" s="118" t="s">
        <v>212</v>
      </c>
      <c r="E60" s="118" t="s">
        <v>1032</v>
      </c>
      <c r="F60" s="119">
        <v>9.8675690019999998</v>
      </c>
      <c r="G60" s="119">
        <v>6.8369800930000002</v>
      </c>
      <c r="H60" s="74">
        <f t="shared" si="0"/>
        <v>0.44326425816316894</v>
      </c>
      <c r="I60" s="119">
        <v>202.81679286000002</v>
      </c>
      <c r="J60" s="119">
        <v>29.09879329</v>
      </c>
      <c r="K60" s="74">
        <f t="shared" si="1"/>
        <v>5.9699382664675449</v>
      </c>
      <c r="L60" s="74">
        <f t="shared" si="2"/>
        <v>20.553876321401177</v>
      </c>
    </row>
    <row r="61" spans="1:12" x14ac:dyDescent="0.2">
      <c r="A61" s="118" t="s">
        <v>2585</v>
      </c>
      <c r="B61" s="59" t="s">
        <v>529</v>
      </c>
      <c r="C61" s="59" t="s">
        <v>903</v>
      </c>
      <c r="D61" s="118" t="s">
        <v>213</v>
      </c>
      <c r="E61" s="118" t="s">
        <v>1032</v>
      </c>
      <c r="F61" s="119">
        <v>41.503580211999996</v>
      </c>
      <c r="G61" s="119">
        <v>55.509043472999998</v>
      </c>
      <c r="H61" s="74">
        <f t="shared" si="0"/>
        <v>-0.2523095766874881</v>
      </c>
      <c r="I61" s="119">
        <v>195.38057853999999</v>
      </c>
      <c r="J61" s="119">
        <v>228.51582074999999</v>
      </c>
      <c r="K61" s="74">
        <f t="shared" si="1"/>
        <v>-0.1450019613576361</v>
      </c>
      <c r="L61" s="74">
        <f t="shared" si="2"/>
        <v>4.7075596259888268</v>
      </c>
    </row>
    <row r="62" spans="1:12" x14ac:dyDescent="0.2">
      <c r="A62" s="118" t="s">
        <v>1797</v>
      </c>
      <c r="B62" s="59" t="s">
        <v>31</v>
      </c>
      <c r="C62" s="59" t="s">
        <v>902</v>
      </c>
      <c r="D62" s="118" t="s">
        <v>837</v>
      </c>
      <c r="E62" s="118" t="s">
        <v>214</v>
      </c>
      <c r="F62" s="119">
        <v>37.699537435000003</v>
      </c>
      <c r="G62" s="119">
        <v>21.919028699999998</v>
      </c>
      <c r="H62" s="74">
        <f t="shared" si="0"/>
        <v>0.71994562126742445</v>
      </c>
      <c r="I62" s="119">
        <v>191.51211946999999</v>
      </c>
      <c r="J62" s="119">
        <v>143.70476100827551</v>
      </c>
      <c r="K62" s="74">
        <f t="shared" si="1"/>
        <v>0.33267762408352919</v>
      </c>
      <c r="L62" s="74">
        <f t="shared" si="2"/>
        <v>5.0799593973851094</v>
      </c>
    </row>
    <row r="63" spans="1:12" x14ac:dyDescent="0.2">
      <c r="A63" s="118" t="s">
        <v>2275</v>
      </c>
      <c r="B63" s="59" t="s">
        <v>242</v>
      </c>
      <c r="C63" s="59" t="s">
        <v>899</v>
      </c>
      <c r="D63" s="118" t="s">
        <v>212</v>
      </c>
      <c r="E63" s="118" t="s">
        <v>1032</v>
      </c>
      <c r="F63" s="119">
        <v>1.2807669699999999</v>
      </c>
      <c r="G63" s="119">
        <v>5.0129885199999995</v>
      </c>
      <c r="H63" s="74">
        <f t="shared" si="0"/>
        <v>-0.74451029263478152</v>
      </c>
      <c r="I63" s="119">
        <v>189.46224774000001</v>
      </c>
      <c r="J63" s="119">
        <v>303.31670667999998</v>
      </c>
      <c r="K63" s="74">
        <f t="shared" si="1"/>
        <v>-0.37536494506422546</v>
      </c>
      <c r="L63" s="74" t="str">
        <f t="shared" si="2"/>
        <v/>
      </c>
    </row>
    <row r="64" spans="1:12" x14ac:dyDescent="0.2">
      <c r="A64" s="118" t="s">
        <v>1946</v>
      </c>
      <c r="B64" s="59" t="s">
        <v>1947</v>
      </c>
      <c r="C64" s="59" t="s">
        <v>149</v>
      </c>
      <c r="D64" s="118" t="s">
        <v>837</v>
      </c>
      <c r="E64" s="118" t="s">
        <v>214</v>
      </c>
      <c r="F64" s="119">
        <v>4.5287750199999994</v>
      </c>
      <c r="G64" s="119">
        <v>3.3764756</v>
      </c>
      <c r="H64" s="74">
        <f t="shared" si="0"/>
        <v>0.34127284082846598</v>
      </c>
      <c r="I64" s="119">
        <v>182.80292127000001</v>
      </c>
      <c r="J64" s="119">
        <v>17.771386379999999</v>
      </c>
      <c r="K64" s="74">
        <f t="shared" si="1"/>
        <v>9.2863624346003348</v>
      </c>
      <c r="L64" s="74">
        <f t="shared" si="2"/>
        <v>40.364760992256144</v>
      </c>
    </row>
    <row r="65" spans="1:12" x14ac:dyDescent="0.2">
      <c r="A65" s="118" t="s">
        <v>2249</v>
      </c>
      <c r="B65" s="59" t="s">
        <v>2250</v>
      </c>
      <c r="C65" s="59" t="s">
        <v>665</v>
      </c>
      <c r="D65" s="118" t="s">
        <v>837</v>
      </c>
      <c r="E65" s="118" t="s">
        <v>1032</v>
      </c>
      <c r="F65" s="119">
        <v>17.049536170000003</v>
      </c>
      <c r="G65" s="119">
        <v>23.749070239999998</v>
      </c>
      <c r="H65" s="74">
        <f t="shared" si="0"/>
        <v>-0.28209668851440461</v>
      </c>
      <c r="I65" s="119">
        <v>182.14231744999998</v>
      </c>
      <c r="J65" s="119">
        <v>301.54986782999998</v>
      </c>
      <c r="K65" s="74">
        <f t="shared" si="1"/>
        <v>-0.39597944857106193</v>
      </c>
      <c r="L65" s="74">
        <f t="shared" si="2"/>
        <v>10.683124492881729</v>
      </c>
    </row>
    <row r="66" spans="1:12" x14ac:dyDescent="0.2">
      <c r="A66" s="118" t="s">
        <v>2253</v>
      </c>
      <c r="B66" s="59" t="s">
        <v>351</v>
      </c>
      <c r="C66" s="59" t="s">
        <v>1919</v>
      </c>
      <c r="D66" s="118" t="s">
        <v>213</v>
      </c>
      <c r="E66" s="118" t="s">
        <v>1032</v>
      </c>
      <c r="F66" s="119">
        <v>1682.9164710320001</v>
      </c>
      <c r="G66" s="119">
        <v>1006.544307483</v>
      </c>
      <c r="H66" s="74">
        <f t="shared" si="0"/>
        <v>0.6719745554374652</v>
      </c>
      <c r="I66" s="119">
        <v>179.94751046000002</v>
      </c>
      <c r="J66" s="119">
        <v>375.97442513999999</v>
      </c>
      <c r="K66" s="74">
        <f t="shared" si="1"/>
        <v>-0.5213836409404875</v>
      </c>
      <c r="L66" s="74">
        <f t="shared" si="2"/>
        <v>0.10692599042045882</v>
      </c>
    </row>
    <row r="67" spans="1:12" x14ac:dyDescent="0.2">
      <c r="A67" s="118" t="s">
        <v>1811</v>
      </c>
      <c r="B67" s="59" t="s">
        <v>1617</v>
      </c>
      <c r="C67" s="59" t="s">
        <v>902</v>
      </c>
      <c r="D67" s="118" t="s">
        <v>837</v>
      </c>
      <c r="E67" s="118" t="s">
        <v>214</v>
      </c>
      <c r="F67" s="119">
        <v>19.822695215</v>
      </c>
      <c r="G67" s="119">
        <v>12.858210478</v>
      </c>
      <c r="H67" s="74">
        <f t="shared" si="0"/>
        <v>0.54163717018911894</v>
      </c>
      <c r="I67" s="119">
        <v>179.85731834999999</v>
      </c>
      <c r="J67" s="119">
        <v>10.607108999999999</v>
      </c>
      <c r="K67" s="74">
        <f t="shared" si="1"/>
        <v>15.956299624148294</v>
      </c>
      <c r="L67" s="74">
        <f t="shared" si="2"/>
        <v>9.0733029186616587</v>
      </c>
    </row>
    <row r="68" spans="1:12" x14ac:dyDescent="0.2">
      <c r="A68" s="118" t="s">
        <v>2554</v>
      </c>
      <c r="B68" s="59" t="s">
        <v>931</v>
      </c>
      <c r="C68" s="59" t="s">
        <v>902</v>
      </c>
      <c r="D68" s="118" t="s">
        <v>212</v>
      </c>
      <c r="E68" s="118" t="s">
        <v>1032</v>
      </c>
      <c r="F68" s="119">
        <v>23.307650173999999</v>
      </c>
      <c r="G68" s="119">
        <v>11.617333795</v>
      </c>
      <c r="H68" s="74">
        <f t="shared" si="0"/>
        <v>1.0062822146017196</v>
      </c>
      <c r="I68" s="119">
        <v>175.04993051</v>
      </c>
      <c r="J68" s="119">
        <v>137.27311982000001</v>
      </c>
      <c r="K68" s="74">
        <f t="shared" si="1"/>
        <v>0.27519452271162037</v>
      </c>
      <c r="L68" s="74">
        <f t="shared" si="2"/>
        <v>7.5104066348683478</v>
      </c>
    </row>
    <row r="69" spans="1:12" x14ac:dyDescent="0.2">
      <c r="A69" s="118" t="s">
        <v>1862</v>
      </c>
      <c r="B69" s="59" t="s">
        <v>362</v>
      </c>
      <c r="C69" s="59" t="s">
        <v>902</v>
      </c>
      <c r="D69" s="118" t="s">
        <v>213</v>
      </c>
      <c r="E69" s="118" t="s">
        <v>214</v>
      </c>
      <c r="F69" s="119">
        <v>4.3094187499999999</v>
      </c>
      <c r="G69" s="119">
        <v>8.4001764399999992</v>
      </c>
      <c r="H69" s="74">
        <f t="shared" si="0"/>
        <v>-0.48698473409684706</v>
      </c>
      <c r="I69" s="119">
        <v>173.90927096999999</v>
      </c>
      <c r="J69" s="119">
        <v>18.815884370000003</v>
      </c>
      <c r="K69" s="74">
        <f t="shared" si="1"/>
        <v>8.2426838701921703</v>
      </c>
      <c r="L69" s="74">
        <f t="shared" si="2"/>
        <v>40.355621270269914</v>
      </c>
    </row>
    <row r="70" spans="1:12" x14ac:dyDescent="0.2">
      <c r="A70" s="118" t="s">
        <v>1917</v>
      </c>
      <c r="B70" s="59" t="s">
        <v>1918</v>
      </c>
      <c r="C70" s="59" t="s">
        <v>902</v>
      </c>
      <c r="D70" s="118" t="s">
        <v>837</v>
      </c>
      <c r="E70" s="118" t="s">
        <v>214</v>
      </c>
      <c r="F70" s="119">
        <v>32.955127320000003</v>
      </c>
      <c r="G70" s="119">
        <v>4.5731024699999994</v>
      </c>
      <c r="H70" s="74">
        <f t="shared" si="0"/>
        <v>6.2062954058407547</v>
      </c>
      <c r="I70" s="119">
        <v>171.55204062999999</v>
      </c>
      <c r="J70" s="119">
        <v>108.72955131000001</v>
      </c>
      <c r="K70" s="74">
        <f t="shared" si="1"/>
        <v>0.5777867062183133</v>
      </c>
      <c r="L70" s="74">
        <f t="shared" si="2"/>
        <v>5.2056251813018326</v>
      </c>
    </row>
    <row r="71" spans="1:12" x14ac:dyDescent="0.2">
      <c r="A71" s="118" t="s">
        <v>2271</v>
      </c>
      <c r="B71" s="59" t="s">
        <v>513</v>
      </c>
      <c r="C71" s="59" t="s">
        <v>902</v>
      </c>
      <c r="D71" s="118" t="s">
        <v>213</v>
      </c>
      <c r="E71" s="118" t="s">
        <v>214</v>
      </c>
      <c r="F71" s="119">
        <v>43.464011315999997</v>
      </c>
      <c r="G71" s="119">
        <v>38.265116956</v>
      </c>
      <c r="H71" s="74">
        <f t="shared" ref="H71:H134" si="3">IF(ISERROR(F71/G71-1),"",IF((F71/G71-1)&gt;10000%,"",F71/G71-1))</f>
        <v>0.13586511093061771</v>
      </c>
      <c r="I71" s="119">
        <v>171.421899411776</v>
      </c>
      <c r="J71" s="119">
        <v>61.555300679736504</v>
      </c>
      <c r="K71" s="74">
        <f t="shared" ref="K71:K134" si="4">IF(ISERROR(I71/J71-1),"",IF((I71/J71-1)&gt;10000%,"",I71/J71-1))</f>
        <v>1.784843831787287</v>
      </c>
      <c r="L71" s="74">
        <f t="shared" ref="L71:L134" si="5">IF(ISERROR(I71/F71),"",IF(I71/F71&gt;10000%,"",I71/F71))</f>
        <v>3.9439962907581902</v>
      </c>
    </row>
    <row r="72" spans="1:12" x14ac:dyDescent="0.2">
      <c r="A72" s="118" t="s">
        <v>1792</v>
      </c>
      <c r="B72" s="59" t="s">
        <v>2987</v>
      </c>
      <c r="C72" s="59" t="s">
        <v>902</v>
      </c>
      <c r="D72" s="118" t="s">
        <v>837</v>
      </c>
      <c r="E72" s="118" t="s">
        <v>214</v>
      </c>
      <c r="F72" s="119">
        <v>37.971325630000003</v>
      </c>
      <c r="G72" s="119">
        <v>40.349827327</v>
      </c>
      <c r="H72" s="74">
        <f t="shared" si="3"/>
        <v>-5.894701054664564E-2</v>
      </c>
      <c r="I72" s="119">
        <v>169.90878669999998</v>
      </c>
      <c r="J72" s="119">
        <v>249.73834410000001</v>
      </c>
      <c r="K72" s="74">
        <f t="shared" si="4"/>
        <v>-0.31965278574937117</v>
      </c>
      <c r="L72" s="74">
        <f t="shared" si="5"/>
        <v>4.4746603886212535</v>
      </c>
    </row>
    <row r="73" spans="1:12" x14ac:dyDescent="0.2">
      <c r="A73" s="118" t="s">
        <v>2947</v>
      </c>
      <c r="B73" s="59" t="s">
        <v>2930</v>
      </c>
      <c r="C73" s="59" t="s">
        <v>902</v>
      </c>
      <c r="D73" s="118" t="s">
        <v>213</v>
      </c>
      <c r="E73" s="118" t="s">
        <v>214</v>
      </c>
      <c r="F73" s="119">
        <v>221.23669333000001</v>
      </c>
      <c r="G73" s="119">
        <v>202.68707446599998</v>
      </c>
      <c r="H73" s="74">
        <f t="shared" si="3"/>
        <v>9.1518509075484422E-2</v>
      </c>
      <c r="I73" s="119">
        <v>168.471078438717</v>
      </c>
      <c r="J73" s="119">
        <v>318.11014073979197</v>
      </c>
      <c r="K73" s="74">
        <f t="shared" si="4"/>
        <v>-0.47040016377056293</v>
      </c>
      <c r="L73" s="74">
        <f t="shared" si="5"/>
        <v>0.76149700080457716</v>
      </c>
    </row>
    <row r="74" spans="1:12" x14ac:dyDescent="0.2">
      <c r="A74" s="118" t="s">
        <v>2950</v>
      </c>
      <c r="B74" s="59" t="s">
        <v>2990</v>
      </c>
      <c r="C74" s="59" t="s">
        <v>902</v>
      </c>
      <c r="D74" s="118" t="s">
        <v>837</v>
      </c>
      <c r="E74" s="118" t="s">
        <v>214</v>
      </c>
      <c r="F74" s="119">
        <v>61.662463549999998</v>
      </c>
      <c r="G74" s="119">
        <v>50.713652320000001</v>
      </c>
      <c r="H74" s="74">
        <f t="shared" si="3"/>
        <v>0.21589474883239879</v>
      </c>
      <c r="I74" s="119">
        <v>165.67120545</v>
      </c>
      <c r="J74" s="119">
        <v>48.484273979999998</v>
      </c>
      <c r="K74" s="74">
        <f t="shared" si="4"/>
        <v>2.4170091011023533</v>
      </c>
      <c r="L74" s="74">
        <f t="shared" si="5"/>
        <v>2.6867432131650539</v>
      </c>
    </row>
    <row r="75" spans="1:12" x14ac:dyDescent="0.2">
      <c r="A75" s="118" t="s">
        <v>2279</v>
      </c>
      <c r="B75" s="59" t="s">
        <v>237</v>
      </c>
      <c r="C75" s="59" t="s">
        <v>899</v>
      </c>
      <c r="D75" s="118" t="s">
        <v>212</v>
      </c>
      <c r="E75" s="118" t="s">
        <v>1032</v>
      </c>
      <c r="F75" s="119">
        <v>2.5830682700000001</v>
      </c>
      <c r="G75" s="119">
        <v>15.96890831</v>
      </c>
      <c r="H75" s="74">
        <f t="shared" si="3"/>
        <v>-0.83824390372493784</v>
      </c>
      <c r="I75" s="119">
        <v>155.25736359000001</v>
      </c>
      <c r="J75" s="119">
        <v>216.44988427000001</v>
      </c>
      <c r="K75" s="74">
        <f t="shared" si="4"/>
        <v>-0.28270987940870562</v>
      </c>
      <c r="L75" s="74">
        <f t="shared" si="5"/>
        <v>60.105791779943935</v>
      </c>
    </row>
    <row r="76" spans="1:12" x14ac:dyDescent="0.2">
      <c r="A76" s="118" t="s">
        <v>2356</v>
      </c>
      <c r="B76" s="59" t="s">
        <v>232</v>
      </c>
      <c r="C76" s="59" t="s">
        <v>899</v>
      </c>
      <c r="D76" s="118" t="s">
        <v>212</v>
      </c>
      <c r="E76" s="118" t="s">
        <v>1032</v>
      </c>
      <c r="F76" s="119">
        <v>3.4470468400000001</v>
      </c>
      <c r="G76" s="119">
        <v>2.7063767200000002</v>
      </c>
      <c r="H76" s="74">
        <f t="shared" si="3"/>
        <v>0.27367591308574357</v>
      </c>
      <c r="I76" s="119">
        <v>151.89225607</v>
      </c>
      <c r="J76" s="119">
        <v>42.812199700000001</v>
      </c>
      <c r="K76" s="74">
        <f t="shared" si="4"/>
        <v>2.5478732028338174</v>
      </c>
      <c r="L76" s="74">
        <f t="shared" si="5"/>
        <v>44.064459556343017</v>
      </c>
    </row>
    <row r="77" spans="1:12" x14ac:dyDescent="0.2">
      <c r="A77" s="118" t="s">
        <v>2254</v>
      </c>
      <c r="B77" s="59" t="s">
        <v>1645</v>
      </c>
      <c r="C77" s="59" t="s">
        <v>665</v>
      </c>
      <c r="D77" s="118" t="s">
        <v>213</v>
      </c>
      <c r="E77" s="118" t="s">
        <v>214</v>
      </c>
      <c r="F77" s="119">
        <v>54.843834031999997</v>
      </c>
      <c r="G77" s="119">
        <v>26.378062159000002</v>
      </c>
      <c r="H77" s="74">
        <f t="shared" si="3"/>
        <v>1.0791456817948122</v>
      </c>
      <c r="I77" s="119">
        <v>141.14421931999999</v>
      </c>
      <c r="J77" s="119">
        <v>49.9847313</v>
      </c>
      <c r="K77" s="74">
        <f t="shared" si="4"/>
        <v>1.8237466852202524</v>
      </c>
      <c r="L77" s="74">
        <f t="shared" si="5"/>
        <v>2.5735658677262769</v>
      </c>
    </row>
    <row r="78" spans="1:12" x14ac:dyDescent="0.2">
      <c r="A78" s="118" t="s">
        <v>1925</v>
      </c>
      <c r="B78" s="59" t="s">
        <v>41</v>
      </c>
      <c r="C78" s="59" t="s">
        <v>1919</v>
      </c>
      <c r="D78" s="118" t="s">
        <v>213</v>
      </c>
      <c r="E78" s="118" t="s">
        <v>214</v>
      </c>
      <c r="F78" s="119">
        <v>54.096454380000004</v>
      </c>
      <c r="G78" s="119">
        <v>13.125587156</v>
      </c>
      <c r="H78" s="74">
        <f t="shared" si="3"/>
        <v>3.1214502434865405</v>
      </c>
      <c r="I78" s="119">
        <v>138.7657315433085</v>
      </c>
      <c r="J78" s="119">
        <v>75.888875239430504</v>
      </c>
      <c r="K78" s="74">
        <f t="shared" si="4"/>
        <v>0.82853851905830211</v>
      </c>
      <c r="L78" s="74">
        <f t="shared" si="5"/>
        <v>2.5651539113552619</v>
      </c>
    </row>
    <row r="79" spans="1:12" x14ac:dyDescent="0.2">
      <c r="A79" s="118" t="s">
        <v>2258</v>
      </c>
      <c r="B79" s="59" t="s">
        <v>345</v>
      </c>
      <c r="C79" s="59" t="s">
        <v>665</v>
      </c>
      <c r="D79" s="118" t="s">
        <v>212</v>
      </c>
      <c r="E79" s="118" t="s">
        <v>1032</v>
      </c>
      <c r="F79" s="119">
        <v>148.259160092</v>
      </c>
      <c r="G79" s="119">
        <v>132.85511461900001</v>
      </c>
      <c r="H79" s="74">
        <f t="shared" si="3"/>
        <v>0.11594619836184328</v>
      </c>
      <c r="I79" s="119">
        <v>137.16275190000002</v>
      </c>
      <c r="J79" s="119">
        <v>91.342564080000002</v>
      </c>
      <c r="K79" s="74">
        <f t="shared" si="4"/>
        <v>0.50163019049771362</v>
      </c>
      <c r="L79" s="74">
        <f t="shared" si="5"/>
        <v>0.92515532810846712</v>
      </c>
    </row>
    <row r="80" spans="1:12" x14ac:dyDescent="0.2">
      <c r="A80" s="118" t="s">
        <v>2234</v>
      </c>
      <c r="B80" s="59" t="s">
        <v>423</v>
      </c>
      <c r="C80" s="59" t="s">
        <v>902</v>
      </c>
      <c r="D80" s="118" t="s">
        <v>213</v>
      </c>
      <c r="E80" s="118" t="s">
        <v>214</v>
      </c>
      <c r="F80" s="119">
        <v>19.408186044000001</v>
      </c>
      <c r="G80" s="119">
        <v>30.506245662000001</v>
      </c>
      <c r="H80" s="74">
        <f t="shared" si="3"/>
        <v>-0.36379631046583549</v>
      </c>
      <c r="I80" s="119">
        <v>136.53071462</v>
      </c>
      <c r="J80" s="119">
        <v>66.591122319999997</v>
      </c>
      <c r="K80" s="74">
        <f t="shared" si="4"/>
        <v>1.0502840298126994</v>
      </c>
      <c r="L80" s="74">
        <f t="shared" si="5"/>
        <v>7.0346973339225682</v>
      </c>
    </row>
    <row r="81" spans="1:12" x14ac:dyDescent="0.2">
      <c r="A81" s="118" t="s">
        <v>2100</v>
      </c>
      <c r="B81" s="118" t="s">
        <v>424</v>
      </c>
      <c r="C81" s="118" t="s">
        <v>898</v>
      </c>
      <c r="D81" s="118" t="s">
        <v>212</v>
      </c>
      <c r="E81" s="118" t="s">
        <v>1032</v>
      </c>
      <c r="F81" s="119">
        <v>209.69043153299998</v>
      </c>
      <c r="G81" s="119">
        <v>105.047210538</v>
      </c>
      <c r="H81" s="74">
        <f t="shared" si="3"/>
        <v>0.99615420970313262</v>
      </c>
      <c r="I81" s="119">
        <v>133.22352676</v>
      </c>
      <c r="J81" s="119">
        <v>19.218257390000002</v>
      </c>
      <c r="K81" s="74">
        <f t="shared" si="4"/>
        <v>5.9321335465785427</v>
      </c>
      <c r="L81" s="74">
        <f t="shared" si="5"/>
        <v>0.63533431538116691</v>
      </c>
    </row>
    <row r="82" spans="1:12" x14ac:dyDescent="0.2">
      <c r="A82" s="118" t="s">
        <v>1932</v>
      </c>
      <c r="B82" s="59" t="s">
        <v>24</v>
      </c>
      <c r="C82" s="59" t="s">
        <v>1919</v>
      </c>
      <c r="D82" s="118" t="s">
        <v>213</v>
      </c>
      <c r="E82" s="118" t="s">
        <v>214</v>
      </c>
      <c r="F82" s="119">
        <v>8.0198213999999997</v>
      </c>
      <c r="G82" s="119">
        <v>0.60622332999999995</v>
      </c>
      <c r="H82" s="74">
        <f t="shared" si="3"/>
        <v>12.229153355084504</v>
      </c>
      <c r="I82" s="119">
        <v>133.04739656999999</v>
      </c>
      <c r="J82" s="119">
        <v>3.4993000000000003E-4</v>
      </c>
      <c r="K82" s="74" t="str">
        <f t="shared" si="4"/>
        <v/>
      </c>
      <c r="L82" s="74">
        <f t="shared" si="5"/>
        <v>16.589820388020112</v>
      </c>
    </row>
    <row r="83" spans="1:12" x14ac:dyDescent="0.2">
      <c r="A83" s="118" t="s">
        <v>2552</v>
      </c>
      <c r="B83" s="59" t="s">
        <v>2986</v>
      </c>
      <c r="C83" s="59" t="s">
        <v>902</v>
      </c>
      <c r="D83" s="118" t="s">
        <v>837</v>
      </c>
      <c r="E83" s="118" t="s">
        <v>214</v>
      </c>
      <c r="F83" s="119">
        <v>40.864574299999994</v>
      </c>
      <c r="G83" s="119">
        <v>29.605639647</v>
      </c>
      <c r="H83" s="74">
        <f t="shared" si="3"/>
        <v>0.38029695650034312</v>
      </c>
      <c r="I83" s="119">
        <v>130.90652606</v>
      </c>
      <c r="J83" s="119">
        <v>77.415437940000004</v>
      </c>
      <c r="K83" s="74">
        <f t="shared" si="4"/>
        <v>0.69096151288916929</v>
      </c>
      <c r="L83" s="74">
        <f t="shared" si="5"/>
        <v>3.2034232168668408</v>
      </c>
    </row>
    <row r="84" spans="1:12" x14ac:dyDescent="0.2">
      <c r="A84" s="118" t="s">
        <v>2269</v>
      </c>
      <c r="B84" s="59" t="s">
        <v>47</v>
      </c>
      <c r="C84" s="59" t="s">
        <v>1919</v>
      </c>
      <c r="D84" s="118" t="s">
        <v>213</v>
      </c>
      <c r="E84" s="118" t="s">
        <v>214</v>
      </c>
      <c r="F84" s="119">
        <v>12.064046769999999</v>
      </c>
      <c r="G84" s="119">
        <v>21.85851765</v>
      </c>
      <c r="H84" s="74">
        <f t="shared" si="3"/>
        <v>-0.44808486269882075</v>
      </c>
      <c r="I84" s="119">
        <v>130.26763674</v>
      </c>
      <c r="J84" s="119">
        <v>129.24379343000001</v>
      </c>
      <c r="K84" s="74">
        <f t="shared" si="4"/>
        <v>7.9217986630399917E-3</v>
      </c>
      <c r="L84" s="74">
        <f t="shared" si="5"/>
        <v>10.79800495004215</v>
      </c>
    </row>
    <row r="85" spans="1:12" x14ac:dyDescent="0.2">
      <c r="A85" s="118" t="s">
        <v>2375</v>
      </c>
      <c r="B85" s="118" t="s">
        <v>295</v>
      </c>
      <c r="C85" s="59" t="s">
        <v>899</v>
      </c>
      <c r="D85" s="118" t="s">
        <v>212</v>
      </c>
      <c r="E85" s="118" t="s">
        <v>1032</v>
      </c>
      <c r="F85" s="119">
        <v>1.84321201</v>
      </c>
      <c r="G85" s="119">
        <v>1.7223527700000001</v>
      </c>
      <c r="H85" s="74">
        <f t="shared" si="3"/>
        <v>7.0171013804564586E-2</v>
      </c>
      <c r="I85" s="119">
        <v>124.29207854000001</v>
      </c>
      <c r="J85" s="119">
        <v>124.08095843000001</v>
      </c>
      <c r="K85" s="74">
        <f t="shared" si="4"/>
        <v>1.7014706581195416E-3</v>
      </c>
      <c r="L85" s="74">
        <f t="shared" si="5"/>
        <v>67.43232892671962</v>
      </c>
    </row>
    <row r="86" spans="1:12" x14ac:dyDescent="0.2">
      <c r="A86" s="118" t="s">
        <v>2231</v>
      </c>
      <c r="B86" s="59" t="s">
        <v>421</v>
      </c>
      <c r="C86" s="59" t="s">
        <v>902</v>
      </c>
      <c r="D86" s="118" t="s">
        <v>213</v>
      </c>
      <c r="E86" s="118" t="s">
        <v>214</v>
      </c>
      <c r="F86" s="119">
        <v>19.662584850000002</v>
      </c>
      <c r="G86" s="119">
        <v>19.305504506000002</v>
      </c>
      <c r="H86" s="74">
        <f t="shared" si="3"/>
        <v>1.8496296944170654E-2</v>
      </c>
      <c r="I86" s="119">
        <v>122.93688420000001</v>
      </c>
      <c r="J86" s="119">
        <v>134.00404818999999</v>
      </c>
      <c r="K86" s="74">
        <f t="shared" si="4"/>
        <v>-8.2588281021989784E-2</v>
      </c>
      <c r="L86" s="74">
        <f t="shared" si="5"/>
        <v>6.2523256803644509</v>
      </c>
    </row>
    <row r="87" spans="1:12" x14ac:dyDescent="0.2">
      <c r="A87" s="118" t="s">
        <v>2491</v>
      </c>
      <c r="B87" s="59" t="s">
        <v>304</v>
      </c>
      <c r="C87" s="59" t="s">
        <v>665</v>
      </c>
      <c r="D87" s="118" t="s">
        <v>837</v>
      </c>
      <c r="E87" s="118" t="s">
        <v>1032</v>
      </c>
      <c r="F87" s="119">
        <v>24.035864409999999</v>
      </c>
      <c r="G87" s="119">
        <v>40.530741257999999</v>
      </c>
      <c r="H87" s="74">
        <f t="shared" si="3"/>
        <v>-0.40697200041324744</v>
      </c>
      <c r="I87" s="119">
        <v>122.4275685615915</v>
      </c>
      <c r="J87" s="119">
        <v>193.2014839954185</v>
      </c>
      <c r="K87" s="74">
        <f t="shared" si="4"/>
        <v>-0.36632180027926342</v>
      </c>
      <c r="L87" s="74">
        <f t="shared" si="5"/>
        <v>5.0935371606879318</v>
      </c>
    </row>
    <row r="88" spans="1:12" x14ac:dyDescent="0.2">
      <c r="A88" s="118" t="s">
        <v>1716</v>
      </c>
      <c r="B88" s="59" t="s">
        <v>137</v>
      </c>
      <c r="C88" s="59" t="s">
        <v>665</v>
      </c>
      <c r="D88" s="118" t="s">
        <v>212</v>
      </c>
      <c r="E88" s="118" t="s">
        <v>1032</v>
      </c>
      <c r="F88" s="119">
        <v>25.941570135000003</v>
      </c>
      <c r="G88" s="119">
        <v>29.861568200000001</v>
      </c>
      <c r="H88" s="74">
        <f t="shared" si="3"/>
        <v>-0.13127234439750546</v>
      </c>
      <c r="I88" s="119">
        <v>118.38274879000001</v>
      </c>
      <c r="J88" s="119">
        <v>90.191846870000006</v>
      </c>
      <c r="K88" s="74">
        <f t="shared" si="4"/>
        <v>0.31256596797084746</v>
      </c>
      <c r="L88" s="74">
        <f t="shared" si="5"/>
        <v>4.5634380715560336</v>
      </c>
    </row>
    <row r="89" spans="1:12" x14ac:dyDescent="0.2">
      <c r="A89" s="118" t="s">
        <v>1678</v>
      </c>
      <c r="B89" s="59" t="s">
        <v>1493</v>
      </c>
      <c r="C89" s="59" t="s">
        <v>149</v>
      </c>
      <c r="D89" s="118" t="s">
        <v>213</v>
      </c>
      <c r="E89" s="118" t="s">
        <v>214</v>
      </c>
      <c r="F89" s="119">
        <v>21.08544779</v>
      </c>
      <c r="G89" s="119">
        <v>7.7003924499999998</v>
      </c>
      <c r="H89" s="74">
        <f t="shared" si="3"/>
        <v>1.7382302820163407</v>
      </c>
      <c r="I89" s="119">
        <v>117.6974144360735</v>
      </c>
      <c r="J89" s="119">
        <v>57.849978512072504</v>
      </c>
      <c r="K89" s="74">
        <f t="shared" si="4"/>
        <v>1.0345282308361039</v>
      </c>
      <c r="L89" s="74">
        <f t="shared" si="5"/>
        <v>5.5819262463988437</v>
      </c>
    </row>
    <row r="90" spans="1:12" x14ac:dyDescent="0.2">
      <c r="A90" s="118" t="s">
        <v>2978</v>
      </c>
      <c r="B90" s="118" t="s">
        <v>2749</v>
      </c>
      <c r="C90" s="118" t="s">
        <v>897</v>
      </c>
      <c r="D90" s="118" t="s">
        <v>212</v>
      </c>
      <c r="E90" s="118" t="s">
        <v>3049</v>
      </c>
      <c r="F90" s="119">
        <v>0.71022482999999992</v>
      </c>
      <c r="G90" s="119">
        <v>0.18626377999999999</v>
      </c>
      <c r="H90" s="74">
        <f t="shared" si="3"/>
        <v>2.8130055666217015</v>
      </c>
      <c r="I90" s="119">
        <v>116.83144783</v>
      </c>
      <c r="J90" s="119">
        <v>0</v>
      </c>
      <c r="K90" s="74" t="str">
        <f t="shared" si="4"/>
        <v/>
      </c>
      <c r="L90" s="74" t="str">
        <f t="shared" si="5"/>
        <v/>
      </c>
    </row>
    <row r="91" spans="1:12" x14ac:dyDescent="0.2">
      <c r="A91" s="118" t="s">
        <v>2280</v>
      </c>
      <c r="B91" s="59" t="s">
        <v>103</v>
      </c>
      <c r="C91" s="59" t="s">
        <v>665</v>
      </c>
      <c r="D91" s="118" t="s">
        <v>212</v>
      </c>
      <c r="E91" s="118" t="s">
        <v>1032</v>
      </c>
      <c r="F91" s="119">
        <v>19.504991458999999</v>
      </c>
      <c r="G91" s="119">
        <v>17.853736528000002</v>
      </c>
      <c r="H91" s="74">
        <f t="shared" si="3"/>
        <v>9.2487918616382281E-2</v>
      </c>
      <c r="I91" s="119">
        <v>116.34473367</v>
      </c>
      <c r="J91" s="119">
        <v>103.63588878</v>
      </c>
      <c r="K91" s="74">
        <f t="shared" si="4"/>
        <v>0.12262976696208527</v>
      </c>
      <c r="L91" s="74">
        <f t="shared" si="5"/>
        <v>5.9648697572905718</v>
      </c>
    </row>
    <row r="92" spans="1:12" x14ac:dyDescent="0.2">
      <c r="A92" s="118" t="s">
        <v>1696</v>
      </c>
      <c r="B92" s="59" t="s">
        <v>167</v>
      </c>
      <c r="C92" s="59" t="s">
        <v>665</v>
      </c>
      <c r="D92" s="118" t="s">
        <v>212</v>
      </c>
      <c r="E92" s="118" t="s">
        <v>214</v>
      </c>
      <c r="F92" s="119">
        <v>9.8971988</v>
      </c>
      <c r="G92" s="119">
        <v>9.1152633900000009</v>
      </c>
      <c r="H92" s="74">
        <f t="shared" si="3"/>
        <v>8.578308454123551E-2</v>
      </c>
      <c r="I92" s="119">
        <v>116.19360807</v>
      </c>
      <c r="J92" s="119">
        <v>114.05201306000001</v>
      </c>
      <c r="K92" s="74">
        <f t="shared" si="4"/>
        <v>1.8777353880403247E-2</v>
      </c>
      <c r="L92" s="74">
        <f t="shared" si="5"/>
        <v>11.740049929076902</v>
      </c>
    </row>
    <row r="93" spans="1:12" x14ac:dyDescent="0.2">
      <c r="A93" s="118" t="s">
        <v>2266</v>
      </c>
      <c r="B93" s="59" t="s">
        <v>932</v>
      </c>
      <c r="C93" s="59" t="s">
        <v>902</v>
      </c>
      <c r="D93" s="118" t="s">
        <v>213</v>
      </c>
      <c r="E93" s="118" t="s">
        <v>214</v>
      </c>
      <c r="F93" s="119">
        <v>26.473666482999999</v>
      </c>
      <c r="G93" s="119">
        <v>21.202382015000001</v>
      </c>
      <c r="H93" s="74">
        <f t="shared" si="3"/>
        <v>0.24861755930398455</v>
      </c>
      <c r="I93" s="119">
        <v>115.96447631999999</v>
      </c>
      <c r="J93" s="119">
        <v>43.606246310000003</v>
      </c>
      <c r="K93" s="74">
        <f t="shared" si="4"/>
        <v>1.659354705644692</v>
      </c>
      <c r="L93" s="74">
        <f t="shared" si="5"/>
        <v>4.380370826023146</v>
      </c>
    </row>
    <row r="94" spans="1:12" x14ac:dyDescent="0.2">
      <c r="A94" s="118" t="s">
        <v>1718</v>
      </c>
      <c r="B94" s="59" t="s">
        <v>337</v>
      </c>
      <c r="C94" s="59" t="s">
        <v>665</v>
      </c>
      <c r="D94" s="118" t="s">
        <v>212</v>
      </c>
      <c r="E94" s="118" t="s">
        <v>1032</v>
      </c>
      <c r="F94" s="119">
        <v>50.351648195000003</v>
      </c>
      <c r="G94" s="119">
        <v>30.926766230999998</v>
      </c>
      <c r="H94" s="74">
        <f t="shared" si="3"/>
        <v>0.62809288947025843</v>
      </c>
      <c r="I94" s="119">
        <v>113.6075724925675</v>
      </c>
      <c r="J94" s="119">
        <v>215.59704525999999</v>
      </c>
      <c r="K94" s="74">
        <f t="shared" si="4"/>
        <v>-0.47305598573690066</v>
      </c>
      <c r="L94" s="74">
        <f t="shared" si="5"/>
        <v>2.2562830923149186</v>
      </c>
    </row>
    <row r="95" spans="1:12" x14ac:dyDescent="0.2">
      <c r="A95" s="118" t="s">
        <v>2222</v>
      </c>
      <c r="B95" s="59" t="s">
        <v>412</v>
      </c>
      <c r="C95" s="59" t="s">
        <v>902</v>
      </c>
      <c r="D95" s="118" t="s">
        <v>213</v>
      </c>
      <c r="E95" s="118" t="s">
        <v>214</v>
      </c>
      <c r="F95" s="119">
        <v>18.374266515000002</v>
      </c>
      <c r="G95" s="119">
        <v>33.634111472000001</v>
      </c>
      <c r="H95" s="74">
        <f t="shared" si="3"/>
        <v>-0.45370144443100979</v>
      </c>
      <c r="I95" s="119">
        <v>111.70370751999999</v>
      </c>
      <c r="J95" s="119">
        <v>215.96012268000001</v>
      </c>
      <c r="K95" s="74">
        <f t="shared" si="4"/>
        <v>-0.48275771409188573</v>
      </c>
      <c r="L95" s="74">
        <f t="shared" si="5"/>
        <v>6.079356007425365</v>
      </c>
    </row>
    <row r="96" spans="1:12" x14ac:dyDescent="0.2">
      <c r="A96" s="118" t="s">
        <v>1970</v>
      </c>
      <c r="B96" s="59" t="s">
        <v>1971</v>
      </c>
      <c r="C96" s="59" t="s">
        <v>987</v>
      </c>
      <c r="D96" s="118" t="s">
        <v>212</v>
      </c>
      <c r="E96" s="118" t="s">
        <v>1032</v>
      </c>
      <c r="F96" s="119">
        <v>7.8557490000000008E-2</v>
      </c>
      <c r="G96" s="119">
        <v>0.46158300000000002</v>
      </c>
      <c r="H96" s="74">
        <f t="shared" si="3"/>
        <v>-0.82980852847700193</v>
      </c>
      <c r="I96" s="119">
        <v>111.23645167000001</v>
      </c>
      <c r="J96" s="119">
        <v>52.002225810000006</v>
      </c>
      <c r="K96" s="74">
        <f t="shared" si="4"/>
        <v>1.1390709712392595</v>
      </c>
      <c r="L96" s="74" t="str">
        <f t="shared" si="5"/>
        <v/>
      </c>
    </row>
    <row r="97" spans="1:12" x14ac:dyDescent="0.2">
      <c r="A97" s="118" t="s">
        <v>1709</v>
      </c>
      <c r="B97" s="59" t="s">
        <v>132</v>
      </c>
      <c r="C97" s="59" t="s">
        <v>665</v>
      </c>
      <c r="D97" s="118" t="s">
        <v>212</v>
      </c>
      <c r="E97" s="118" t="s">
        <v>1032</v>
      </c>
      <c r="F97" s="119">
        <v>16.729293452</v>
      </c>
      <c r="G97" s="119">
        <v>3.5022067519999998</v>
      </c>
      <c r="H97" s="74">
        <f t="shared" si="3"/>
        <v>3.7767863626116389</v>
      </c>
      <c r="I97" s="119">
        <v>110.28213309</v>
      </c>
      <c r="J97" s="119">
        <v>15.367990580000001</v>
      </c>
      <c r="K97" s="74">
        <f t="shared" si="4"/>
        <v>6.1760932254553733</v>
      </c>
      <c r="L97" s="74">
        <f t="shared" si="5"/>
        <v>6.5921572483873003</v>
      </c>
    </row>
    <row r="98" spans="1:12" x14ac:dyDescent="0.2">
      <c r="A98" s="118" t="s">
        <v>2831</v>
      </c>
      <c r="B98" s="59" t="s">
        <v>101</v>
      </c>
      <c r="C98" s="59" t="s">
        <v>665</v>
      </c>
      <c r="D98" s="118" t="s">
        <v>212</v>
      </c>
      <c r="E98" s="118" t="s">
        <v>1032</v>
      </c>
      <c r="F98" s="119">
        <v>12.801910770999999</v>
      </c>
      <c r="G98" s="119">
        <v>12.683215914000002</v>
      </c>
      <c r="H98" s="74">
        <f t="shared" si="3"/>
        <v>9.3584196472584757E-3</v>
      </c>
      <c r="I98" s="119">
        <v>105.18775376000001</v>
      </c>
      <c r="J98" s="119">
        <v>86.50980254000001</v>
      </c>
      <c r="K98" s="74">
        <f t="shared" si="4"/>
        <v>0.21590560458583608</v>
      </c>
      <c r="L98" s="74">
        <f t="shared" si="5"/>
        <v>8.2165667017677109</v>
      </c>
    </row>
    <row r="99" spans="1:12" x14ac:dyDescent="0.2">
      <c r="A99" s="118" t="s">
        <v>2319</v>
      </c>
      <c r="B99" s="59" t="s">
        <v>911</v>
      </c>
      <c r="C99" s="59" t="s">
        <v>665</v>
      </c>
      <c r="D99" s="118" t="s">
        <v>837</v>
      </c>
      <c r="E99" s="118" t="s">
        <v>1032</v>
      </c>
      <c r="F99" s="119">
        <v>15.390547461999999</v>
      </c>
      <c r="G99" s="119">
        <v>10.314663939999999</v>
      </c>
      <c r="H99" s="74">
        <f t="shared" si="3"/>
        <v>0.49210362562718646</v>
      </c>
      <c r="I99" s="119">
        <v>102.59751393000001</v>
      </c>
      <c r="J99" s="119">
        <v>84.897326409999991</v>
      </c>
      <c r="K99" s="74">
        <f t="shared" si="4"/>
        <v>0.20848933963502447</v>
      </c>
      <c r="L99" s="74">
        <f t="shared" si="5"/>
        <v>6.6662679923061994</v>
      </c>
    </row>
    <row r="100" spans="1:12" x14ac:dyDescent="0.2">
      <c r="A100" s="118" t="s">
        <v>2383</v>
      </c>
      <c r="B100" s="59" t="s">
        <v>1497</v>
      </c>
      <c r="C100" s="59" t="s">
        <v>899</v>
      </c>
      <c r="D100" s="118" t="s">
        <v>212</v>
      </c>
      <c r="E100" s="118" t="s">
        <v>1032</v>
      </c>
      <c r="F100" s="119">
        <v>2.9011836200000003</v>
      </c>
      <c r="G100" s="119">
        <v>2.6501667900000001</v>
      </c>
      <c r="H100" s="74">
        <f t="shared" si="3"/>
        <v>9.4717370599908701E-2</v>
      </c>
      <c r="I100" s="119">
        <v>101.6153149</v>
      </c>
      <c r="J100" s="119">
        <v>35.488510310000002</v>
      </c>
      <c r="K100" s="74">
        <f t="shared" si="4"/>
        <v>1.8633299626377018</v>
      </c>
      <c r="L100" s="74">
        <f t="shared" si="5"/>
        <v>35.025468294902339</v>
      </c>
    </row>
    <row r="101" spans="1:12" x14ac:dyDescent="0.2">
      <c r="A101" s="118" t="s">
        <v>2026</v>
      </c>
      <c r="B101" s="59" t="s">
        <v>91</v>
      </c>
      <c r="C101" s="59" t="s">
        <v>984</v>
      </c>
      <c r="D101" s="118" t="s">
        <v>213</v>
      </c>
      <c r="E101" s="118" t="s">
        <v>214</v>
      </c>
      <c r="F101" s="119">
        <v>74.230289900000002</v>
      </c>
      <c r="G101" s="119">
        <v>14.551617109999999</v>
      </c>
      <c r="H101" s="74">
        <f t="shared" si="3"/>
        <v>4.1011711852278117</v>
      </c>
      <c r="I101" s="119">
        <v>101.53236874</v>
      </c>
      <c r="J101" s="119">
        <v>6.9055544000000006</v>
      </c>
      <c r="K101" s="74">
        <f t="shared" si="4"/>
        <v>13.70300034708292</v>
      </c>
      <c r="L101" s="74">
        <f t="shared" si="5"/>
        <v>1.3678024008363734</v>
      </c>
    </row>
    <row r="102" spans="1:12" x14ac:dyDescent="0.2">
      <c r="A102" s="118" t="s">
        <v>2268</v>
      </c>
      <c r="B102" s="59" t="s">
        <v>524</v>
      </c>
      <c r="C102" s="59" t="s">
        <v>902</v>
      </c>
      <c r="D102" s="118" t="s">
        <v>213</v>
      </c>
      <c r="E102" s="118" t="s">
        <v>1032</v>
      </c>
      <c r="F102" s="119">
        <v>37.320969589000001</v>
      </c>
      <c r="G102" s="119">
        <v>20.037940765000002</v>
      </c>
      <c r="H102" s="74">
        <f t="shared" si="3"/>
        <v>0.86251521684244259</v>
      </c>
      <c r="I102" s="119">
        <v>99.967157069999999</v>
      </c>
      <c r="J102" s="119">
        <v>98.995890099999997</v>
      </c>
      <c r="K102" s="74">
        <f t="shared" si="4"/>
        <v>9.8111847776598538E-3</v>
      </c>
      <c r="L102" s="74">
        <f t="shared" si="5"/>
        <v>2.6785787767814146</v>
      </c>
    </row>
    <row r="103" spans="1:12" x14ac:dyDescent="0.2">
      <c r="A103" s="118" t="s">
        <v>1806</v>
      </c>
      <c r="B103" s="59" t="s">
        <v>373</v>
      </c>
      <c r="C103" s="59" t="s">
        <v>902</v>
      </c>
      <c r="D103" s="118" t="s">
        <v>213</v>
      </c>
      <c r="E103" s="118" t="s">
        <v>214</v>
      </c>
      <c r="F103" s="119">
        <v>16.969657096000002</v>
      </c>
      <c r="G103" s="119">
        <v>15.172124427</v>
      </c>
      <c r="H103" s="74">
        <f t="shared" si="3"/>
        <v>0.1184760036505601</v>
      </c>
      <c r="I103" s="119">
        <v>99.141914639999996</v>
      </c>
      <c r="J103" s="119">
        <v>23.014856699999999</v>
      </c>
      <c r="K103" s="74">
        <f t="shared" si="4"/>
        <v>3.3077354741904603</v>
      </c>
      <c r="L103" s="74">
        <f t="shared" si="5"/>
        <v>5.8423051260929251</v>
      </c>
    </row>
    <row r="104" spans="1:12" x14ac:dyDescent="0.2">
      <c r="A104" s="118" t="s">
        <v>1715</v>
      </c>
      <c r="B104" s="59" t="s">
        <v>136</v>
      </c>
      <c r="C104" s="59" t="s">
        <v>665</v>
      </c>
      <c r="D104" s="118" t="s">
        <v>212</v>
      </c>
      <c r="E104" s="118" t="s">
        <v>1032</v>
      </c>
      <c r="F104" s="119">
        <v>18.13889215</v>
      </c>
      <c r="G104" s="119">
        <v>9.7012118409999992</v>
      </c>
      <c r="H104" s="74">
        <f t="shared" si="3"/>
        <v>0.86975528905987143</v>
      </c>
      <c r="I104" s="119">
        <v>97.310341829999999</v>
      </c>
      <c r="J104" s="119">
        <v>77.773668260000008</v>
      </c>
      <c r="K104" s="74">
        <f t="shared" si="4"/>
        <v>0.25119907556228704</v>
      </c>
      <c r="L104" s="74">
        <f t="shared" si="5"/>
        <v>5.3647345728333251</v>
      </c>
    </row>
    <row r="105" spans="1:12" x14ac:dyDescent="0.2">
      <c r="A105" s="118" t="s">
        <v>1936</v>
      </c>
      <c r="B105" s="59" t="s">
        <v>37</v>
      </c>
      <c r="C105" s="59" t="s">
        <v>1919</v>
      </c>
      <c r="D105" s="118" t="s">
        <v>213</v>
      </c>
      <c r="E105" s="118" t="s">
        <v>214</v>
      </c>
      <c r="F105" s="119">
        <v>34.541259005999997</v>
      </c>
      <c r="G105" s="119">
        <v>21.131514510000002</v>
      </c>
      <c r="H105" s="74">
        <f t="shared" si="3"/>
        <v>0.6345851117133201</v>
      </c>
      <c r="I105" s="119">
        <v>93.37075037999999</v>
      </c>
      <c r="J105" s="119">
        <v>150.34472013999999</v>
      </c>
      <c r="K105" s="74">
        <f t="shared" si="4"/>
        <v>-0.378955574275879</v>
      </c>
      <c r="L105" s="74">
        <f t="shared" si="5"/>
        <v>2.7031658100181293</v>
      </c>
    </row>
    <row r="106" spans="1:12" x14ac:dyDescent="0.2">
      <c r="A106" s="118" t="s">
        <v>2270</v>
      </c>
      <c r="B106" s="59" t="s">
        <v>933</v>
      </c>
      <c r="C106" s="59" t="s">
        <v>902</v>
      </c>
      <c r="D106" s="118" t="s">
        <v>213</v>
      </c>
      <c r="E106" s="118" t="s">
        <v>214</v>
      </c>
      <c r="F106" s="119">
        <v>15.252434421</v>
      </c>
      <c r="G106" s="119">
        <v>16.505459683000002</v>
      </c>
      <c r="H106" s="74">
        <f t="shared" si="3"/>
        <v>-7.5915805198116915E-2</v>
      </c>
      <c r="I106" s="119">
        <v>91.471295670000003</v>
      </c>
      <c r="J106" s="119">
        <v>53.936730420000004</v>
      </c>
      <c r="K106" s="74">
        <f t="shared" si="4"/>
        <v>0.69589989896907056</v>
      </c>
      <c r="L106" s="74">
        <f t="shared" si="5"/>
        <v>5.9971603971664766</v>
      </c>
    </row>
    <row r="107" spans="1:12" x14ac:dyDescent="0.2">
      <c r="A107" s="118" t="s">
        <v>2239</v>
      </c>
      <c r="B107" s="59" t="s">
        <v>16</v>
      </c>
      <c r="C107" s="59" t="s">
        <v>902</v>
      </c>
      <c r="D107" s="118" t="s">
        <v>213</v>
      </c>
      <c r="E107" s="118" t="s">
        <v>214</v>
      </c>
      <c r="F107" s="119">
        <v>46.554488130000003</v>
      </c>
      <c r="G107" s="119">
        <v>56.527714490000001</v>
      </c>
      <c r="H107" s="74">
        <f t="shared" si="3"/>
        <v>-0.17643073755908356</v>
      </c>
      <c r="I107" s="119">
        <v>91.326297670000002</v>
      </c>
      <c r="J107" s="119">
        <v>129.2760931</v>
      </c>
      <c r="K107" s="74">
        <f t="shared" si="4"/>
        <v>-0.29355617515950438</v>
      </c>
      <c r="L107" s="74">
        <f t="shared" si="5"/>
        <v>1.9617076964733882</v>
      </c>
    </row>
    <row r="108" spans="1:12" x14ac:dyDescent="0.2">
      <c r="A108" s="118" t="s">
        <v>2335</v>
      </c>
      <c r="B108" s="118" t="s">
        <v>228</v>
      </c>
      <c r="C108" s="118" t="s">
        <v>899</v>
      </c>
      <c r="D108" s="118" t="s">
        <v>212</v>
      </c>
      <c r="E108" s="118" t="s">
        <v>1032</v>
      </c>
      <c r="F108" s="119">
        <v>2.6035558399999998</v>
      </c>
      <c r="G108" s="119">
        <v>3.82337916</v>
      </c>
      <c r="H108" s="74">
        <f t="shared" si="3"/>
        <v>-0.31904325178149484</v>
      </c>
      <c r="I108" s="119">
        <v>90.572972870000001</v>
      </c>
      <c r="J108" s="119">
        <v>178.65254468999998</v>
      </c>
      <c r="K108" s="74">
        <f t="shared" si="4"/>
        <v>-0.49302164697870221</v>
      </c>
      <c r="L108" s="74">
        <f t="shared" si="5"/>
        <v>34.788181408853518</v>
      </c>
    </row>
    <row r="109" spans="1:12" x14ac:dyDescent="0.2">
      <c r="A109" s="118" t="s">
        <v>1752</v>
      </c>
      <c r="B109" s="59" t="s">
        <v>1650</v>
      </c>
      <c r="C109" s="59" t="s">
        <v>665</v>
      </c>
      <c r="D109" s="118" t="s">
        <v>212</v>
      </c>
      <c r="E109" s="118" t="s">
        <v>1032</v>
      </c>
      <c r="F109" s="119">
        <v>6.5626847399999999</v>
      </c>
      <c r="G109" s="119">
        <v>1.4726120000000001E-2</v>
      </c>
      <c r="H109" s="74" t="str">
        <f t="shared" si="3"/>
        <v/>
      </c>
      <c r="I109" s="119">
        <v>90.512060450000007</v>
      </c>
      <c r="J109" s="119">
        <v>1.997927E-2</v>
      </c>
      <c r="K109" s="74" t="str">
        <f t="shared" si="4"/>
        <v/>
      </c>
      <c r="L109" s="74">
        <f t="shared" si="5"/>
        <v>13.7919257188027</v>
      </c>
    </row>
    <row r="110" spans="1:12" x14ac:dyDescent="0.2">
      <c r="A110" s="118" t="s">
        <v>1799</v>
      </c>
      <c r="B110" s="118" t="s">
        <v>618</v>
      </c>
      <c r="C110" s="118" t="s">
        <v>902</v>
      </c>
      <c r="D110" s="118" t="s">
        <v>213</v>
      </c>
      <c r="E110" s="118" t="s">
        <v>214</v>
      </c>
      <c r="F110" s="119">
        <v>57.002946098999999</v>
      </c>
      <c r="G110" s="119">
        <v>11.101873749999999</v>
      </c>
      <c r="H110" s="74">
        <f t="shared" si="3"/>
        <v>4.1345338077727645</v>
      </c>
      <c r="I110" s="119">
        <v>88.481305489999997</v>
      </c>
      <c r="J110" s="119">
        <v>13.20268299</v>
      </c>
      <c r="K110" s="74">
        <f t="shared" si="4"/>
        <v>5.7017670239463953</v>
      </c>
      <c r="L110" s="74">
        <f t="shared" si="5"/>
        <v>1.552223376951954</v>
      </c>
    </row>
    <row r="111" spans="1:12" x14ac:dyDescent="0.2">
      <c r="A111" s="118" t="s">
        <v>2815</v>
      </c>
      <c r="B111" s="59" t="s">
        <v>1958</v>
      </c>
      <c r="C111" s="59" t="s">
        <v>1955</v>
      </c>
      <c r="D111" s="118" t="s">
        <v>212</v>
      </c>
      <c r="E111" s="118" t="s">
        <v>1032</v>
      </c>
      <c r="F111" s="119">
        <v>39.956670070000001</v>
      </c>
      <c r="G111" s="119">
        <v>35.701047179999996</v>
      </c>
      <c r="H111" s="74">
        <f t="shared" si="3"/>
        <v>0.11920162645492471</v>
      </c>
      <c r="I111" s="119">
        <v>88.304998330000004</v>
      </c>
      <c r="J111" s="119">
        <v>84.783886519999996</v>
      </c>
      <c r="K111" s="74">
        <f t="shared" si="4"/>
        <v>4.1530436436992169E-2</v>
      </c>
      <c r="L111" s="74">
        <f t="shared" si="5"/>
        <v>2.21001895741809</v>
      </c>
    </row>
    <row r="112" spans="1:12" x14ac:dyDescent="0.2">
      <c r="A112" s="118" t="s">
        <v>1848</v>
      </c>
      <c r="B112" s="59" t="s">
        <v>316</v>
      </c>
      <c r="C112" s="59" t="s">
        <v>902</v>
      </c>
      <c r="D112" s="118" t="s">
        <v>213</v>
      </c>
      <c r="E112" s="118" t="s">
        <v>1032</v>
      </c>
      <c r="F112" s="119">
        <v>56.610368264000002</v>
      </c>
      <c r="G112" s="119">
        <v>25.131456107999998</v>
      </c>
      <c r="H112" s="74">
        <f t="shared" si="3"/>
        <v>1.2525701662777688</v>
      </c>
      <c r="I112" s="119">
        <v>87.4651086895215</v>
      </c>
      <c r="J112" s="119">
        <v>16.87559325669875</v>
      </c>
      <c r="K112" s="74">
        <f t="shared" si="4"/>
        <v>4.1829353409428922</v>
      </c>
      <c r="L112" s="74">
        <f t="shared" si="5"/>
        <v>1.5450369141149507</v>
      </c>
    </row>
    <row r="113" spans="1:12" x14ac:dyDescent="0.2">
      <c r="A113" s="118" t="s">
        <v>2592</v>
      </c>
      <c r="B113" s="59" t="s">
        <v>920</v>
      </c>
      <c r="C113" s="59" t="s">
        <v>903</v>
      </c>
      <c r="D113" s="118" t="s">
        <v>212</v>
      </c>
      <c r="E113" s="118" t="s">
        <v>214</v>
      </c>
      <c r="F113" s="119">
        <v>24.271666504000002</v>
      </c>
      <c r="G113" s="119">
        <v>9.4439330300000002</v>
      </c>
      <c r="H113" s="74">
        <f t="shared" si="3"/>
        <v>1.5700803284921223</v>
      </c>
      <c r="I113" s="119">
        <v>87.303559280000002</v>
      </c>
      <c r="J113" s="119">
        <v>37.20246015</v>
      </c>
      <c r="K113" s="74">
        <f t="shared" si="4"/>
        <v>1.3467146776850991</v>
      </c>
      <c r="L113" s="74">
        <f t="shared" si="5"/>
        <v>3.5969330439511542</v>
      </c>
    </row>
    <row r="114" spans="1:12" x14ac:dyDescent="0.2">
      <c r="A114" s="118" t="s">
        <v>2523</v>
      </c>
      <c r="B114" s="59" t="s">
        <v>2517</v>
      </c>
      <c r="C114" s="59" t="s">
        <v>1955</v>
      </c>
      <c r="D114" s="118" t="s">
        <v>213</v>
      </c>
      <c r="E114" s="118" t="s">
        <v>1032</v>
      </c>
      <c r="F114" s="119">
        <v>13.96536238</v>
      </c>
      <c r="G114" s="119">
        <v>2.9276694700000001</v>
      </c>
      <c r="H114" s="74">
        <f t="shared" si="3"/>
        <v>3.7701294572710085</v>
      </c>
      <c r="I114" s="119">
        <v>87.300855598588498</v>
      </c>
      <c r="J114" s="119">
        <v>45.911419244158402</v>
      </c>
      <c r="K114" s="74">
        <f t="shared" si="4"/>
        <v>0.90150635802216761</v>
      </c>
      <c r="L114" s="74">
        <f t="shared" si="5"/>
        <v>6.2512416952110978</v>
      </c>
    </row>
    <row r="115" spans="1:12" x14ac:dyDescent="0.2">
      <c r="A115" s="118" t="s">
        <v>1924</v>
      </c>
      <c r="B115" s="59" t="s">
        <v>480</v>
      </c>
      <c r="C115" s="59" t="s">
        <v>1919</v>
      </c>
      <c r="D115" s="118" t="s">
        <v>213</v>
      </c>
      <c r="E115" s="118" t="s">
        <v>214</v>
      </c>
      <c r="F115" s="119">
        <v>6.9426892470000006</v>
      </c>
      <c r="G115" s="119">
        <v>4.8478439550000001</v>
      </c>
      <c r="H115" s="74">
        <f t="shared" si="3"/>
        <v>0.43211896080924905</v>
      </c>
      <c r="I115" s="119">
        <v>85.856752700000001</v>
      </c>
      <c r="J115" s="119">
        <v>24.16726225</v>
      </c>
      <c r="K115" s="74">
        <f t="shared" si="4"/>
        <v>2.5526056618183963</v>
      </c>
      <c r="L115" s="74">
        <f t="shared" si="5"/>
        <v>12.366498001779281</v>
      </c>
    </row>
    <row r="116" spans="1:12" x14ac:dyDescent="0.2">
      <c r="A116" s="118" t="s">
        <v>2261</v>
      </c>
      <c r="B116" s="59" t="s">
        <v>935</v>
      </c>
      <c r="C116" s="59" t="s">
        <v>902</v>
      </c>
      <c r="D116" s="118" t="s">
        <v>213</v>
      </c>
      <c r="E116" s="118" t="s">
        <v>214</v>
      </c>
      <c r="F116" s="119">
        <v>45.861666590000006</v>
      </c>
      <c r="G116" s="119">
        <v>31.533952920000001</v>
      </c>
      <c r="H116" s="74">
        <f t="shared" si="3"/>
        <v>0.45435831360402767</v>
      </c>
      <c r="I116" s="119">
        <v>84.926143859999996</v>
      </c>
      <c r="J116" s="119">
        <v>49.140127079999999</v>
      </c>
      <c r="K116" s="74">
        <f t="shared" si="4"/>
        <v>0.72824428642075856</v>
      </c>
      <c r="L116" s="74">
        <f t="shared" si="5"/>
        <v>1.8517893084704837</v>
      </c>
    </row>
    <row r="117" spans="1:12" x14ac:dyDescent="0.2">
      <c r="A117" s="118" t="s">
        <v>1823</v>
      </c>
      <c r="B117" s="59" t="s">
        <v>1551</v>
      </c>
      <c r="C117" s="59" t="s">
        <v>902</v>
      </c>
      <c r="D117" s="118" t="s">
        <v>837</v>
      </c>
      <c r="E117" s="118" t="s">
        <v>1032</v>
      </c>
      <c r="F117" s="119">
        <v>9.6927221400000008</v>
      </c>
      <c r="G117" s="119">
        <v>9.4431797300000007</v>
      </c>
      <c r="H117" s="74">
        <f t="shared" si="3"/>
        <v>2.6425676216585092E-2</v>
      </c>
      <c r="I117" s="119">
        <v>84.539401412138503</v>
      </c>
      <c r="J117" s="119">
        <v>38.184644275286551</v>
      </c>
      <c r="K117" s="74">
        <f t="shared" si="4"/>
        <v>1.2139633095090314</v>
      </c>
      <c r="L117" s="74">
        <f t="shared" si="5"/>
        <v>8.7219462387414008</v>
      </c>
    </row>
    <row r="118" spans="1:12" x14ac:dyDescent="0.2">
      <c r="A118" s="118" t="s">
        <v>2152</v>
      </c>
      <c r="B118" s="59" t="s">
        <v>908</v>
      </c>
      <c r="C118" s="59" t="s">
        <v>898</v>
      </c>
      <c r="D118" s="118" t="s">
        <v>212</v>
      </c>
      <c r="E118" s="118" t="s">
        <v>1032</v>
      </c>
      <c r="F118" s="119">
        <v>46.918655899999997</v>
      </c>
      <c r="G118" s="119">
        <v>37.296148156000001</v>
      </c>
      <c r="H118" s="74">
        <f t="shared" si="3"/>
        <v>0.25800272199025942</v>
      </c>
      <c r="I118" s="119">
        <v>84.522472887176008</v>
      </c>
      <c r="J118" s="119">
        <v>79.341668774911497</v>
      </c>
      <c r="K118" s="74">
        <f t="shared" si="4"/>
        <v>6.5297392810859556E-2</v>
      </c>
      <c r="L118" s="74">
        <f t="shared" si="5"/>
        <v>1.8014683342021316</v>
      </c>
    </row>
    <row r="119" spans="1:12" x14ac:dyDescent="0.2">
      <c r="A119" s="118" t="s">
        <v>2583</v>
      </c>
      <c r="B119" s="59" t="s">
        <v>219</v>
      </c>
      <c r="C119" s="59" t="s">
        <v>903</v>
      </c>
      <c r="D119" s="118" t="s">
        <v>212</v>
      </c>
      <c r="E119" s="118" t="s">
        <v>1032</v>
      </c>
      <c r="F119" s="119">
        <v>30.082049551000001</v>
      </c>
      <c r="G119" s="119">
        <v>12.126538255000002</v>
      </c>
      <c r="H119" s="74">
        <f t="shared" si="3"/>
        <v>1.4806790626002932</v>
      </c>
      <c r="I119" s="119">
        <v>84.273866519999999</v>
      </c>
      <c r="J119" s="119">
        <v>21.724179399999997</v>
      </c>
      <c r="K119" s="74">
        <f t="shared" si="4"/>
        <v>2.8792658156744926</v>
      </c>
      <c r="L119" s="74">
        <f t="shared" si="5"/>
        <v>2.8014669139190529</v>
      </c>
    </row>
    <row r="120" spans="1:12" x14ac:dyDescent="0.2">
      <c r="A120" s="118" t="s">
        <v>1706</v>
      </c>
      <c r="B120" s="59" t="s">
        <v>155</v>
      </c>
      <c r="C120" s="59" t="s">
        <v>665</v>
      </c>
      <c r="D120" s="118" t="s">
        <v>212</v>
      </c>
      <c r="E120" s="118" t="s">
        <v>1032</v>
      </c>
      <c r="F120" s="119">
        <v>9.2339808780000006</v>
      </c>
      <c r="G120" s="119">
        <v>18.421975643</v>
      </c>
      <c r="H120" s="74">
        <f t="shared" si="3"/>
        <v>-0.49875186804360272</v>
      </c>
      <c r="I120" s="119">
        <v>83.781259800000001</v>
      </c>
      <c r="J120" s="119">
        <v>15.347431039999998</v>
      </c>
      <c r="K120" s="74">
        <f t="shared" si="4"/>
        <v>4.4589761362433205</v>
      </c>
      <c r="L120" s="74">
        <f t="shared" si="5"/>
        <v>9.0731463392575584</v>
      </c>
    </row>
    <row r="121" spans="1:12" x14ac:dyDescent="0.2">
      <c r="A121" s="118" t="s">
        <v>2378</v>
      </c>
      <c r="B121" s="59" t="s">
        <v>240</v>
      </c>
      <c r="C121" s="59" t="s">
        <v>899</v>
      </c>
      <c r="D121" s="118" t="s">
        <v>212</v>
      </c>
      <c r="E121" s="118" t="s">
        <v>1032</v>
      </c>
      <c r="F121" s="119">
        <v>2.1167853599999997</v>
      </c>
      <c r="G121" s="119">
        <v>0.31326335999999999</v>
      </c>
      <c r="H121" s="74">
        <f t="shared" si="3"/>
        <v>5.7572069711567924</v>
      </c>
      <c r="I121" s="119">
        <v>83.329500670000002</v>
      </c>
      <c r="J121" s="119">
        <v>244.40552022</v>
      </c>
      <c r="K121" s="74">
        <f t="shared" si="4"/>
        <v>-0.65905229720265113</v>
      </c>
      <c r="L121" s="74">
        <f t="shared" si="5"/>
        <v>39.366060557977413</v>
      </c>
    </row>
    <row r="122" spans="1:12" x14ac:dyDescent="0.2">
      <c r="A122" s="118" t="s">
        <v>1915</v>
      </c>
      <c r="B122" s="59" t="s">
        <v>1916</v>
      </c>
      <c r="C122" s="59" t="s">
        <v>902</v>
      </c>
      <c r="D122" s="118" t="s">
        <v>837</v>
      </c>
      <c r="E122" s="118" t="s">
        <v>214</v>
      </c>
      <c r="F122" s="119">
        <v>9.7802296399999999</v>
      </c>
      <c r="G122" s="119">
        <v>2.0254283399999999</v>
      </c>
      <c r="H122" s="74">
        <f t="shared" si="3"/>
        <v>3.8287216322844584</v>
      </c>
      <c r="I122" s="119">
        <v>82.728924209999988</v>
      </c>
      <c r="J122" s="119">
        <v>49.607801240000001</v>
      </c>
      <c r="K122" s="74">
        <f t="shared" si="4"/>
        <v>0.66765956446571151</v>
      </c>
      <c r="L122" s="74">
        <f t="shared" si="5"/>
        <v>8.4587915882514988</v>
      </c>
    </row>
    <row r="123" spans="1:12" x14ac:dyDescent="0.2">
      <c r="A123" s="118" t="s">
        <v>1815</v>
      </c>
      <c r="B123" s="59" t="s">
        <v>836</v>
      </c>
      <c r="C123" s="59" t="s">
        <v>902</v>
      </c>
      <c r="D123" s="118" t="s">
        <v>837</v>
      </c>
      <c r="E123" s="118" t="s">
        <v>1032</v>
      </c>
      <c r="F123" s="119">
        <v>12.281917317</v>
      </c>
      <c r="G123" s="119">
        <v>35.068178854999999</v>
      </c>
      <c r="H123" s="74">
        <f t="shared" si="3"/>
        <v>-0.64977031263062435</v>
      </c>
      <c r="I123" s="119">
        <v>81.95007683</v>
      </c>
      <c r="J123" s="119">
        <v>44.840821630000001</v>
      </c>
      <c r="K123" s="74">
        <f t="shared" si="4"/>
        <v>0.82757750306637279</v>
      </c>
      <c r="L123" s="74">
        <f t="shared" si="5"/>
        <v>6.6724172386805529</v>
      </c>
    </row>
    <row r="124" spans="1:12" x14ac:dyDescent="0.2">
      <c r="A124" s="118" t="s">
        <v>2292</v>
      </c>
      <c r="B124" s="59" t="s">
        <v>1374</v>
      </c>
      <c r="C124" s="59" t="s">
        <v>665</v>
      </c>
      <c r="D124" s="118" t="s">
        <v>213</v>
      </c>
      <c r="E124" s="118" t="s">
        <v>1032</v>
      </c>
      <c r="F124" s="119">
        <v>11.17709058</v>
      </c>
      <c r="G124" s="119">
        <v>0.77550069700000002</v>
      </c>
      <c r="H124" s="74">
        <f t="shared" si="3"/>
        <v>13.412740856633942</v>
      </c>
      <c r="I124" s="119">
        <v>81.17381979000001</v>
      </c>
      <c r="J124" s="119">
        <v>2.1770137200000002</v>
      </c>
      <c r="K124" s="74">
        <f t="shared" si="4"/>
        <v>36.286774559234289</v>
      </c>
      <c r="L124" s="74">
        <f t="shared" si="5"/>
        <v>7.262517844782467</v>
      </c>
    </row>
    <row r="125" spans="1:12" x14ac:dyDescent="0.2">
      <c r="A125" s="118" t="s">
        <v>2803</v>
      </c>
      <c r="B125" s="59" t="s">
        <v>1014</v>
      </c>
      <c r="C125" s="59" t="s">
        <v>665</v>
      </c>
      <c r="D125" s="118" t="s">
        <v>212</v>
      </c>
      <c r="E125" s="118" t="s">
        <v>1032</v>
      </c>
      <c r="F125" s="119">
        <v>0.50146086999999995</v>
      </c>
      <c r="G125" s="119">
        <v>4.473129E-2</v>
      </c>
      <c r="H125" s="74">
        <f t="shared" si="3"/>
        <v>10.21051662046858</v>
      </c>
      <c r="I125" s="119">
        <v>79.505493529999995</v>
      </c>
      <c r="J125" s="119">
        <v>9.24591137</v>
      </c>
      <c r="K125" s="74">
        <f t="shared" si="4"/>
        <v>7.598989363879225</v>
      </c>
      <c r="L125" s="74" t="str">
        <f t="shared" si="5"/>
        <v/>
      </c>
    </row>
    <row r="126" spans="1:12" x14ac:dyDescent="0.2">
      <c r="A126" s="118" t="s">
        <v>2577</v>
      </c>
      <c r="B126" s="59" t="s">
        <v>160</v>
      </c>
      <c r="C126" s="59" t="s">
        <v>903</v>
      </c>
      <c r="D126" s="118" t="s">
        <v>212</v>
      </c>
      <c r="E126" s="118" t="s">
        <v>1032</v>
      </c>
      <c r="F126" s="119">
        <v>161.254200669</v>
      </c>
      <c r="G126" s="119">
        <v>107.34293630799999</v>
      </c>
      <c r="H126" s="74">
        <f t="shared" si="3"/>
        <v>0.5022339262856752</v>
      </c>
      <c r="I126" s="119">
        <v>79.204250689999995</v>
      </c>
      <c r="J126" s="119">
        <v>54.708629680000001</v>
      </c>
      <c r="K126" s="74">
        <f t="shared" si="4"/>
        <v>0.44774693048023706</v>
      </c>
      <c r="L126" s="74">
        <f t="shared" si="5"/>
        <v>0.49117635609741028</v>
      </c>
    </row>
    <row r="127" spans="1:12" x14ac:dyDescent="0.2">
      <c r="A127" s="118" t="s">
        <v>1838</v>
      </c>
      <c r="B127" s="59" t="s">
        <v>182</v>
      </c>
      <c r="C127" s="59" t="s">
        <v>902</v>
      </c>
      <c r="D127" s="118" t="s">
        <v>213</v>
      </c>
      <c r="E127" s="118" t="s">
        <v>1032</v>
      </c>
      <c r="F127" s="119">
        <v>35.508612270999997</v>
      </c>
      <c r="G127" s="119">
        <v>8.7094810999999996</v>
      </c>
      <c r="H127" s="74">
        <f t="shared" si="3"/>
        <v>3.0770066394655817</v>
      </c>
      <c r="I127" s="119">
        <v>79.005566700000003</v>
      </c>
      <c r="J127" s="119">
        <v>12.58367829</v>
      </c>
      <c r="K127" s="74">
        <f t="shared" si="4"/>
        <v>5.2784159670375681</v>
      </c>
      <c r="L127" s="74">
        <f t="shared" si="5"/>
        <v>2.2249691454296601</v>
      </c>
    </row>
    <row r="128" spans="1:12" x14ac:dyDescent="0.2">
      <c r="A128" s="118" t="s">
        <v>1682</v>
      </c>
      <c r="B128" s="59" t="s">
        <v>1134</v>
      </c>
      <c r="C128" s="59" t="s">
        <v>149</v>
      </c>
      <c r="D128" s="118" t="s">
        <v>213</v>
      </c>
      <c r="E128" s="118" t="s">
        <v>214</v>
      </c>
      <c r="F128" s="119">
        <v>17.918524480000002</v>
      </c>
      <c r="G128" s="119">
        <v>24.994517699999999</v>
      </c>
      <c r="H128" s="74">
        <f t="shared" si="3"/>
        <v>-0.28310181076228558</v>
      </c>
      <c r="I128" s="119">
        <v>79.002136637464488</v>
      </c>
      <c r="J128" s="119">
        <v>71.326841882600505</v>
      </c>
      <c r="K128" s="74">
        <f t="shared" si="4"/>
        <v>0.10760738247036139</v>
      </c>
      <c r="L128" s="74">
        <f t="shared" si="5"/>
        <v>4.4089644058384252</v>
      </c>
    </row>
    <row r="129" spans="1:12" x14ac:dyDescent="0.2">
      <c r="A129" s="118" t="s">
        <v>1810</v>
      </c>
      <c r="B129" s="59" t="s">
        <v>18</v>
      </c>
      <c r="C129" s="59" t="s">
        <v>902</v>
      </c>
      <c r="D129" s="118" t="s">
        <v>213</v>
      </c>
      <c r="E129" s="118" t="s">
        <v>214</v>
      </c>
      <c r="F129" s="119">
        <v>48.369692825999998</v>
      </c>
      <c r="G129" s="119">
        <v>17.059358524</v>
      </c>
      <c r="H129" s="74">
        <f t="shared" si="3"/>
        <v>1.8353758295161553</v>
      </c>
      <c r="I129" s="119">
        <v>78.962966199999997</v>
      </c>
      <c r="J129" s="119">
        <v>75.586023799999992</v>
      </c>
      <c r="K129" s="74">
        <f t="shared" si="4"/>
        <v>4.4676809682903329E-2</v>
      </c>
      <c r="L129" s="74">
        <f t="shared" si="5"/>
        <v>1.6324884775277155</v>
      </c>
    </row>
    <row r="130" spans="1:12" x14ac:dyDescent="0.2">
      <c r="A130" s="118" t="s">
        <v>2719</v>
      </c>
      <c r="B130" s="59" t="s">
        <v>171</v>
      </c>
      <c r="C130" s="59" t="s">
        <v>902</v>
      </c>
      <c r="D130" s="118" t="s">
        <v>213</v>
      </c>
      <c r="E130" s="118" t="s">
        <v>1032</v>
      </c>
      <c r="F130" s="119">
        <v>25.473911993999998</v>
      </c>
      <c r="G130" s="119">
        <v>13.962444711</v>
      </c>
      <c r="H130" s="74">
        <f t="shared" si="3"/>
        <v>0.82445929214179414</v>
      </c>
      <c r="I130" s="119">
        <v>77.246544579999991</v>
      </c>
      <c r="J130" s="119">
        <v>49.704670540000002</v>
      </c>
      <c r="K130" s="74">
        <f t="shared" si="4"/>
        <v>0.55411038320504646</v>
      </c>
      <c r="L130" s="74">
        <f t="shared" si="5"/>
        <v>3.0323785603952103</v>
      </c>
    </row>
    <row r="131" spans="1:12" x14ac:dyDescent="0.2">
      <c r="A131" s="118" t="s">
        <v>2276</v>
      </c>
      <c r="B131" s="59" t="s">
        <v>250</v>
      </c>
      <c r="C131" s="59" t="s">
        <v>902</v>
      </c>
      <c r="D131" s="118" t="s">
        <v>213</v>
      </c>
      <c r="E131" s="118" t="s">
        <v>214</v>
      </c>
      <c r="F131" s="119">
        <v>15.929113187999999</v>
      </c>
      <c r="G131" s="119">
        <v>5.7695231830000004</v>
      </c>
      <c r="H131" s="74">
        <f t="shared" si="3"/>
        <v>1.7609063492344403</v>
      </c>
      <c r="I131" s="119">
        <v>75.351566849999998</v>
      </c>
      <c r="J131" s="119">
        <v>46.985977429999998</v>
      </c>
      <c r="K131" s="74">
        <f t="shared" si="4"/>
        <v>0.60370329556853908</v>
      </c>
      <c r="L131" s="74">
        <f t="shared" si="5"/>
        <v>4.7304307503298535</v>
      </c>
    </row>
    <row r="132" spans="1:12" x14ac:dyDescent="0.2">
      <c r="A132" s="118" t="s">
        <v>1790</v>
      </c>
      <c r="B132" s="59" t="s">
        <v>508</v>
      </c>
      <c r="C132" s="59" t="s">
        <v>902</v>
      </c>
      <c r="D132" s="118" t="s">
        <v>837</v>
      </c>
      <c r="E132" s="118" t="s">
        <v>214</v>
      </c>
      <c r="F132" s="119">
        <v>17.899661100000003</v>
      </c>
      <c r="G132" s="119">
        <v>12.715127072000001</v>
      </c>
      <c r="H132" s="74">
        <f t="shared" si="3"/>
        <v>0.40774535705717563</v>
      </c>
      <c r="I132" s="119">
        <v>75.199431509093998</v>
      </c>
      <c r="J132" s="119">
        <v>8.2325080800000006</v>
      </c>
      <c r="K132" s="74">
        <f t="shared" si="4"/>
        <v>8.1344497665034776</v>
      </c>
      <c r="L132" s="74">
        <f t="shared" si="5"/>
        <v>4.201165099661802</v>
      </c>
    </row>
    <row r="133" spans="1:12" x14ac:dyDescent="0.2">
      <c r="A133" s="118" t="s">
        <v>2827</v>
      </c>
      <c r="B133" s="59" t="s">
        <v>1365</v>
      </c>
      <c r="C133" s="59" t="s">
        <v>665</v>
      </c>
      <c r="D133" s="118" t="s">
        <v>212</v>
      </c>
      <c r="E133" s="118" t="s">
        <v>214</v>
      </c>
      <c r="F133" s="119">
        <v>1.2072566</v>
      </c>
      <c r="G133" s="119">
        <v>0.11472383999999999</v>
      </c>
      <c r="H133" s="74">
        <f t="shared" si="3"/>
        <v>9.5231536880216012</v>
      </c>
      <c r="I133" s="119">
        <v>74.968602750000002</v>
      </c>
      <c r="J133" s="119">
        <v>0.25202651000000004</v>
      </c>
      <c r="K133" s="74" t="str">
        <f t="shared" si="4"/>
        <v/>
      </c>
      <c r="L133" s="74">
        <f t="shared" si="5"/>
        <v>62.098316753869888</v>
      </c>
    </row>
    <row r="134" spans="1:12" x14ac:dyDescent="0.2">
      <c r="A134" s="118" t="s">
        <v>1828</v>
      </c>
      <c r="B134" s="59" t="s">
        <v>20</v>
      </c>
      <c r="C134" s="59" t="s">
        <v>902</v>
      </c>
      <c r="D134" s="118" t="s">
        <v>837</v>
      </c>
      <c r="E134" s="118" t="s">
        <v>214</v>
      </c>
      <c r="F134" s="119">
        <v>10.84594459</v>
      </c>
      <c r="G134" s="119">
        <v>5.6106234170000002</v>
      </c>
      <c r="H134" s="74">
        <f t="shared" si="3"/>
        <v>0.93310863764927676</v>
      </c>
      <c r="I134" s="119">
        <v>73.832720340039998</v>
      </c>
      <c r="J134" s="119">
        <v>56.418646960719506</v>
      </c>
      <c r="K134" s="74">
        <f t="shared" si="4"/>
        <v>0.30865811779294772</v>
      </c>
      <c r="L134" s="74">
        <f t="shared" si="5"/>
        <v>6.8074034241438071</v>
      </c>
    </row>
    <row r="135" spans="1:12" x14ac:dyDescent="0.2">
      <c r="A135" s="118" t="s">
        <v>2287</v>
      </c>
      <c r="B135" s="59" t="s">
        <v>118</v>
      </c>
      <c r="C135" s="59" t="s">
        <v>665</v>
      </c>
      <c r="D135" s="118" t="s">
        <v>212</v>
      </c>
      <c r="E135" s="118" t="s">
        <v>214</v>
      </c>
      <c r="F135" s="119">
        <v>24.726685598</v>
      </c>
      <c r="G135" s="119">
        <v>28.775516515</v>
      </c>
      <c r="H135" s="74">
        <f t="shared" ref="H135:H198" si="6">IF(ISERROR(F135/G135-1),"",IF((F135/G135-1)&gt;10000%,"",F135/G135-1))</f>
        <v>-0.14070402228538414</v>
      </c>
      <c r="I135" s="119">
        <v>73.792672240000002</v>
      </c>
      <c r="J135" s="119">
        <v>27.710192719999998</v>
      </c>
      <c r="K135" s="74">
        <f t="shared" ref="K135:K198" si="7">IF(ISERROR(I135/J135-1),"",IF((I135/J135-1)&gt;10000%,"",I135/J135-1))</f>
        <v>1.6630154826292385</v>
      </c>
      <c r="L135" s="74">
        <f t="shared" ref="L135:L198" si="8">IF(ISERROR(I135/F135),"",IF(I135/F135&gt;10000%,"",I135/F135))</f>
        <v>2.9843333408974422</v>
      </c>
    </row>
    <row r="136" spans="1:12" x14ac:dyDescent="0.2">
      <c r="A136" s="118" t="s">
        <v>2799</v>
      </c>
      <c r="B136" s="59" t="s">
        <v>1017</v>
      </c>
      <c r="C136" s="59" t="s">
        <v>665</v>
      </c>
      <c r="D136" s="118" t="s">
        <v>212</v>
      </c>
      <c r="E136" s="118" t="s">
        <v>1032</v>
      </c>
      <c r="F136" s="119">
        <v>11.906603240000001</v>
      </c>
      <c r="G136" s="119">
        <v>9.9618076260000006</v>
      </c>
      <c r="H136" s="74">
        <f t="shared" si="6"/>
        <v>0.19522517268092443</v>
      </c>
      <c r="I136" s="119">
        <v>71.513229249999995</v>
      </c>
      <c r="J136" s="119">
        <v>83.996272640000001</v>
      </c>
      <c r="K136" s="74">
        <f t="shared" si="7"/>
        <v>-0.14861425391458905</v>
      </c>
      <c r="L136" s="74">
        <f t="shared" si="8"/>
        <v>6.0061822678152827</v>
      </c>
    </row>
    <row r="137" spans="1:12" x14ac:dyDescent="0.2">
      <c r="A137" s="118" t="s">
        <v>2259</v>
      </c>
      <c r="B137" s="59" t="s">
        <v>365</v>
      </c>
      <c r="C137" s="59" t="s">
        <v>1919</v>
      </c>
      <c r="D137" s="118" t="s">
        <v>213</v>
      </c>
      <c r="E137" s="118" t="s">
        <v>214</v>
      </c>
      <c r="F137" s="119">
        <v>248.359542086</v>
      </c>
      <c r="G137" s="119">
        <v>98.575649929000008</v>
      </c>
      <c r="H137" s="74">
        <f t="shared" si="6"/>
        <v>1.5194816596683176</v>
      </c>
      <c r="I137" s="119">
        <v>71.443131109999996</v>
      </c>
      <c r="J137" s="119">
        <v>18.122060390000001</v>
      </c>
      <c r="K137" s="74">
        <f t="shared" si="7"/>
        <v>2.942329380461798</v>
      </c>
      <c r="L137" s="74">
        <f t="shared" si="8"/>
        <v>0.28766010160085265</v>
      </c>
    </row>
    <row r="138" spans="1:12" x14ac:dyDescent="0.2">
      <c r="A138" s="118" t="s">
        <v>2596</v>
      </c>
      <c r="B138" s="59" t="s">
        <v>582</v>
      </c>
      <c r="C138" s="59" t="s">
        <v>903</v>
      </c>
      <c r="D138" s="118" t="s">
        <v>212</v>
      </c>
      <c r="E138" s="118" t="s">
        <v>1032</v>
      </c>
      <c r="F138" s="119">
        <v>15.499696686</v>
      </c>
      <c r="G138" s="119">
        <v>10.923289690999999</v>
      </c>
      <c r="H138" s="74">
        <f t="shared" si="6"/>
        <v>0.41895867677762211</v>
      </c>
      <c r="I138" s="119">
        <v>70.079189830000004</v>
      </c>
      <c r="J138" s="119">
        <v>29.448384949999998</v>
      </c>
      <c r="K138" s="74">
        <f t="shared" si="7"/>
        <v>1.379729480886184</v>
      </c>
      <c r="L138" s="74">
        <f t="shared" si="8"/>
        <v>4.5213265297829066</v>
      </c>
    </row>
    <row r="139" spans="1:12" x14ac:dyDescent="0.2">
      <c r="A139" s="118" t="s">
        <v>2216</v>
      </c>
      <c r="B139" s="59" t="s">
        <v>406</v>
      </c>
      <c r="C139" s="59" t="s">
        <v>902</v>
      </c>
      <c r="D139" s="118" t="s">
        <v>213</v>
      </c>
      <c r="E139" s="118" t="s">
        <v>214</v>
      </c>
      <c r="F139" s="119">
        <v>24.826908261</v>
      </c>
      <c r="G139" s="119">
        <v>40.528575483999994</v>
      </c>
      <c r="H139" s="74">
        <f t="shared" si="6"/>
        <v>-0.38742213451836593</v>
      </c>
      <c r="I139" s="119">
        <v>69.065835669999998</v>
      </c>
      <c r="J139" s="119">
        <v>76.338078150000001</v>
      </c>
      <c r="K139" s="74">
        <f t="shared" si="7"/>
        <v>-9.5263630631497676E-2</v>
      </c>
      <c r="L139" s="74">
        <f t="shared" si="8"/>
        <v>2.7818943439886099</v>
      </c>
    </row>
    <row r="140" spans="1:12" x14ac:dyDescent="0.2">
      <c r="A140" s="118" t="s">
        <v>2324</v>
      </c>
      <c r="B140" s="59" t="s">
        <v>45</v>
      </c>
      <c r="C140" s="59" t="s">
        <v>1919</v>
      </c>
      <c r="D140" s="118" t="s">
        <v>213</v>
      </c>
      <c r="E140" s="118" t="s">
        <v>214</v>
      </c>
      <c r="F140" s="119">
        <v>12.758465579999999</v>
      </c>
      <c r="G140" s="119">
        <v>5.3453924299999995</v>
      </c>
      <c r="H140" s="74">
        <f t="shared" si="6"/>
        <v>1.3868155139359901</v>
      </c>
      <c r="I140" s="119">
        <v>68.945211920000006</v>
      </c>
      <c r="J140" s="119">
        <v>3.6063977</v>
      </c>
      <c r="K140" s="74">
        <f t="shared" si="7"/>
        <v>18.117473350207607</v>
      </c>
      <c r="L140" s="74">
        <f t="shared" si="8"/>
        <v>5.4038796035220411</v>
      </c>
    </row>
    <row r="141" spans="1:12" x14ac:dyDescent="0.2">
      <c r="A141" s="118" t="s">
        <v>2388</v>
      </c>
      <c r="B141" s="59" t="s">
        <v>233</v>
      </c>
      <c r="C141" s="59" t="s">
        <v>899</v>
      </c>
      <c r="D141" s="118" t="s">
        <v>212</v>
      </c>
      <c r="E141" s="118" t="s">
        <v>1032</v>
      </c>
      <c r="F141" s="119">
        <v>0.67755803000000003</v>
      </c>
      <c r="G141" s="119">
        <v>2.1264195699999999</v>
      </c>
      <c r="H141" s="74">
        <f t="shared" si="6"/>
        <v>-0.68136202301787496</v>
      </c>
      <c r="I141" s="119">
        <v>67.011963150675001</v>
      </c>
      <c r="J141" s="119">
        <v>44.621067270000005</v>
      </c>
      <c r="K141" s="74">
        <f t="shared" si="7"/>
        <v>0.50180099335564354</v>
      </c>
      <c r="L141" s="74">
        <f t="shared" si="8"/>
        <v>98.902175435327649</v>
      </c>
    </row>
    <row r="142" spans="1:12" x14ac:dyDescent="0.2">
      <c r="A142" s="118" t="s">
        <v>3013</v>
      </c>
      <c r="B142" s="59" t="s">
        <v>336</v>
      </c>
      <c r="C142" s="59" t="s">
        <v>665</v>
      </c>
      <c r="D142" s="118" t="s">
        <v>213</v>
      </c>
      <c r="E142" s="118" t="s">
        <v>1032</v>
      </c>
      <c r="F142" s="119">
        <v>5.090776258</v>
      </c>
      <c r="G142" s="119">
        <v>1.880212327</v>
      </c>
      <c r="H142" s="74">
        <f t="shared" si="6"/>
        <v>1.7075539208503447</v>
      </c>
      <c r="I142" s="119">
        <v>65.865773382898496</v>
      </c>
      <c r="J142" s="119">
        <v>12.533863</v>
      </c>
      <c r="K142" s="74">
        <f t="shared" si="7"/>
        <v>4.2550257955507007</v>
      </c>
      <c r="L142" s="74">
        <f t="shared" si="8"/>
        <v>12.93825735896219</v>
      </c>
    </row>
    <row r="143" spans="1:12" x14ac:dyDescent="0.2">
      <c r="A143" s="118" t="s">
        <v>1795</v>
      </c>
      <c r="B143" s="59" t="s">
        <v>960</v>
      </c>
      <c r="C143" s="59" t="s">
        <v>902</v>
      </c>
      <c r="D143" s="118" t="s">
        <v>837</v>
      </c>
      <c r="E143" s="118" t="s">
        <v>214</v>
      </c>
      <c r="F143" s="119">
        <v>28.403729659000003</v>
      </c>
      <c r="G143" s="119">
        <v>20.235732124000002</v>
      </c>
      <c r="H143" s="74">
        <f t="shared" si="6"/>
        <v>0.40364230386863964</v>
      </c>
      <c r="I143" s="119">
        <v>64.579573408117</v>
      </c>
      <c r="J143" s="119">
        <v>20.600307040000001</v>
      </c>
      <c r="K143" s="74">
        <f t="shared" si="7"/>
        <v>2.1348840229770185</v>
      </c>
      <c r="L143" s="74">
        <f t="shared" si="8"/>
        <v>2.2736300543423291</v>
      </c>
    </row>
    <row r="144" spans="1:12" x14ac:dyDescent="0.2">
      <c r="A144" s="118" t="s">
        <v>2712</v>
      </c>
      <c r="B144" s="59" t="s">
        <v>558</v>
      </c>
      <c r="C144" s="59" t="s">
        <v>901</v>
      </c>
      <c r="D144" s="118" t="s">
        <v>212</v>
      </c>
      <c r="E144" s="118" t="s">
        <v>1032</v>
      </c>
      <c r="F144" s="119">
        <v>76.027520158999991</v>
      </c>
      <c r="G144" s="119">
        <v>47.387984788000004</v>
      </c>
      <c r="H144" s="74">
        <f t="shared" si="6"/>
        <v>0.60436280418179633</v>
      </c>
      <c r="I144" s="119">
        <v>64.354815880000004</v>
      </c>
      <c r="J144" s="119">
        <v>63.125441530000003</v>
      </c>
      <c r="K144" s="74">
        <f t="shared" si="7"/>
        <v>1.9475101008453954E-2</v>
      </c>
      <c r="L144" s="74">
        <f t="shared" si="8"/>
        <v>0.84646738109321074</v>
      </c>
    </row>
    <row r="145" spans="1:12" x14ac:dyDescent="0.2">
      <c r="A145" s="118" t="s">
        <v>2453</v>
      </c>
      <c r="B145" s="59" t="s">
        <v>478</v>
      </c>
      <c r="C145" s="118" t="s">
        <v>897</v>
      </c>
      <c r="D145" s="118" t="s">
        <v>212</v>
      </c>
      <c r="E145" s="118" t="s">
        <v>1032</v>
      </c>
      <c r="F145" s="119">
        <v>2.0233873400000002</v>
      </c>
      <c r="G145" s="119">
        <v>1.6190032400000001</v>
      </c>
      <c r="H145" s="74">
        <f t="shared" si="6"/>
        <v>0.24977349643846303</v>
      </c>
      <c r="I145" s="119">
        <v>63.894397659999996</v>
      </c>
      <c r="J145" s="119">
        <v>0.16105058</v>
      </c>
      <c r="K145" s="74" t="str">
        <f t="shared" si="7"/>
        <v/>
      </c>
      <c r="L145" s="74">
        <f t="shared" si="8"/>
        <v>31.577936857112089</v>
      </c>
    </row>
    <row r="146" spans="1:12" x14ac:dyDescent="0.2">
      <c r="A146" s="118" t="s">
        <v>2747</v>
      </c>
      <c r="B146" s="59" t="s">
        <v>2748</v>
      </c>
      <c r="C146" s="59" t="s">
        <v>899</v>
      </c>
      <c r="D146" s="118" t="s">
        <v>212</v>
      </c>
      <c r="E146" s="118" t="s">
        <v>1032</v>
      </c>
      <c r="F146" s="119">
        <v>4.5767196299999995</v>
      </c>
      <c r="G146" s="119">
        <v>1.32481045</v>
      </c>
      <c r="H146" s="74">
        <f t="shared" si="6"/>
        <v>2.4546222291649342</v>
      </c>
      <c r="I146" s="119">
        <v>63.167034195540502</v>
      </c>
      <c r="J146" s="119">
        <v>5.4988591452838502</v>
      </c>
      <c r="K146" s="74">
        <f t="shared" si="7"/>
        <v>10.487298097045516</v>
      </c>
      <c r="L146" s="74">
        <f t="shared" si="8"/>
        <v>13.801814247367499</v>
      </c>
    </row>
    <row r="147" spans="1:12" x14ac:dyDescent="0.2">
      <c r="A147" s="118" t="s">
        <v>2817</v>
      </c>
      <c r="B147" s="59" t="s">
        <v>2083</v>
      </c>
      <c r="C147" s="59" t="s">
        <v>1955</v>
      </c>
      <c r="D147" s="118" t="s">
        <v>212</v>
      </c>
      <c r="E147" s="118" t="s">
        <v>214</v>
      </c>
      <c r="F147" s="119">
        <v>12.37752141</v>
      </c>
      <c r="G147" s="119">
        <v>1.8395811000000002</v>
      </c>
      <c r="H147" s="74">
        <f t="shared" si="6"/>
        <v>5.7284456281922003</v>
      </c>
      <c r="I147" s="119">
        <v>62.935501639999998</v>
      </c>
      <c r="J147" s="119">
        <v>4.6643629299999994</v>
      </c>
      <c r="K147" s="74">
        <f t="shared" si="7"/>
        <v>12.492839769224391</v>
      </c>
      <c r="L147" s="74">
        <f t="shared" si="8"/>
        <v>5.0846611009820908</v>
      </c>
    </row>
    <row r="148" spans="1:12" x14ac:dyDescent="0.2">
      <c r="A148" s="118" t="s">
        <v>2713</v>
      </c>
      <c r="B148" s="59" t="s">
        <v>559</v>
      </c>
      <c r="C148" s="59" t="s">
        <v>901</v>
      </c>
      <c r="D148" s="118" t="s">
        <v>212</v>
      </c>
      <c r="E148" s="118" t="s">
        <v>1032</v>
      </c>
      <c r="F148" s="119">
        <v>46.427665320999999</v>
      </c>
      <c r="G148" s="119">
        <v>37.043999559</v>
      </c>
      <c r="H148" s="74">
        <f t="shared" si="6"/>
        <v>0.25331135605524002</v>
      </c>
      <c r="I148" s="119">
        <v>62.519739819999998</v>
      </c>
      <c r="J148" s="119">
        <v>36.11464024</v>
      </c>
      <c r="K148" s="74">
        <f t="shared" si="7"/>
        <v>0.73114668745209133</v>
      </c>
      <c r="L148" s="74">
        <f t="shared" si="8"/>
        <v>1.3466052920761726</v>
      </c>
    </row>
    <row r="149" spans="1:12" x14ac:dyDescent="0.2">
      <c r="A149" s="118" t="s">
        <v>3040</v>
      </c>
      <c r="B149" s="59" t="s">
        <v>3041</v>
      </c>
      <c r="C149" s="59" t="s">
        <v>149</v>
      </c>
      <c r="D149" s="118" t="s">
        <v>837</v>
      </c>
      <c r="E149" s="118" t="s">
        <v>214</v>
      </c>
      <c r="F149" s="119">
        <v>0.79218766000000007</v>
      </c>
      <c r="G149" s="119"/>
      <c r="H149" s="74" t="str">
        <f t="shared" si="6"/>
        <v/>
      </c>
      <c r="I149" s="119">
        <v>62.197179179999999</v>
      </c>
      <c r="J149" s="119">
        <v>0</v>
      </c>
      <c r="K149" s="74" t="str">
        <f t="shared" si="7"/>
        <v/>
      </c>
      <c r="L149" s="74">
        <f t="shared" si="8"/>
        <v>78.513188630077863</v>
      </c>
    </row>
    <row r="150" spans="1:12" x14ac:dyDescent="0.2">
      <c r="A150" s="118" t="s">
        <v>1705</v>
      </c>
      <c r="B150" s="59" t="s">
        <v>153</v>
      </c>
      <c r="C150" s="59" t="s">
        <v>665</v>
      </c>
      <c r="D150" s="118" t="s">
        <v>212</v>
      </c>
      <c r="E150" s="118" t="s">
        <v>1032</v>
      </c>
      <c r="F150" s="119">
        <v>27.450483379000001</v>
      </c>
      <c r="G150" s="119">
        <v>26.921255237</v>
      </c>
      <c r="H150" s="74">
        <f t="shared" si="6"/>
        <v>1.9658375411583329E-2</v>
      </c>
      <c r="I150" s="119">
        <v>61.929440798876001</v>
      </c>
      <c r="J150" s="119">
        <v>101.06153277379251</v>
      </c>
      <c r="K150" s="74">
        <f t="shared" si="7"/>
        <v>-0.38721055282731986</v>
      </c>
      <c r="L150" s="74">
        <f t="shared" si="8"/>
        <v>2.2560419043933075</v>
      </c>
    </row>
    <row r="151" spans="1:12" x14ac:dyDescent="0.2">
      <c r="A151" s="118" t="s">
        <v>2829</v>
      </c>
      <c r="B151" s="59" t="s">
        <v>2435</v>
      </c>
      <c r="C151" s="59" t="s">
        <v>1955</v>
      </c>
      <c r="D151" s="118" t="s">
        <v>212</v>
      </c>
      <c r="E151" s="118" t="s">
        <v>1032</v>
      </c>
      <c r="F151" s="119">
        <v>13.117625210000002</v>
      </c>
      <c r="G151" s="119">
        <v>14.31057652</v>
      </c>
      <c r="H151" s="74">
        <f t="shared" si="6"/>
        <v>-8.3361512957410788E-2</v>
      </c>
      <c r="I151" s="119">
        <v>60.907252290000002</v>
      </c>
      <c r="J151" s="119">
        <v>94.281369620000007</v>
      </c>
      <c r="K151" s="74">
        <f t="shared" si="7"/>
        <v>-0.35398422259364715</v>
      </c>
      <c r="L151" s="74">
        <f t="shared" si="8"/>
        <v>4.6431614956927101</v>
      </c>
    </row>
    <row r="152" spans="1:12" x14ac:dyDescent="0.2">
      <c r="A152" s="118" t="s">
        <v>2214</v>
      </c>
      <c r="B152" s="59" t="s">
        <v>619</v>
      </c>
      <c r="C152" s="59" t="s">
        <v>902</v>
      </c>
      <c r="D152" s="118" t="s">
        <v>213</v>
      </c>
      <c r="E152" s="118" t="s">
        <v>214</v>
      </c>
      <c r="F152" s="119">
        <v>53.817950287000002</v>
      </c>
      <c r="G152" s="119">
        <v>33.211803083</v>
      </c>
      <c r="H152" s="74">
        <f t="shared" si="6"/>
        <v>0.62044650669832468</v>
      </c>
      <c r="I152" s="119">
        <v>60.046663600000002</v>
      </c>
      <c r="J152" s="119">
        <v>27.40164021</v>
      </c>
      <c r="K152" s="74">
        <f t="shared" si="7"/>
        <v>1.1913528949294969</v>
      </c>
      <c r="L152" s="74">
        <f t="shared" si="8"/>
        <v>1.1157367250105876</v>
      </c>
    </row>
    <row r="153" spans="1:12" x14ac:dyDescent="0.2">
      <c r="A153" s="118" t="s">
        <v>2575</v>
      </c>
      <c r="B153" s="59" t="s">
        <v>527</v>
      </c>
      <c r="C153" s="59" t="s">
        <v>903</v>
      </c>
      <c r="D153" s="118" t="s">
        <v>212</v>
      </c>
      <c r="E153" s="118" t="s">
        <v>1032</v>
      </c>
      <c r="F153" s="119">
        <v>7.97220934</v>
      </c>
      <c r="G153" s="119">
        <v>10.14630906</v>
      </c>
      <c r="H153" s="74">
        <f t="shared" si="6"/>
        <v>-0.21427493555967037</v>
      </c>
      <c r="I153" s="119">
        <v>59.740843909999995</v>
      </c>
      <c r="J153" s="119">
        <v>28.796573289999998</v>
      </c>
      <c r="K153" s="74">
        <f t="shared" si="7"/>
        <v>1.07458169791146</v>
      </c>
      <c r="L153" s="74">
        <f t="shared" si="8"/>
        <v>7.4936371289517583</v>
      </c>
    </row>
    <row r="154" spans="1:12" x14ac:dyDescent="0.2">
      <c r="A154" s="118" t="s">
        <v>1840</v>
      </c>
      <c r="B154" s="118" t="s">
        <v>2985</v>
      </c>
      <c r="C154" s="59" t="s">
        <v>902</v>
      </c>
      <c r="D154" s="118" t="s">
        <v>837</v>
      </c>
      <c r="E154" s="118" t="s">
        <v>214</v>
      </c>
      <c r="F154" s="119">
        <v>6.4836499700000001</v>
      </c>
      <c r="G154" s="119">
        <v>5.5647977400000004</v>
      </c>
      <c r="H154" s="74">
        <f t="shared" si="6"/>
        <v>0.1651187110351291</v>
      </c>
      <c r="I154" s="119">
        <v>59.375149213347001</v>
      </c>
      <c r="J154" s="119">
        <v>5.339312360000001</v>
      </c>
      <c r="K154" s="74">
        <f t="shared" si="7"/>
        <v>10.120373787861137</v>
      </c>
      <c r="L154" s="74">
        <f t="shared" si="8"/>
        <v>9.1576734536992603</v>
      </c>
    </row>
    <row r="155" spans="1:12" x14ac:dyDescent="0.2">
      <c r="A155" s="118" t="s">
        <v>2195</v>
      </c>
      <c r="B155" s="59" t="s">
        <v>598</v>
      </c>
      <c r="C155" s="59" t="s">
        <v>902</v>
      </c>
      <c r="D155" s="118" t="s">
        <v>213</v>
      </c>
      <c r="E155" s="118" t="s">
        <v>214</v>
      </c>
      <c r="F155" s="119">
        <v>4.4883109409999999</v>
      </c>
      <c r="G155" s="119">
        <v>1.28932052</v>
      </c>
      <c r="H155" s="74">
        <f t="shared" si="6"/>
        <v>2.4811444255924817</v>
      </c>
      <c r="I155" s="119">
        <v>59.126007520000002</v>
      </c>
      <c r="J155" s="119">
        <v>1.7217813100000001</v>
      </c>
      <c r="K155" s="74">
        <f t="shared" si="7"/>
        <v>33.340021683706162</v>
      </c>
      <c r="L155" s="74">
        <f t="shared" si="8"/>
        <v>13.17333141514181</v>
      </c>
    </row>
    <row r="156" spans="1:12" x14ac:dyDescent="0.2">
      <c r="A156" s="118" t="s">
        <v>2579</v>
      </c>
      <c r="B156" s="59" t="s">
        <v>560</v>
      </c>
      <c r="C156" s="59" t="s">
        <v>903</v>
      </c>
      <c r="D156" s="118" t="s">
        <v>212</v>
      </c>
      <c r="E156" s="118" t="s">
        <v>214</v>
      </c>
      <c r="F156" s="119">
        <v>73.760050930000006</v>
      </c>
      <c r="G156" s="119">
        <v>36.823693662000004</v>
      </c>
      <c r="H156" s="74">
        <f t="shared" si="6"/>
        <v>1.0030595411485366</v>
      </c>
      <c r="I156" s="119">
        <v>58.687603960000004</v>
      </c>
      <c r="J156" s="119">
        <v>50.877119189999995</v>
      </c>
      <c r="K156" s="74">
        <f t="shared" si="7"/>
        <v>0.15351664745073013</v>
      </c>
      <c r="L156" s="74">
        <f t="shared" si="8"/>
        <v>0.79565568651377283</v>
      </c>
    </row>
    <row r="157" spans="1:12" x14ac:dyDescent="0.2">
      <c r="A157" s="118" t="s">
        <v>1935</v>
      </c>
      <c r="B157" s="59" t="s">
        <v>280</v>
      </c>
      <c r="C157" s="59" t="s">
        <v>1919</v>
      </c>
      <c r="D157" s="118" t="s">
        <v>213</v>
      </c>
      <c r="E157" s="118" t="s">
        <v>214</v>
      </c>
      <c r="F157" s="119">
        <v>2.6435297900000001</v>
      </c>
      <c r="G157" s="119">
        <v>2.2211639000000001</v>
      </c>
      <c r="H157" s="74">
        <f t="shared" si="6"/>
        <v>0.19015521096844767</v>
      </c>
      <c r="I157" s="119">
        <v>58.454774719999996</v>
      </c>
      <c r="J157" s="119">
        <v>0.96884735</v>
      </c>
      <c r="K157" s="74">
        <f t="shared" si="7"/>
        <v>59.334349595939955</v>
      </c>
      <c r="L157" s="74">
        <f t="shared" si="8"/>
        <v>22.112394927843802</v>
      </c>
    </row>
    <row r="158" spans="1:12" x14ac:dyDescent="0.2">
      <c r="A158" s="118" t="s">
        <v>2599</v>
      </c>
      <c r="B158" s="59" t="s">
        <v>302</v>
      </c>
      <c r="C158" s="59" t="s">
        <v>903</v>
      </c>
      <c r="D158" s="118" t="s">
        <v>212</v>
      </c>
      <c r="E158" s="118" t="s">
        <v>1032</v>
      </c>
      <c r="F158" s="119">
        <v>6.0981486670000002</v>
      </c>
      <c r="G158" s="119">
        <v>4.9250363669999997</v>
      </c>
      <c r="H158" s="74">
        <f t="shared" si="6"/>
        <v>0.23819363200247423</v>
      </c>
      <c r="I158" s="119">
        <v>56.988542150000001</v>
      </c>
      <c r="J158" s="119">
        <v>2.7096556299999999</v>
      </c>
      <c r="K158" s="74">
        <f t="shared" si="7"/>
        <v>20.031654915499356</v>
      </c>
      <c r="L158" s="74">
        <f t="shared" si="8"/>
        <v>9.3452202073052533</v>
      </c>
    </row>
    <row r="159" spans="1:12" x14ac:dyDescent="0.2">
      <c r="A159" s="118" t="s">
        <v>2200</v>
      </c>
      <c r="B159" s="59" t="s">
        <v>617</v>
      </c>
      <c r="C159" s="59" t="s">
        <v>902</v>
      </c>
      <c r="D159" s="118" t="s">
        <v>213</v>
      </c>
      <c r="E159" s="118" t="s">
        <v>214</v>
      </c>
      <c r="F159" s="119">
        <v>72.06104164300001</v>
      </c>
      <c r="G159" s="119">
        <v>12.801581325999999</v>
      </c>
      <c r="H159" s="74">
        <f t="shared" si="6"/>
        <v>4.6290734564677649</v>
      </c>
      <c r="I159" s="119">
        <v>56.617905969725001</v>
      </c>
      <c r="J159" s="119">
        <v>14.36169364</v>
      </c>
      <c r="K159" s="74">
        <f t="shared" si="7"/>
        <v>2.9422861529390625</v>
      </c>
      <c r="L159" s="74">
        <f t="shared" si="8"/>
        <v>0.7856936935524419</v>
      </c>
    </row>
    <row r="160" spans="1:12" x14ac:dyDescent="0.2">
      <c r="A160" s="118" t="s">
        <v>2018</v>
      </c>
      <c r="B160" s="59" t="s">
        <v>1421</v>
      </c>
      <c r="C160" s="59" t="s">
        <v>984</v>
      </c>
      <c r="D160" s="118" t="s">
        <v>213</v>
      </c>
      <c r="E160" s="118" t="s">
        <v>214</v>
      </c>
      <c r="F160" s="119">
        <v>30.20443925</v>
      </c>
      <c r="G160" s="119">
        <v>32.059026150000001</v>
      </c>
      <c r="H160" s="74">
        <f t="shared" si="6"/>
        <v>-5.7849134010578784E-2</v>
      </c>
      <c r="I160" s="119">
        <v>54.473263119999999</v>
      </c>
      <c r="J160" s="119">
        <v>23.054804440000002</v>
      </c>
      <c r="K160" s="74">
        <f t="shared" si="7"/>
        <v>1.3627727253885999</v>
      </c>
      <c r="L160" s="74">
        <f t="shared" si="8"/>
        <v>1.8034853310511301</v>
      </c>
    </row>
    <row r="161" spans="1:12" x14ac:dyDescent="0.2">
      <c r="A161" s="118" t="s">
        <v>2553</v>
      </c>
      <c r="B161" s="59" t="s">
        <v>378</v>
      </c>
      <c r="C161" s="59" t="s">
        <v>902</v>
      </c>
      <c r="D161" s="118" t="s">
        <v>837</v>
      </c>
      <c r="E161" s="118" t="s">
        <v>214</v>
      </c>
      <c r="F161" s="119">
        <v>20.057393718</v>
      </c>
      <c r="G161" s="119">
        <v>12.005562056</v>
      </c>
      <c r="H161" s="74">
        <f t="shared" si="6"/>
        <v>0.67067511078966513</v>
      </c>
      <c r="I161" s="119">
        <v>54.425859380000006</v>
      </c>
      <c r="J161" s="119">
        <v>20.084820499999999</v>
      </c>
      <c r="K161" s="74">
        <f t="shared" si="7"/>
        <v>1.7098006367545087</v>
      </c>
      <c r="L161" s="74">
        <f t="shared" si="8"/>
        <v>2.7135060589231439</v>
      </c>
    </row>
    <row r="162" spans="1:12" x14ac:dyDescent="0.2">
      <c r="A162" s="118" t="s">
        <v>2208</v>
      </c>
      <c r="B162" s="59" t="s">
        <v>611</v>
      </c>
      <c r="C162" s="59" t="s">
        <v>902</v>
      </c>
      <c r="D162" s="118" t="s">
        <v>213</v>
      </c>
      <c r="E162" s="118" t="s">
        <v>214</v>
      </c>
      <c r="F162" s="119">
        <v>20.426320519000001</v>
      </c>
      <c r="G162" s="119">
        <v>40.261754713999999</v>
      </c>
      <c r="H162" s="74">
        <f t="shared" si="6"/>
        <v>-0.4926619402433231</v>
      </c>
      <c r="I162" s="119">
        <v>53.595986450000005</v>
      </c>
      <c r="J162" s="119">
        <v>104.23653470000001</v>
      </c>
      <c r="K162" s="74">
        <f t="shared" si="7"/>
        <v>-0.48582340535155955</v>
      </c>
      <c r="L162" s="74">
        <f t="shared" si="8"/>
        <v>2.6238688656699818</v>
      </c>
    </row>
    <row r="163" spans="1:12" x14ac:dyDescent="0.2">
      <c r="A163" s="118" t="s">
        <v>1808</v>
      </c>
      <c r="B163" s="59" t="s">
        <v>826</v>
      </c>
      <c r="C163" s="59" t="s">
        <v>902</v>
      </c>
      <c r="D163" s="118" t="s">
        <v>837</v>
      </c>
      <c r="E163" s="118" t="s">
        <v>1032</v>
      </c>
      <c r="F163" s="119">
        <v>41.684845828</v>
      </c>
      <c r="G163" s="119">
        <v>50.595354524999998</v>
      </c>
      <c r="H163" s="74">
        <f t="shared" si="6"/>
        <v>-0.17611317838670681</v>
      </c>
      <c r="I163" s="119">
        <v>53.27757811</v>
      </c>
      <c r="J163" s="119">
        <v>65.169198179999995</v>
      </c>
      <c r="K163" s="74">
        <f t="shared" si="7"/>
        <v>-0.18247301489201773</v>
      </c>
      <c r="L163" s="74">
        <f t="shared" si="8"/>
        <v>1.2781042379245908</v>
      </c>
    </row>
    <row r="164" spans="1:12" x14ac:dyDescent="0.2">
      <c r="A164" s="118" t="s">
        <v>3012</v>
      </c>
      <c r="B164" s="59" t="s">
        <v>1647</v>
      </c>
      <c r="C164" s="59" t="s">
        <v>665</v>
      </c>
      <c r="D164" s="118" t="s">
        <v>213</v>
      </c>
      <c r="E164" s="118" t="s">
        <v>214</v>
      </c>
      <c r="F164" s="119">
        <v>6.3888777000000001</v>
      </c>
      <c r="G164" s="119">
        <v>3.3955523530000002</v>
      </c>
      <c r="H164" s="74">
        <f t="shared" si="6"/>
        <v>0.88154298205868353</v>
      </c>
      <c r="I164" s="119">
        <v>53.094340580000001</v>
      </c>
      <c r="J164" s="119">
        <v>58.716913460000001</v>
      </c>
      <c r="K164" s="74">
        <f t="shared" si="7"/>
        <v>-9.5757296299818107E-2</v>
      </c>
      <c r="L164" s="74">
        <f t="shared" si="8"/>
        <v>8.3104330796628023</v>
      </c>
    </row>
    <row r="165" spans="1:12" x14ac:dyDescent="0.2">
      <c r="A165" s="118" t="s">
        <v>2529</v>
      </c>
      <c r="B165" s="59" t="s">
        <v>2530</v>
      </c>
      <c r="C165" s="59" t="s">
        <v>902</v>
      </c>
      <c r="D165" s="118" t="s">
        <v>837</v>
      </c>
      <c r="E165" s="118" t="s">
        <v>1032</v>
      </c>
      <c r="F165" s="119">
        <v>34.482918220000002</v>
      </c>
      <c r="G165" s="119">
        <v>16.356988810000001</v>
      </c>
      <c r="H165" s="74">
        <f t="shared" si="6"/>
        <v>1.1081458586630899</v>
      </c>
      <c r="I165" s="119">
        <v>52.1263073042945</v>
      </c>
      <c r="J165" s="119">
        <v>29.524031600745303</v>
      </c>
      <c r="K165" s="74">
        <f t="shared" si="7"/>
        <v>0.76555519277315187</v>
      </c>
      <c r="L165" s="74">
        <f t="shared" si="8"/>
        <v>1.5116559153065352</v>
      </c>
    </row>
    <row r="166" spans="1:12" x14ac:dyDescent="0.2">
      <c r="A166" s="118" t="s">
        <v>2199</v>
      </c>
      <c r="B166" s="59" t="s">
        <v>616</v>
      </c>
      <c r="C166" s="59" t="s">
        <v>902</v>
      </c>
      <c r="D166" s="118" t="s">
        <v>213</v>
      </c>
      <c r="E166" s="118" t="s">
        <v>214</v>
      </c>
      <c r="F166" s="119">
        <v>15.685766816999999</v>
      </c>
      <c r="G166" s="119">
        <v>10.923197950999999</v>
      </c>
      <c r="H166" s="74">
        <f t="shared" si="6"/>
        <v>0.43600499481600963</v>
      </c>
      <c r="I166" s="119">
        <v>51.317262360225499</v>
      </c>
      <c r="J166" s="119">
        <v>52.532060122064998</v>
      </c>
      <c r="K166" s="74">
        <f t="shared" si="7"/>
        <v>-2.3124883338227376E-2</v>
      </c>
      <c r="L166" s="74">
        <f t="shared" si="8"/>
        <v>3.271581361556938</v>
      </c>
    </row>
    <row r="167" spans="1:12" x14ac:dyDescent="0.2">
      <c r="A167" s="118" t="s">
        <v>2126</v>
      </c>
      <c r="B167" s="118" t="s">
        <v>395</v>
      </c>
      <c r="C167" s="118" t="s">
        <v>898</v>
      </c>
      <c r="D167" s="118" t="s">
        <v>212</v>
      </c>
      <c r="E167" s="118" t="s">
        <v>1032</v>
      </c>
      <c r="F167" s="119">
        <v>0.72915912100000002</v>
      </c>
      <c r="G167" s="119">
        <v>0.49345524599999996</v>
      </c>
      <c r="H167" s="74">
        <f t="shared" si="6"/>
        <v>0.47766008551057149</v>
      </c>
      <c r="I167" s="119">
        <v>50.431555600000003</v>
      </c>
      <c r="J167" s="119">
        <v>24.682972320000001</v>
      </c>
      <c r="K167" s="74">
        <f t="shared" si="7"/>
        <v>1.0431719059676037</v>
      </c>
      <c r="L167" s="74">
        <f t="shared" si="8"/>
        <v>69.163991984130988</v>
      </c>
    </row>
    <row r="168" spans="1:12" x14ac:dyDescent="0.2">
      <c r="A168" s="118" t="s">
        <v>2726</v>
      </c>
      <c r="B168" s="59" t="s">
        <v>2727</v>
      </c>
      <c r="C168" s="59" t="s">
        <v>1955</v>
      </c>
      <c r="D168" s="118" t="s">
        <v>213</v>
      </c>
      <c r="E168" s="118" t="s">
        <v>1032</v>
      </c>
      <c r="F168" s="119">
        <v>1.90563332</v>
      </c>
      <c r="G168" s="119">
        <v>3.78959862</v>
      </c>
      <c r="H168" s="74">
        <f t="shared" si="6"/>
        <v>-0.49714111939380012</v>
      </c>
      <c r="I168" s="119">
        <v>50.204413904242003</v>
      </c>
      <c r="J168" s="119">
        <v>5.9469138503979</v>
      </c>
      <c r="K168" s="74">
        <f t="shared" si="7"/>
        <v>7.4420953737009139</v>
      </c>
      <c r="L168" s="74">
        <f t="shared" si="8"/>
        <v>26.345264525623431</v>
      </c>
    </row>
    <row r="169" spans="1:12" x14ac:dyDescent="0.2">
      <c r="A169" s="118" t="s">
        <v>2289</v>
      </c>
      <c r="B169" s="59" t="s">
        <v>151</v>
      </c>
      <c r="C169" s="59" t="s">
        <v>665</v>
      </c>
      <c r="D169" s="118" t="s">
        <v>212</v>
      </c>
      <c r="E169" s="118" t="s">
        <v>1032</v>
      </c>
      <c r="F169" s="119">
        <v>9.1690762499999998</v>
      </c>
      <c r="G169" s="119">
        <v>6.0581322800000006</v>
      </c>
      <c r="H169" s="74">
        <f t="shared" si="6"/>
        <v>0.51351535856526387</v>
      </c>
      <c r="I169" s="119">
        <v>48.713867690000001</v>
      </c>
      <c r="J169" s="119">
        <v>17.310934579999998</v>
      </c>
      <c r="K169" s="74">
        <f t="shared" si="7"/>
        <v>1.8140518621265569</v>
      </c>
      <c r="L169" s="74">
        <f t="shared" si="8"/>
        <v>5.3128435582592086</v>
      </c>
    </row>
    <row r="170" spans="1:12" x14ac:dyDescent="0.2">
      <c r="A170" s="118" t="s">
        <v>2952</v>
      </c>
      <c r="B170" s="59" t="s">
        <v>957</v>
      </c>
      <c r="C170" s="59" t="s">
        <v>902</v>
      </c>
      <c r="D170" s="118" t="s">
        <v>213</v>
      </c>
      <c r="E170" s="118" t="s">
        <v>214</v>
      </c>
      <c r="F170" s="119">
        <v>18.621810044</v>
      </c>
      <c r="G170" s="119">
        <v>11.51064438</v>
      </c>
      <c r="H170" s="74">
        <f t="shared" si="6"/>
        <v>0.61779040592686596</v>
      </c>
      <c r="I170" s="119">
        <v>48.424381517110902</v>
      </c>
      <c r="J170" s="119">
        <v>101.033311277515</v>
      </c>
      <c r="K170" s="74">
        <f t="shared" si="7"/>
        <v>-0.52070875531239003</v>
      </c>
      <c r="L170" s="74">
        <f t="shared" si="8"/>
        <v>2.6004121727529581</v>
      </c>
    </row>
    <row r="171" spans="1:12" x14ac:dyDescent="0.2">
      <c r="A171" s="118" t="s">
        <v>3048</v>
      </c>
      <c r="B171" s="59" t="s">
        <v>1030</v>
      </c>
      <c r="C171" s="59" t="s">
        <v>665</v>
      </c>
      <c r="D171" s="118" t="s">
        <v>213</v>
      </c>
      <c r="E171" s="118" t="s">
        <v>1032</v>
      </c>
      <c r="F171" s="119">
        <v>11.833732994999998</v>
      </c>
      <c r="G171" s="119">
        <v>6.2014765899999995</v>
      </c>
      <c r="H171" s="74">
        <f t="shared" si="6"/>
        <v>0.90821215290599033</v>
      </c>
      <c r="I171" s="119">
        <v>48.236215460000004</v>
      </c>
      <c r="J171" s="119">
        <v>11.16290461</v>
      </c>
      <c r="K171" s="74">
        <f t="shared" si="7"/>
        <v>3.3211168728243754</v>
      </c>
      <c r="L171" s="74">
        <f t="shared" si="8"/>
        <v>4.0761622288064823</v>
      </c>
    </row>
    <row r="172" spans="1:12" x14ac:dyDescent="0.2">
      <c r="A172" s="118" t="s">
        <v>2237</v>
      </c>
      <c r="B172" s="59" t="s">
        <v>926</v>
      </c>
      <c r="C172" s="59" t="s">
        <v>902</v>
      </c>
      <c r="D172" s="118" t="s">
        <v>213</v>
      </c>
      <c r="E172" s="118" t="s">
        <v>214</v>
      </c>
      <c r="F172" s="119">
        <v>13.853695888000001</v>
      </c>
      <c r="G172" s="119">
        <v>17.042372868000001</v>
      </c>
      <c r="H172" s="74">
        <f t="shared" si="6"/>
        <v>-0.18710287614861965</v>
      </c>
      <c r="I172" s="119">
        <v>48.063622950000003</v>
      </c>
      <c r="J172" s="119">
        <v>12.726412570000001</v>
      </c>
      <c r="K172" s="74">
        <f t="shared" si="7"/>
        <v>2.7766827600183639</v>
      </c>
      <c r="L172" s="74">
        <f t="shared" si="8"/>
        <v>3.4693718801516686</v>
      </c>
    </row>
    <row r="173" spans="1:12" x14ac:dyDescent="0.2">
      <c r="A173" s="118" t="s">
        <v>2455</v>
      </c>
      <c r="B173" s="59" t="s">
        <v>1772</v>
      </c>
      <c r="C173" s="59" t="s">
        <v>897</v>
      </c>
      <c r="D173" s="118" t="s">
        <v>212</v>
      </c>
      <c r="E173" s="118" t="s">
        <v>3049</v>
      </c>
      <c r="F173" s="119">
        <v>29.777525267999998</v>
      </c>
      <c r="G173" s="119">
        <v>31.804087362000001</v>
      </c>
      <c r="H173" s="74">
        <f t="shared" si="6"/>
        <v>-6.3720177565018576E-2</v>
      </c>
      <c r="I173" s="119">
        <v>47.638720280000001</v>
      </c>
      <c r="J173" s="119">
        <v>99.440396969999995</v>
      </c>
      <c r="K173" s="74">
        <f t="shared" si="7"/>
        <v>-0.52093191769566194</v>
      </c>
      <c r="L173" s="74">
        <f t="shared" si="8"/>
        <v>1.5998213367715377</v>
      </c>
    </row>
    <row r="174" spans="1:12" x14ac:dyDescent="0.2">
      <c r="A174" s="118" t="s">
        <v>1724</v>
      </c>
      <c r="B174" s="59" t="s">
        <v>341</v>
      </c>
      <c r="C174" s="59" t="s">
        <v>665</v>
      </c>
      <c r="D174" s="118" t="s">
        <v>212</v>
      </c>
      <c r="E174" s="118" t="s">
        <v>1032</v>
      </c>
      <c r="F174" s="119">
        <v>7.039485558</v>
      </c>
      <c r="G174" s="119">
        <v>3.9775131490000004</v>
      </c>
      <c r="H174" s="74">
        <f t="shared" si="6"/>
        <v>0.76982081373378231</v>
      </c>
      <c r="I174" s="119">
        <v>47.210715569999998</v>
      </c>
      <c r="J174" s="119">
        <v>18.213836969999999</v>
      </c>
      <c r="K174" s="74">
        <f t="shared" si="7"/>
        <v>1.5920247143839457</v>
      </c>
      <c r="L174" s="74">
        <f t="shared" si="8"/>
        <v>6.7065576285397075</v>
      </c>
    </row>
    <row r="175" spans="1:12" x14ac:dyDescent="0.2">
      <c r="A175" s="118" t="s">
        <v>2332</v>
      </c>
      <c r="B175" s="59" t="s">
        <v>1246</v>
      </c>
      <c r="C175" s="59" t="s">
        <v>899</v>
      </c>
      <c r="D175" s="118" t="s">
        <v>212</v>
      </c>
      <c r="E175" s="118" t="s">
        <v>1032</v>
      </c>
      <c r="F175" s="119">
        <v>16.391235640000001</v>
      </c>
      <c r="G175" s="119">
        <v>8.5501736800000003</v>
      </c>
      <c r="H175" s="74">
        <f t="shared" si="6"/>
        <v>0.91706464142843003</v>
      </c>
      <c r="I175" s="119">
        <v>46.395850892002301</v>
      </c>
      <c r="J175" s="119">
        <v>59.278296539999999</v>
      </c>
      <c r="K175" s="74">
        <f t="shared" si="7"/>
        <v>-0.21732145489884047</v>
      </c>
      <c r="L175" s="74">
        <f t="shared" si="8"/>
        <v>2.8305279669569985</v>
      </c>
    </row>
    <row r="176" spans="1:12" x14ac:dyDescent="0.2">
      <c r="A176" s="118" t="s">
        <v>1801</v>
      </c>
      <c r="B176" s="59" t="s">
        <v>946</v>
      </c>
      <c r="C176" s="59" t="s">
        <v>902</v>
      </c>
      <c r="D176" s="118" t="s">
        <v>213</v>
      </c>
      <c r="E176" s="118" t="s">
        <v>214</v>
      </c>
      <c r="F176" s="119">
        <v>16.561987654999999</v>
      </c>
      <c r="G176" s="119">
        <v>7.5507628559999995</v>
      </c>
      <c r="H176" s="74">
        <f t="shared" si="6"/>
        <v>1.1934191247761787</v>
      </c>
      <c r="I176" s="119">
        <v>45.64582652</v>
      </c>
      <c r="J176" s="119">
        <v>42.631399500000001</v>
      </c>
      <c r="K176" s="74">
        <f t="shared" si="7"/>
        <v>7.0709079583465284E-2</v>
      </c>
      <c r="L176" s="74">
        <f t="shared" si="8"/>
        <v>2.7560596874506005</v>
      </c>
    </row>
    <row r="177" spans="1:12" x14ac:dyDescent="0.2">
      <c r="A177" s="118" t="s">
        <v>2454</v>
      </c>
      <c r="B177" s="118" t="s">
        <v>318</v>
      </c>
      <c r="C177" s="118" t="s">
        <v>897</v>
      </c>
      <c r="D177" s="118" t="s">
        <v>212</v>
      </c>
      <c r="E177" s="118" t="s">
        <v>1032</v>
      </c>
      <c r="F177" s="119">
        <v>3.791677151</v>
      </c>
      <c r="G177" s="119">
        <v>12.163363800000001</v>
      </c>
      <c r="H177" s="74">
        <f t="shared" si="6"/>
        <v>-0.6882706779682114</v>
      </c>
      <c r="I177" s="119">
        <v>45.48562604</v>
      </c>
      <c r="J177" s="119">
        <v>1.65687374</v>
      </c>
      <c r="K177" s="74">
        <f t="shared" si="7"/>
        <v>26.45268087838727</v>
      </c>
      <c r="L177" s="74">
        <f t="shared" si="8"/>
        <v>11.996175894881722</v>
      </c>
    </row>
    <row r="178" spans="1:12" x14ac:dyDescent="0.2">
      <c r="A178" s="118" t="s">
        <v>1809</v>
      </c>
      <c r="B178" s="59" t="s">
        <v>358</v>
      </c>
      <c r="C178" s="59" t="s">
        <v>902</v>
      </c>
      <c r="D178" s="118" t="s">
        <v>213</v>
      </c>
      <c r="E178" s="118" t="s">
        <v>214</v>
      </c>
      <c r="F178" s="119">
        <v>24.700253677000003</v>
      </c>
      <c r="G178" s="119">
        <v>21.417090921</v>
      </c>
      <c r="H178" s="74">
        <f t="shared" si="6"/>
        <v>0.15329639156458819</v>
      </c>
      <c r="I178" s="119">
        <v>45.209535505156005</v>
      </c>
      <c r="J178" s="119">
        <v>26.765307458848302</v>
      </c>
      <c r="K178" s="74">
        <f t="shared" si="7"/>
        <v>0.68910951516868368</v>
      </c>
      <c r="L178" s="74">
        <f t="shared" si="8"/>
        <v>1.8303267689616287</v>
      </c>
    </row>
    <row r="179" spans="1:12" x14ac:dyDescent="0.2">
      <c r="A179" s="118" t="s">
        <v>2433</v>
      </c>
      <c r="B179" s="59" t="s">
        <v>2434</v>
      </c>
      <c r="C179" s="59" t="s">
        <v>1955</v>
      </c>
      <c r="D179" s="118" t="s">
        <v>212</v>
      </c>
      <c r="E179" s="118" t="s">
        <v>1032</v>
      </c>
      <c r="F179" s="119">
        <v>3.27051194</v>
      </c>
      <c r="G179" s="119">
        <v>0.37176334999999999</v>
      </c>
      <c r="H179" s="74">
        <f t="shared" si="6"/>
        <v>7.7972952148187815</v>
      </c>
      <c r="I179" s="119">
        <v>45.053990030000001</v>
      </c>
      <c r="J179" s="119">
        <v>5.7837814100000005</v>
      </c>
      <c r="K179" s="74">
        <f t="shared" si="7"/>
        <v>6.7897117536466505</v>
      </c>
      <c r="L179" s="74">
        <f t="shared" si="8"/>
        <v>13.775821906951974</v>
      </c>
    </row>
    <row r="180" spans="1:12" x14ac:dyDescent="0.2">
      <c r="A180" s="118" t="s">
        <v>2492</v>
      </c>
      <c r="B180" s="59" t="s">
        <v>915</v>
      </c>
      <c r="C180" s="59" t="s">
        <v>665</v>
      </c>
      <c r="D180" s="118" t="s">
        <v>213</v>
      </c>
      <c r="E180" s="118" t="s">
        <v>1032</v>
      </c>
      <c r="F180" s="119">
        <v>8.9121006810000001</v>
      </c>
      <c r="G180" s="119">
        <v>26.542633256999999</v>
      </c>
      <c r="H180" s="74">
        <f t="shared" si="6"/>
        <v>-0.66423449419248404</v>
      </c>
      <c r="I180" s="119">
        <v>44.803222115124946</v>
      </c>
      <c r="J180" s="119">
        <v>63.822999352149502</v>
      </c>
      <c r="K180" s="74">
        <f t="shared" si="7"/>
        <v>-0.29800820127680172</v>
      </c>
      <c r="L180" s="74">
        <f t="shared" si="8"/>
        <v>5.0272347360978999</v>
      </c>
    </row>
    <row r="181" spans="1:12" x14ac:dyDescent="0.2">
      <c r="A181" s="118" t="s">
        <v>1710</v>
      </c>
      <c r="B181" s="59" t="s">
        <v>134</v>
      </c>
      <c r="C181" s="59" t="s">
        <v>665</v>
      </c>
      <c r="D181" s="118" t="s">
        <v>212</v>
      </c>
      <c r="E181" s="118" t="s">
        <v>1032</v>
      </c>
      <c r="F181" s="119">
        <v>8.3256259200000002</v>
      </c>
      <c r="G181" s="119">
        <v>3.198463415</v>
      </c>
      <c r="H181" s="74">
        <f t="shared" si="6"/>
        <v>1.6030080197118655</v>
      </c>
      <c r="I181" s="119">
        <v>44.201966880000001</v>
      </c>
      <c r="J181" s="119">
        <v>33.732570670000001</v>
      </c>
      <c r="K181" s="74">
        <f t="shared" si="7"/>
        <v>0.3103646120664898</v>
      </c>
      <c r="L181" s="74">
        <f t="shared" si="8"/>
        <v>5.3091463998901354</v>
      </c>
    </row>
    <row r="182" spans="1:12" x14ac:dyDescent="0.2">
      <c r="A182" s="118" t="s">
        <v>2117</v>
      </c>
      <c r="B182" s="59" t="s">
        <v>390</v>
      </c>
      <c r="C182" s="59" t="s">
        <v>898</v>
      </c>
      <c r="D182" s="118" t="s">
        <v>212</v>
      </c>
      <c r="E182" s="118" t="s">
        <v>1032</v>
      </c>
      <c r="F182" s="119">
        <v>0.67991368000000008</v>
      </c>
      <c r="G182" s="119">
        <v>7.7721639999999995E-2</v>
      </c>
      <c r="H182" s="74">
        <f t="shared" si="6"/>
        <v>7.7480614150705023</v>
      </c>
      <c r="I182" s="119">
        <v>44.179636969999997</v>
      </c>
      <c r="J182" s="119">
        <v>3.31066905</v>
      </c>
      <c r="K182" s="74">
        <f t="shared" si="7"/>
        <v>12.344624999590339</v>
      </c>
      <c r="L182" s="74">
        <f t="shared" si="8"/>
        <v>64.978302789848257</v>
      </c>
    </row>
    <row r="183" spans="1:12" x14ac:dyDescent="0.2">
      <c r="A183" s="118" t="s">
        <v>1802</v>
      </c>
      <c r="B183" s="59" t="s">
        <v>361</v>
      </c>
      <c r="C183" s="59" t="s">
        <v>902</v>
      </c>
      <c r="D183" s="118" t="s">
        <v>213</v>
      </c>
      <c r="E183" s="118" t="s">
        <v>214</v>
      </c>
      <c r="F183" s="119">
        <v>24.744290208999999</v>
      </c>
      <c r="G183" s="119">
        <v>10.288316029999999</v>
      </c>
      <c r="H183" s="74">
        <f t="shared" si="6"/>
        <v>1.4050865211417891</v>
      </c>
      <c r="I183" s="119">
        <v>42.471719610000001</v>
      </c>
      <c r="J183" s="119">
        <v>14.46213466</v>
      </c>
      <c r="K183" s="74">
        <f t="shared" si="7"/>
        <v>1.9367531563283067</v>
      </c>
      <c r="L183" s="74">
        <f t="shared" si="8"/>
        <v>1.7164250520531066</v>
      </c>
    </row>
    <row r="184" spans="1:12" x14ac:dyDescent="0.2">
      <c r="A184" s="118" t="s">
        <v>1692</v>
      </c>
      <c r="B184" s="59" t="s">
        <v>1693</v>
      </c>
      <c r="C184" s="59" t="s">
        <v>149</v>
      </c>
      <c r="D184" s="118" t="s">
        <v>213</v>
      </c>
      <c r="E184" s="118" t="s">
        <v>1032</v>
      </c>
      <c r="F184" s="119">
        <v>13.68641934</v>
      </c>
      <c r="G184" s="119">
        <v>5.1628407800000007</v>
      </c>
      <c r="H184" s="74">
        <f t="shared" si="6"/>
        <v>1.650947399543861</v>
      </c>
      <c r="I184" s="119">
        <v>41.998670220000001</v>
      </c>
      <c r="J184" s="119">
        <v>7.6774217800000004</v>
      </c>
      <c r="K184" s="74">
        <f t="shared" si="7"/>
        <v>4.4704133006484374</v>
      </c>
      <c r="L184" s="74">
        <f t="shared" si="8"/>
        <v>3.0686382739460911</v>
      </c>
    </row>
    <row r="185" spans="1:12" x14ac:dyDescent="0.2">
      <c r="A185" s="118" t="s">
        <v>2342</v>
      </c>
      <c r="B185" s="59" t="s">
        <v>241</v>
      </c>
      <c r="C185" s="59" t="s">
        <v>899</v>
      </c>
      <c r="D185" s="118" t="s">
        <v>212</v>
      </c>
      <c r="E185" s="118" t="s">
        <v>1032</v>
      </c>
      <c r="F185" s="119">
        <v>5.4915469400000001</v>
      </c>
      <c r="G185" s="119">
        <v>2.4012159500000001</v>
      </c>
      <c r="H185" s="74">
        <f t="shared" si="6"/>
        <v>1.2869858664731924</v>
      </c>
      <c r="I185" s="119">
        <v>41.696053970000001</v>
      </c>
      <c r="J185" s="119">
        <v>15.09803702</v>
      </c>
      <c r="K185" s="74">
        <f t="shared" si="7"/>
        <v>1.7616870931476893</v>
      </c>
      <c r="L185" s="74">
        <f t="shared" si="8"/>
        <v>7.5927702021973431</v>
      </c>
    </row>
    <row r="186" spans="1:12" x14ac:dyDescent="0.2">
      <c r="A186" s="118" t="s">
        <v>2828</v>
      </c>
      <c r="B186" s="118" t="s">
        <v>364</v>
      </c>
      <c r="C186" s="118" t="s">
        <v>665</v>
      </c>
      <c r="D186" s="118" t="s">
        <v>212</v>
      </c>
      <c r="E186" s="118" t="s">
        <v>1032</v>
      </c>
      <c r="F186" s="119">
        <v>24.070846401999997</v>
      </c>
      <c r="G186" s="119">
        <v>10.049071243</v>
      </c>
      <c r="H186" s="74">
        <f t="shared" si="6"/>
        <v>1.3953304559132578</v>
      </c>
      <c r="I186" s="119">
        <v>40.750556240000002</v>
      </c>
      <c r="J186" s="119">
        <v>16.680144169999998</v>
      </c>
      <c r="K186" s="74">
        <f t="shared" si="7"/>
        <v>1.4430577952252799</v>
      </c>
      <c r="L186" s="74">
        <f t="shared" si="8"/>
        <v>1.6929423901194485</v>
      </c>
    </row>
    <row r="187" spans="1:12" x14ac:dyDescent="0.2">
      <c r="A187" s="118" t="s">
        <v>2806</v>
      </c>
      <c r="B187" s="59" t="s">
        <v>307</v>
      </c>
      <c r="C187" s="59" t="s">
        <v>665</v>
      </c>
      <c r="D187" s="118" t="s">
        <v>213</v>
      </c>
      <c r="E187" s="118" t="s">
        <v>1032</v>
      </c>
      <c r="F187" s="119">
        <v>7.7303263940000004</v>
      </c>
      <c r="G187" s="119">
        <v>7.11902831</v>
      </c>
      <c r="H187" s="74">
        <f t="shared" si="6"/>
        <v>8.5868191188581022E-2</v>
      </c>
      <c r="I187" s="119">
        <v>40.371029479999997</v>
      </c>
      <c r="J187" s="119">
        <v>25.2824817704605</v>
      </c>
      <c r="K187" s="74">
        <f t="shared" si="7"/>
        <v>0.59679852027693836</v>
      </c>
      <c r="L187" s="74">
        <f t="shared" si="8"/>
        <v>5.2224223690392337</v>
      </c>
    </row>
    <row r="188" spans="1:12" x14ac:dyDescent="0.2">
      <c r="A188" s="118" t="s">
        <v>2262</v>
      </c>
      <c r="B188" s="59" t="s">
        <v>962</v>
      </c>
      <c r="C188" s="59" t="s">
        <v>665</v>
      </c>
      <c r="D188" s="118" t="s">
        <v>212</v>
      </c>
      <c r="E188" s="118" t="s">
        <v>1032</v>
      </c>
      <c r="F188" s="119">
        <v>65.287291949000007</v>
      </c>
      <c r="G188" s="119">
        <v>58.753408840999995</v>
      </c>
      <c r="H188" s="74">
        <f t="shared" si="6"/>
        <v>0.11120857898955583</v>
      </c>
      <c r="I188" s="119">
        <v>40.357694439999996</v>
      </c>
      <c r="J188" s="119">
        <v>14.20608447</v>
      </c>
      <c r="K188" s="74">
        <f t="shared" si="7"/>
        <v>1.8408738892990684</v>
      </c>
      <c r="L188" s="74">
        <f t="shared" si="8"/>
        <v>0.61815543630643954</v>
      </c>
    </row>
    <row r="189" spans="1:12" x14ac:dyDescent="0.2">
      <c r="A189" s="118" t="s">
        <v>2225</v>
      </c>
      <c r="B189" s="59" t="s">
        <v>415</v>
      </c>
      <c r="C189" s="59" t="s">
        <v>902</v>
      </c>
      <c r="D189" s="118" t="s">
        <v>213</v>
      </c>
      <c r="E189" s="118" t="s">
        <v>214</v>
      </c>
      <c r="F189" s="119">
        <v>4.2138314299999999</v>
      </c>
      <c r="G189" s="119">
        <v>0.59454830000000003</v>
      </c>
      <c r="H189" s="74">
        <f t="shared" si="6"/>
        <v>6.0874501365154012</v>
      </c>
      <c r="I189" s="119">
        <v>39.137719770000004</v>
      </c>
      <c r="J189" s="119">
        <v>9.2370049000000005</v>
      </c>
      <c r="K189" s="74">
        <f t="shared" si="7"/>
        <v>3.2370573788479859</v>
      </c>
      <c r="L189" s="74">
        <f t="shared" si="8"/>
        <v>9.2879177584946735</v>
      </c>
    </row>
    <row r="190" spans="1:12" x14ac:dyDescent="0.2">
      <c r="A190" s="118" t="s">
        <v>2991</v>
      </c>
      <c r="B190" s="118" t="s">
        <v>2992</v>
      </c>
      <c r="C190" s="118" t="s">
        <v>149</v>
      </c>
      <c r="D190" s="118" t="s">
        <v>837</v>
      </c>
      <c r="E190" s="118" t="s">
        <v>214</v>
      </c>
      <c r="F190" s="119">
        <v>1.3970982700000001</v>
      </c>
      <c r="G190" s="119">
        <v>1.07943251</v>
      </c>
      <c r="H190" s="74">
        <f t="shared" si="6"/>
        <v>0.29428959852246828</v>
      </c>
      <c r="I190" s="119">
        <v>38.650266686599402</v>
      </c>
      <c r="J190" s="119">
        <v>2.44218488732474</v>
      </c>
      <c r="K190" s="74">
        <f t="shared" si="7"/>
        <v>14.826101818580304</v>
      </c>
      <c r="L190" s="74">
        <f t="shared" si="8"/>
        <v>27.664672927123014</v>
      </c>
    </row>
    <row r="191" spans="1:12" x14ac:dyDescent="0.2">
      <c r="A191" s="118" t="s">
        <v>2273</v>
      </c>
      <c r="B191" s="59" t="s">
        <v>936</v>
      </c>
      <c r="C191" s="59" t="s">
        <v>902</v>
      </c>
      <c r="D191" s="118" t="s">
        <v>213</v>
      </c>
      <c r="E191" s="118" t="s">
        <v>214</v>
      </c>
      <c r="F191" s="119">
        <v>25.912496565999998</v>
      </c>
      <c r="G191" s="119">
        <v>18.203669402999999</v>
      </c>
      <c r="H191" s="74">
        <f t="shared" si="6"/>
        <v>0.42347655257514005</v>
      </c>
      <c r="I191" s="119">
        <v>38.518728840000001</v>
      </c>
      <c r="J191" s="119">
        <v>24.589213059999999</v>
      </c>
      <c r="K191" s="74">
        <f t="shared" si="7"/>
        <v>0.5664888805514301</v>
      </c>
      <c r="L191" s="74">
        <f t="shared" si="8"/>
        <v>1.4864923857063139</v>
      </c>
    </row>
    <row r="192" spans="1:12" x14ac:dyDescent="0.2">
      <c r="A192" s="118" t="s">
        <v>1653</v>
      </c>
      <c r="B192" s="59" t="s">
        <v>1244</v>
      </c>
      <c r="C192" s="59" t="s">
        <v>149</v>
      </c>
      <c r="D192" s="118" t="s">
        <v>837</v>
      </c>
      <c r="E192" s="118" t="s">
        <v>214</v>
      </c>
      <c r="F192" s="119">
        <v>17.342678020000001</v>
      </c>
      <c r="G192" s="119">
        <v>9.5064574400000001</v>
      </c>
      <c r="H192" s="74">
        <f t="shared" si="6"/>
        <v>0.82430501892616692</v>
      </c>
      <c r="I192" s="119">
        <v>38.407060380000004</v>
      </c>
      <c r="J192" s="119">
        <v>13.02891434</v>
      </c>
      <c r="K192" s="74">
        <f t="shared" si="7"/>
        <v>1.9478327493555385</v>
      </c>
      <c r="L192" s="74">
        <f t="shared" si="8"/>
        <v>2.2145980185821381</v>
      </c>
    </row>
    <row r="193" spans="1:12" x14ac:dyDescent="0.2">
      <c r="A193" s="118" t="s">
        <v>1676</v>
      </c>
      <c r="B193" s="59" t="s">
        <v>1376</v>
      </c>
      <c r="C193" s="59" t="s">
        <v>149</v>
      </c>
      <c r="D193" s="118" t="s">
        <v>213</v>
      </c>
      <c r="E193" s="118" t="s">
        <v>214</v>
      </c>
      <c r="F193" s="119">
        <v>2.32242354</v>
      </c>
      <c r="G193" s="119">
        <v>1.26478866</v>
      </c>
      <c r="H193" s="74">
        <f t="shared" si="6"/>
        <v>0.8362147079971447</v>
      </c>
      <c r="I193" s="119">
        <v>38.365234701831952</v>
      </c>
      <c r="J193" s="119">
        <v>3.1051838750823846</v>
      </c>
      <c r="K193" s="74">
        <f t="shared" si="7"/>
        <v>11.355221540886712</v>
      </c>
      <c r="L193" s="74">
        <f t="shared" si="8"/>
        <v>16.519482360152082</v>
      </c>
    </row>
    <row r="194" spans="1:12" x14ac:dyDescent="0.2">
      <c r="A194" s="118" t="s">
        <v>2217</v>
      </c>
      <c r="B194" s="59" t="s">
        <v>407</v>
      </c>
      <c r="C194" s="59" t="s">
        <v>902</v>
      </c>
      <c r="D194" s="118" t="s">
        <v>213</v>
      </c>
      <c r="E194" s="118" t="s">
        <v>214</v>
      </c>
      <c r="F194" s="119">
        <v>11.05446457</v>
      </c>
      <c r="G194" s="119">
        <v>14.808362433000001</v>
      </c>
      <c r="H194" s="74">
        <f t="shared" si="6"/>
        <v>-0.25349851342337149</v>
      </c>
      <c r="I194" s="119">
        <v>36.867145990000004</v>
      </c>
      <c r="J194" s="119">
        <v>35.713927049999995</v>
      </c>
      <c r="K194" s="74">
        <f t="shared" si="7"/>
        <v>3.22904546001197E-2</v>
      </c>
      <c r="L194" s="74">
        <f t="shared" si="8"/>
        <v>3.3350458320750676</v>
      </c>
    </row>
    <row r="195" spans="1:12" x14ac:dyDescent="0.2">
      <c r="A195" s="118" t="s">
        <v>1831</v>
      </c>
      <c r="B195" s="59" t="s">
        <v>35</v>
      </c>
      <c r="C195" s="59" t="s">
        <v>902</v>
      </c>
      <c r="D195" s="118" t="s">
        <v>213</v>
      </c>
      <c r="E195" s="118" t="s">
        <v>1032</v>
      </c>
      <c r="F195" s="119">
        <v>6.8492346990000001</v>
      </c>
      <c r="G195" s="119">
        <v>11.594350460000001</v>
      </c>
      <c r="H195" s="74">
        <f t="shared" si="6"/>
        <v>-0.40926102564955591</v>
      </c>
      <c r="I195" s="119">
        <v>36.71252685794235</v>
      </c>
      <c r="J195" s="119">
        <v>98.755955616995493</v>
      </c>
      <c r="K195" s="74">
        <f t="shared" si="7"/>
        <v>-0.6282499963817445</v>
      </c>
      <c r="L195" s="74">
        <f t="shared" si="8"/>
        <v>5.3600918162875102</v>
      </c>
    </row>
    <row r="196" spans="1:12" x14ac:dyDescent="0.2">
      <c r="A196" s="118" t="s">
        <v>2721</v>
      </c>
      <c r="B196" s="59" t="s">
        <v>380</v>
      </c>
      <c r="C196" s="59" t="s">
        <v>902</v>
      </c>
      <c r="D196" s="118" t="s">
        <v>837</v>
      </c>
      <c r="E196" s="118" t="s">
        <v>1032</v>
      </c>
      <c r="F196" s="119">
        <v>7.7519026009999994</v>
      </c>
      <c r="G196" s="119">
        <v>13.647365011</v>
      </c>
      <c r="H196" s="74">
        <f t="shared" si="6"/>
        <v>-0.43198539829836469</v>
      </c>
      <c r="I196" s="119">
        <v>36.188754850000002</v>
      </c>
      <c r="J196" s="119">
        <v>78.798589886922997</v>
      </c>
      <c r="K196" s="74">
        <f t="shared" si="7"/>
        <v>-0.54074362368753892</v>
      </c>
      <c r="L196" s="74">
        <f t="shared" si="8"/>
        <v>4.668370684292606</v>
      </c>
    </row>
    <row r="197" spans="1:12" x14ac:dyDescent="0.2">
      <c r="A197" s="118" t="s">
        <v>2792</v>
      </c>
      <c r="B197" s="59" t="s">
        <v>30</v>
      </c>
      <c r="C197" s="59" t="s">
        <v>665</v>
      </c>
      <c r="D197" s="118" t="s">
        <v>212</v>
      </c>
      <c r="E197" s="118" t="s">
        <v>1032</v>
      </c>
      <c r="F197" s="119">
        <v>11.830001932</v>
      </c>
      <c r="G197" s="119">
        <v>19.149880908</v>
      </c>
      <c r="H197" s="74">
        <f t="shared" si="6"/>
        <v>-0.38224148814116476</v>
      </c>
      <c r="I197" s="119">
        <v>36.009691329999995</v>
      </c>
      <c r="J197" s="119">
        <v>23.37615882541855</v>
      </c>
      <c r="K197" s="74">
        <f t="shared" si="7"/>
        <v>0.54044518600909375</v>
      </c>
      <c r="L197" s="74">
        <f t="shared" si="8"/>
        <v>3.0439294547023068</v>
      </c>
    </row>
    <row r="198" spans="1:12" x14ac:dyDescent="0.2">
      <c r="A198" s="118" t="s">
        <v>1938</v>
      </c>
      <c r="B198" s="59" t="s">
        <v>28</v>
      </c>
      <c r="C198" s="59" t="s">
        <v>1919</v>
      </c>
      <c r="D198" s="118" t="s">
        <v>213</v>
      </c>
      <c r="E198" s="118" t="s">
        <v>214</v>
      </c>
      <c r="F198" s="119">
        <v>3.3438306150000003</v>
      </c>
      <c r="G198" s="119">
        <v>0.21206796</v>
      </c>
      <c r="H198" s="74">
        <f t="shared" si="6"/>
        <v>14.767731320657775</v>
      </c>
      <c r="I198" s="119">
        <v>35.959692189999998</v>
      </c>
      <c r="J198" s="119">
        <v>23.72476902</v>
      </c>
      <c r="K198" s="74">
        <f t="shared" si="7"/>
        <v>0.51570251999865402</v>
      </c>
      <c r="L198" s="74">
        <f t="shared" si="8"/>
        <v>10.754041197149574</v>
      </c>
    </row>
    <row r="199" spans="1:12" x14ac:dyDescent="0.2">
      <c r="A199" s="118" t="s">
        <v>2835</v>
      </c>
      <c r="B199" s="59" t="s">
        <v>227</v>
      </c>
      <c r="C199" s="59" t="s">
        <v>665</v>
      </c>
      <c r="D199" s="118" t="s">
        <v>212</v>
      </c>
      <c r="E199" s="118" t="s">
        <v>1032</v>
      </c>
      <c r="F199" s="119">
        <v>1.6604118510000001</v>
      </c>
      <c r="G199" s="119">
        <v>3.0127762389999999</v>
      </c>
      <c r="H199" s="74">
        <f t="shared" ref="H199:H262" si="9">IF(ISERROR(F199/G199-1),"",IF((F199/G199-1)&gt;10000%,"",F199/G199-1))</f>
        <v>-0.44887647827735</v>
      </c>
      <c r="I199" s="119">
        <v>35.931363570000002</v>
      </c>
      <c r="J199" s="119">
        <v>57.693319630000005</v>
      </c>
      <c r="K199" s="74">
        <f t="shared" ref="K199:K262" si="10">IF(ISERROR(I199/J199-1),"",IF((I199/J199-1)&gt;10000%,"",I199/J199-1))</f>
        <v>-0.37720062217886285</v>
      </c>
      <c r="L199" s="74">
        <f t="shared" ref="L199:L262" si="11">IF(ISERROR(I199/F199),"",IF(I199/F199&gt;10000%,"",I199/F199))</f>
        <v>21.640030784145495</v>
      </c>
    </row>
    <row r="200" spans="1:12" x14ac:dyDescent="0.2">
      <c r="A200" s="118" t="s">
        <v>1818</v>
      </c>
      <c r="B200" s="59" t="s">
        <v>359</v>
      </c>
      <c r="C200" s="59" t="s">
        <v>902</v>
      </c>
      <c r="D200" s="118" t="s">
        <v>213</v>
      </c>
      <c r="E200" s="118" t="s">
        <v>214</v>
      </c>
      <c r="F200" s="119">
        <v>9.6839555759999989</v>
      </c>
      <c r="G200" s="119">
        <v>12.472845836999999</v>
      </c>
      <c r="H200" s="74">
        <f t="shared" si="9"/>
        <v>-0.22359694791760465</v>
      </c>
      <c r="I200" s="119">
        <v>35.295926326526946</v>
      </c>
      <c r="J200" s="119">
        <v>125.9177210293625</v>
      </c>
      <c r="K200" s="74">
        <f t="shared" si="10"/>
        <v>-0.71969055635706458</v>
      </c>
      <c r="L200" s="74">
        <f t="shared" si="11"/>
        <v>3.6447839985967887</v>
      </c>
    </row>
    <row r="201" spans="1:12" x14ac:dyDescent="0.2">
      <c r="A201" s="118" t="s">
        <v>2980</v>
      </c>
      <c r="B201" s="59" t="s">
        <v>1628</v>
      </c>
      <c r="C201" s="59" t="s">
        <v>665</v>
      </c>
      <c r="D201" s="118" t="s">
        <v>213</v>
      </c>
      <c r="E201" s="118" t="s">
        <v>1032</v>
      </c>
      <c r="F201" s="119">
        <v>22.809220591999999</v>
      </c>
      <c r="G201" s="119">
        <v>57.236334741999997</v>
      </c>
      <c r="H201" s="74">
        <f t="shared" si="9"/>
        <v>-0.6014905445148534</v>
      </c>
      <c r="I201" s="119">
        <v>35.258421979999994</v>
      </c>
      <c r="J201" s="119">
        <v>176.53697238999999</v>
      </c>
      <c r="K201" s="74">
        <f t="shared" si="10"/>
        <v>-0.8002774064681013</v>
      </c>
      <c r="L201" s="74">
        <f t="shared" si="11"/>
        <v>1.5457968779681306</v>
      </c>
    </row>
    <row r="202" spans="1:12" x14ac:dyDescent="0.2">
      <c r="A202" s="118" t="s">
        <v>2313</v>
      </c>
      <c r="B202" s="59" t="s">
        <v>347</v>
      </c>
      <c r="C202" s="59" t="s">
        <v>665</v>
      </c>
      <c r="D202" s="118" t="s">
        <v>213</v>
      </c>
      <c r="E202" s="118" t="s">
        <v>214</v>
      </c>
      <c r="F202" s="119">
        <v>24.353339969</v>
      </c>
      <c r="G202" s="119">
        <v>15.784908957000001</v>
      </c>
      <c r="H202" s="74">
        <f t="shared" si="9"/>
        <v>0.54282422757973703</v>
      </c>
      <c r="I202" s="119">
        <v>35.207029473671653</v>
      </c>
      <c r="J202" s="119">
        <v>17.07705971</v>
      </c>
      <c r="K202" s="74">
        <f t="shared" si="10"/>
        <v>1.0616564017197345</v>
      </c>
      <c r="L202" s="74">
        <f t="shared" si="11"/>
        <v>1.4456756041876637</v>
      </c>
    </row>
    <row r="203" spans="1:12" x14ac:dyDescent="0.2">
      <c r="A203" s="118" t="s">
        <v>1865</v>
      </c>
      <c r="B203" s="59" t="s">
        <v>948</v>
      </c>
      <c r="C203" s="59" t="s">
        <v>902</v>
      </c>
      <c r="D203" s="118" t="s">
        <v>213</v>
      </c>
      <c r="E203" s="118" t="s">
        <v>214</v>
      </c>
      <c r="F203" s="119">
        <v>10.867346701999999</v>
      </c>
      <c r="G203" s="119">
        <v>5.7467990700000007</v>
      </c>
      <c r="H203" s="74">
        <f t="shared" si="9"/>
        <v>0.89102604243304406</v>
      </c>
      <c r="I203" s="119">
        <v>34.105130259999996</v>
      </c>
      <c r="J203" s="119">
        <v>11.507117170000001</v>
      </c>
      <c r="K203" s="74">
        <f t="shared" si="10"/>
        <v>1.9638292333474165</v>
      </c>
      <c r="L203" s="74">
        <f t="shared" si="11"/>
        <v>3.1383125242266701</v>
      </c>
    </row>
    <row r="204" spans="1:12" x14ac:dyDescent="0.2">
      <c r="A204" s="118" t="s">
        <v>1796</v>
      </c>
      <c r="B204" s="59" t="s">
        <v>949</v>
      </c>
      <c r="C204" s="59" t="s">
        <v>902</v>
      </c>
      <c r="D204" s="118" t="s">
        <v>213</v>
      </c>
      <c r="E204" s="118" t="s">
        <v>214</v>
      </c>
      <c r="F204" s="119">
        <v>14.312670131999999</v>
      </c>
      <c r="G204" s="119">
        <v>13.372790486</v>
      </c>
      <c r="H204" s="74">
        <f t="shared" si="9"/>
        <v>7.0282985961977129E-2</v>
      </c>
      <c r="I204" s="119">
        <v>33.836715526527001</v>
      </c>
      <c r="J204" s="119">
        <v>101.8042671081635</v>
      </c>
      <c r="K204" s="74">
        <f t="shared" si="10"/>
        <v>-0.66762969286369245</v>
      </c>
      <c r="L204" s="74">
        <f t="shared" si="11"/>
        <v>2.364109227311507</v>
      </c>
    </row>
    <row r="205" spans="1:12" x14ac:dyDescent="0.2">
      <c r="A205" s="118" t="s">
        <v>1734</v>
      </c>
      <c r="B205" s="59" t="s">
        <v>123</v>
      </c>
      <c r="C205" s="59" t="s">
        <v>665</v>
      </c>
      <c r="D205" s="118" t="s">
        <v>212</v>
      </c>
      <c r="E205" s="118" t="s">
        <v>1032</v>
      </c>
      <c r="F205" s="119">
        <v>11.594363712</v>
      </c>
      <c r="G205" s="119">
        <v>10.985981574999999</v>
      </c>
      <c r="H205" s="74">
        <f t="shared" si="9"/>
        <v>5.53780409011837E-2</v>
      </c>
      <c r="I205" s="119">
        <v>33.413274389999998</v>
      </c>
      <c r="J205" s="119">
        <v>16.33274351</v>
      </c>
      <c r="K205" s="74">
        <f t="shared" si="10"/>
        <v>1.0457845535590606</v>
      </c>
      <c r="L205" s="74">
        <f t="shared" si="11"/>
        <v>2.881854944348325</v>
      </c>
    </row>
    <row r="206" spans="1:12" x14ac:dyDescent="0.2">
      <c r="A206" s="118" t="s">
        <v>2204</v>
      </c>
      <c r="B206" s="118" t="s">
        <v>953</v>
      </c>
      <c r="C206" s="59" t="s">
        <v>902</v>
      </c>
      <c r="D206" s="118" t="s">
        <v>213</v>
      </c>
      <c r="E206" s="118" t="s">
        <v>214</v>
      </c>
      <c r="F206" s="119">
        <v>6.1656709809999999</v>
      </c>
      <c r="G206" s="119">
        <v>0.55771813999999997</v>
      </c>
      <c r="H206" s="74">
        <f t="shared" si="9"/>
        <v>10.055173821314114</v>
      </c>
      <c r="I206" s="119">
        <v>33.35337973</v>
      </c>
      <c r="J206" s="119">
        <v>0.48997123999999997</v>
      </c>
      <c r="K206" s="74">
        <f t="shared" si="10"/>
        <v>67.072117314477481</v>
      </c>
      <c r="L206" s="74">
        <f t="shared" si="11"/>
        <v>5.4095296088262028</v>
      </c>
    </row>
    <row r="207" spans="1:12" x14ac:dyDescent="0.2">
      <c r="A207" s="118" t="s">
        <v>2177</v>
      </c>
      <c r="B207" s="59" t="s">
        <v>470</v>
      </c>
      <c r="C207" s="59" t="s">
        <v>898</v>
      </c>
      <c r="D207" s="118" t="s">
        <v>212</v>
      </c>
      <c r="E207" s="118" t="s">
        <v>1032</v>
      </c>
      <c r="F207" s="119">
        <v>9.2875697090000013</v>
      </c>
      <c r="G207" s="119">
        <v>7.526825906</v>
      </c>
      <c r="H207" s="74">
        <f t="shared" si="9"/>
        <v>0.2339291256353393</v>
      </c>
      <c r="I207" s="119">
        <v>33.28674453</v>
      </c>
      <c r="J207" s="119">
        <v>0.18720376999999999</v>
      </c>
      <c r="K207" s="74" t="str">
        <f t="shared" si="10"/>
        <v/>
      </c>
      <c r="L207" s="74">
        <f t="shared" si="11"/>
        <v>3.5840101956644164</v>
      </c>
    </row>
    <row r="208" spans="1:12" x14ac:dyDescent="0.2">
      <c r="A208" s="118" t="s">
        <v>2984</v>
      </c>
      <c r="B208" s="59" t="s">
        <v>1028</v>
      </c>
      <c r="C208" s="59" t="s">
        <v>665</v>
      </c>
      <c r="D208" s="118" t="s">
        <v>213</v>
      </c>
      <c r="E208" s="118" t="s">
        <v>1032</v>
      </c>
      <c r="F208" s="119">
        <v>2.7714629100000003</v>
      </c>
      <c r="G208" s="119">
        <v>1.8526380900000001</v>
      </c>
      <c r="H208" s="74">
        <f t="shared" si="9"/>
        <v>0.49595483594963774</v>
      </c>
      <c r="I208" s="119">
        <v>32.725236440000003</v>
      </c>
      <c r="J208" s="119">
        <v>9.8550973078408006</v>
      </c>
      <c r="K208" s="74">
        <f t="shared" si="10"/>
        <v>2.3206406205612522</v>
      </c>
      <c r="L208" s="74">
        <f t="shared" si="11"/>
        <v>11.807928701452475</v>
      </c>
    </row>
    <row r="209" spans="1:12" x14ac:dyDescent="0.2">
      <c r="A209" s="118" t="s">
        <v>2818</v>
      </c>
      <c r="B209" s="59" t="s">
        <v>2084</v>
      </c>
      <c r="C209" s="59" t="s">
        <v>1955</v>
      </c>
      <c r="D209" s="118" t="s">
        <v>212</v>
      </c>
      <c r="E209" s="118" t="s">
        <v>214</v>
      </c>
      <c r="F209" s="119">
        <v>6.6107290299999999</v>
      </c>
      <c r="G209" s="119">
        <v>0.26091960000000003</v>
      </c>
      <c r="H209" s="74">
        <f t="shared" si="9"/>
        <v>24.336268452044227</v>
      </c>
      <c r="I209" s="119">
        <v>32.548499820000004</v>
      </c>
      <c r="J209" s="119">
        <v>5.4609174999999999</v>
      </c>
      <c r="K209" s="74">
        <f t="shared" si="10"/>
        <v>4.9602621391002524</v>
      </c>
      <c r="L209" s="74">
        <f t="shared" si="11"/>
        <v>4.9235870464955367</v>
      </c>
    </row>
    <row r="210" spans="1:12" x14ac:dyDescent="0.2">
      <c r="A210" s="118" t="s">
        <v>2327</v>
      </c>
      <c r="B210" s="59" t="s">
        <v>288</v>
      </c>
      <c r="C210" s="59" t="s">
        <v>899</v>
      </c>
      <c r="D210" s="118" t="s">
        <v>212</v>
      </c>
      <c r="E210" s="118" t="s">
        <v>1032</v>
      </c>
      <c r="F210" s="119">
        <v>1.1027167600000001</v>
      </c>
      <c r="G210" s="119">
        <v>1.18558776</v>
      </c>
      <c r="H210" s="74">
        <f t="shared" si="9"/>
        <v>-6.989866359618957E-2</v>
      </c>
      <c r="I210" s="119">
        <v>32.211948280000001</v>
      </c>
      <c r="J210" s="119">
        <v>25.214806969999998</v>
      </c>
      <c r="K210" s="74">
        <f t="shared" si="10"/>
        <v>0.27750128400050977</v>
      </c>
      <c r="L210" s="74">
        <f t="shared" si="11"/>
        <v>29.211443453530169</v>
      </c>
    </row>
    <row r="211" spans="1:12" x14ac:dyDescent="0.2">
      <c r="A211" s="118" t="s">
        <v>2790</v>
      </c>
      <c r="B211" s="59" t="s">
        <v>517</v>
      </c>
      <c r="C211" s="59" t="s">
        <v>665</v>
      </c>
      <c r="D211" s="118" t="s">
        <v>212</v>
      </c>
      <c r="E211" s="118" t="s">
        <v>1032</v>
      </c>
      <c r="F211" s="119">
        <v>15.544175096999998</v>
      </c>
      <c r="G211" s="119">
        <v>14.222513327</v>
      </c>
      <c r="H211" s="74">
        <f t="shared" si="9"/>
        <v>9.2927441135945976E-2</v>
      </c>
      <c r="I211" s="119">
        <v>32.069802660000001</v>
      </c>
      <c r="J211" s="119">
        <v>42.042346930000001</v>
      </c>
      <c r="K211" s="74">
        <f t="shared" si="10"/>
        <v>-0.23720236852153298</v>
      </c>
      <c r="L211" s="74">
        <f t="shared" si="11"/>
        <v>2.0631395657778855</v>
      </c>
    </row>
    <row r="212" spans="1:12" x14ac:dyDescent="0.2">
      <c r="A212" s="118" t="s">
        <v>2291</v>
      </c>
      <c r="B212" s="59" t="s">
        <v>934</v>
      </c>
      <c r="C212" s="59" t="s">
        <v>902</v>
      </c>
      <c r="D212" s="118" t="s">
        <v>213</v>
      </c>
      <c r="E212" s="118" t="s">
        <v>214</v>
      </c>
      <c r="F212" s="119">
        <v>22.546170825000001</v>
      </c>
      <c r="G212" s="119">
        <v>7.5886677049999998</v>
      </c>
      <c r="H212" s="74">
        <f t="shared" si="9"/>
        <v>1.9710315040075934</v>
      </c>
      <c r="I212" s="119">
        <v>31.80727752</v>
      </c>
      <c r="J212" s="119">
        <v>66.216293820000004</v>
      </c>
      <c r="K212" s="74">
        <f t="shared" si="10"/>
        <v>-0.5196457596001407</v>
      </c>
      <c r="L212" s="74">
        <f t="shared" si="11"/>
        <v>1.410761843635592</v>
      </c>
    </row>
    <row r="213" spans="1:12" x14ac:dyDescent="0.2">
      <c r="A213" s="118" t="s">
        <v>2587</v>
      </c>
      <c r="B213" s="59" t="s">
        <v>526</v>
      </c>
      <c r="C213" s="59" t="s">
        <v>903</v>
      </c>
      <c r="D213" s="118" t="s">
        <v>212</v>
      </c>
      <c r="E213" s="118" t="s">
        <v>1032</v>
      </c>
      <c r="F213" s="119">
        <v>35.273696314999995</v>
      </c>
      <c r="G213" s="119">
        <v>33.126910741000003</v>
      </c>
      <c r="H213" s="74">
        <f t="shared" si="9"/>
        <v>6.4804882978206413E-2</v>
      </c>
      <c r="I213" s="119">
        <v>31.733391739999998</v>
      </c>
      <c r="J213" s="119">
        <v>4.33810172</v>
      </c>
      <c r="K213" s="74">
        <f t="shared" si="10"/>
        <v>6.3150409529816187</v>
      </c>
      <c r="L213" s="74">
        <f t="shared" si="11"/>
        <v>0.89963329775863332</v>
      </c>
    </row>
    <row r="214" spans="1:12" x14ac:dyDescent="0.2">
      <c r="A214" s="118" t="s">
        <v>2953</v>
      </c>
      <c r="B214" s="59" t="s">
        <v>124</v>
      </c>
      <c r="C214" s="59" t="s">
        <v>665</v>
      </c>
      <c r="D214" s="118" t="s">
        <v>837</v>
      </c>
      <c r="E214" s="118" t="s">
        <v>1032</v>
      </c>
      <c r="F214" s="119">
        <v>12.89072101</v>
      </c>
      <c r="G214" s="119">
        <v>7.8869201650000003</v>
      </c>
      <c r="H214" s="74">
        <f t="shared" si="9"/>
        <v>0.6344429435466461</v>
      </c>
      <c r="I214" s="119">
        <v>31.543191350000001</v>
      </c>
      <c r="J214" s="119">
        <v>17.775492839999998</v>
      </c>
      <c r="K214" s="74">
        <f t="shared" si="10"/>
        <v>0.77453259011860975</v>
      </c>
      <c r="L214" s="74">
        <f t="shared" si="11"/>
        <v>2.4469687401915157</v>
      </c>
    </row>
    <row r="215" spans="1:12" x14ac:dyDescent="0.2">
      <c r="A215" s="118" t="s">
        <v>2037</v>
      </c>
      <c r="B215" s="59" t="s">
        <v>370</v>
      </c>
      <c r="C215" s="59" t="s">
        <v>984</v>
      </c>
      <c r="D215" s="118" t="s">
        <v>837</v>
      </c>
      <c r="E215" s="118" t="s">
        <v>214</v>
      </c>
      <c r="F215" s="119">
        <v>12.264243603000001</v>
      </c>
      <c r="G215" s="119">
        <v>8.1723190559999992</v>
      </c>
      <c r="H215" s="74">
        <f t="shared" si="9"/>
        <v>0.50070543244341015</v>
      </c>
      <c r="I215" s="119">
        <v>31.278431937584649</v>
      </c>
      <c r="J215" s="119">
        <v>17.029858103834101</v>
      </c>
      <c r="K215" s="74">
        <f t="shared" si="10"/>
        <v>0.83668188817983302</v>
      </c>
      <c r="L215" s="74">
        <f t="shared" si="11"/>
        <v>2.5503759506157819</v>
      </c>
    </row>
    <row r="216" spans="1:12" x14ac:dyDescent="0.2">
      <c r="A216" s="118" t="s">
        <v>1712</v>
      </c>
      <c r="B216" s="59" t="s">
        <v>131</v>
      </c>
      <c r="C216" s="59" t="s">
        <v>665</v>
      </c>
      <c r="D216" s="118" t="s">
        <v>212</v>
      </c>
      <c r="E216" s="118" t="s">
        <v>1032</v>
      </c>
      <c r="F216" s="119">
        <v>3.6330975350000001</v>
      </c>
      <c r="G216" s="119">
        <v>2.1520373909999999</v>
      </c>
      <c r="H216" s="74">
        <f t="shared" si="9"/>
        <v>0.68821301627653741</v>
      </c>
      <c r="I216" s="119">
        <v>31.129936350000001</v>
      </c>
      <c r="J216" s="119">
        <v>0.49100989</v>
      </c>
      <c r="K216" s="74">
        <f t="shared" si="10"/>
        <v>62.399815327548701</v>
      </c>
      <c r="L216" s="74">
        <f t="shared" si="11"/>
        <v>8.5684284691244876</v>
      </c>
    </row>
    <row r="217" spans="1:12" x14ac:dyDescent="0.2">
      <c r="A217" s="118" t="s">
        <v>1680</v>
      </c>
      <c r="B217" s="59" t="s">
        <v>1429</v>
      </c>
      <c r="C217" s="59" t="s">
        <v>149</v>
      </c>
      <c r="D217" s="118" t="s">
        <v>213</v>
      </c>
      <c r="E217" s="118" t="s">
        <v>214</v>
      </c>
      <c r="F217" s="119">
        <v>31.115515129999999</v>
      </c>
      <c r="G217" s="119">
        <v>9.2705548900000014</v>
      </c>
      <c r="H217" s="74">
        <f t="shared" si="9"/>
        <v>2.3563810903664248</v>
      </c>
      <c r="I217" s="119">
        <v>30.8670446</v>
      </c>
      <c r="J217" s="119">
        <v>18.958257059999998</v>
      </c>
      <c r="K217" s="74">
        <f t="shared" si="10"/>
        <v>0.62815835349792448</v>
      </c>
      <c r="L217" s="74">
        <f t="shared" si="11"/>
        <v>0.99201457764842094</v>
      </c>
    </row>
    <row r="218" spans="1:12" x14ac:dyDescent="0.2">
      <c r="A218" s="118" t="s">
        <v>1897</v>
      </c>
      <c r="B218" s="59" t="s">
        <v>1554</v>
      </c>
      <c r="C218" s="59" t="s">
        <v>902</v>
      </c>
      <c r="D218" s="118" t="s">
        <v>213</v>
      </c>
      <c r="E218" s="118" t="s">
        <v>1032</v>
      </c>
      <c r="F218" s="119">
        <v>3.8454198500000003</v>
      </c>
      <c r="G218" s="119">
        <v>0.47476695000000002</v>
      </c>
      <c r="H218" s="74">
        <f t="shared" si="9"/>
        <v>7.0995946537559114</v>
      </c>
      <c r="I218" s="119">
        <v>30.634752289999998</v>
      </c>
      <c r="J218" s="119">
        <v>7.9728850000000004E-2</v>
      </c>
      <c r="K218" s="74" t="str">
        <f t="shared" si="10"/>
        <v/>
      </c>
      <c r="L218" s="74">
        <f t="shared" si="11"/>
        <v>7.9665559249661637</v>
      </c>
    </row>
    <row r="219" spans="1:12" x14ac:dyDescent="0.2">
      <c r="A219" s="118" t="s">
        <v>1870</v>
      </c>
      <c r="B219" s="59" t="s">
        <v>180</v>
      </c>
      <c r="C219" s="59" t="s">
        <v>902</v>
      </c>
      <c r="D219" s="118" t="s">
        <v>213</v>
      </c>
      <c r="E219" s="118" t="s">
        <v>1032</v>
      </c>
      <c r="F219" s="119">
        <v>15.37988024</v>
      </c>
      <c r="G219" s="119">
        <v>13.690469740000001</v>
      </c>
      <c r="H219" s="74">
        <f t="shared" si="9"/>
        <v>0.12340047727244752</v>
      </c>
      <c r="I219" s="119">
        <v>30.464263472164351</v>
      </c>
      <c r="J219" s="119">
        <v>24.218839267309502</v>
      </c>
      <c r="K219" s="74">
        <f t="shared" si="10"/>
        <v>0.2578746295775165</v>
      </c>
      <c r="L219" s="74">
        <f t="shared" si="11"/>
        <v>1.9807867809615889</v>
      </c>
    </row>
    <row r="220" spans="1:12" x14ac:dyDescent="0.2">
      <c r="A220" s="118" t="s">
        <v>2819</v>
      </c>
      <c r="B220" s="59" t="s">
        <v>140</v>
      </c>
      <c r="C220" s="59" t="s">
        <v>665</v>
      </c>
      <c r="D220" s="118" t="s">
        <v>212</v>
      </c>
      <c r="E220" s="118" t="s">
        <v>1032</v>
      </c>
      <c r="F220" s="119">
        <v>13.613711374999999</v>
      </c>
      <c r="G220" s="119">
        <v>7.7362147769999998</v>
      </c>
      <c r="H220" s="74">
        <f t="shared" si="9"/>
        <v>0.75973803305900645</v>
      </c>
      <c r="I220" s="119">
        <v>30.380585780000001</v>
      </c>
      <c r="J220" s="119">
        <v>9.4260853400000002</v>
      </c>
      <c r="K220" s="74">
        <f t="shared" si="10"/>
        <v>2.2230331769943428</v>
      </c>
      <c r="L220" s="74">
        <f t="shared" si="11"/>
        <v>2.231616709297247</v>
      </c>
    </row>
    <row r="221" spans="1:12" x14ac:dyDescent="0.2">
      <c r="A221" s="118" t="s">
        <v>2220</v>
      </c>
      <c r="B221" s="59" t="s">
        <v>410</v>
      </c>
      <c r="C221" s="59" t="s">
        <v>902</v>
      </c>
      <c r="D221" s="118" t="s">
        <v>213</v>
      </c>
      <c r="E221" s="118" t="s">
        <v>214</v>
      </c>
      <c r="F221" s="119">
        <v>3.9082000539999999</v>
      </c>
      <c r="G221" s="119">
        <v>10.627858124999999</v>
      </c>
      <c r="H221" s="74">
        <f t="shared" si="9"/>
        <v>-0.63226832650252374</v>
      </c>
      <c r="I221" s="119">
        <v>29.88819917</v>
      </c>
      <c r="J221" s="119">
        <v>43.222141890000003</v>
      </c>
      <c r="K221" s="74">
        <f t="shared" si="10"/>
        <v>-0.30849796277877151</v>
      </c>
      <c r="L221" s="74">
        <f t="shared" si="11"/>
        <v>7.6475612192394697</v>
      </c>
    </row>
    <row r="222" spans="1:12" x14ac:dyDescent="0.2">
      <c r="A222" s="118" t="s">
        <v>1827</v>
      </c>
      <c r="B222" s="59" t="s">
        <v>176</v>
      </c>
      <c r="C222" s="59" t="s">
        <v>902</v>
      </c>
      <c r="D222" s="118" t="s">
        <v>213</v>
      </c>
      <c r="E222" s="118" t="s">
        <v>1032</v>
      </c>
      <c r="F222" s="119">
        <v>0.84330358999999999</v>
      </c>
      <c r="G222" s="119">
        <v>1.4901726799999999</v>
      </c>
      <c r="H222" s="74">
        <f t="shared" si="9"/>
        <v>-0.43409002103031435</v>
      </c>
      <c r="I222" s="119">
        <v>29.452362184985802</v>
      </c>
      <c r="J222" s="119">
        <v>44.075541135405047</v>
      </c>
      <c r="K222" s="74">
        <f t="shared" si="10"/>
        <v>-0.33177536959773646</v>
      </c>
      <c r="L222" s="74">
        <f t="shared" si="11"/>
        <v>34.92498138776547</v>
      </c>
    </row>
    <row r="223" spans="1:12" x14ac:dyDescent="0.2">
      <c r="A223" s="118" t="s">
        <v>1886</v>
      </c>
      <c r="B223" s="59" t="s">
        <v>1552</v>
      </c>
      <c r="C223" s="59" t="s">
        <v>902</v>
      </c>
      <c r="D223" s="118" t="s">
        <v>213</v>
      </c>
      <c r="E223" s="118" t="s">
        <v>1032</v>
      </c>
      <c r="F223" s="119">
        <v>0.19957653</v>
      </c>
      <c r="G223" s="119">
        <v>0.72536546999999996</v>
      </c>
      <c r="H223" s="74">
        <f t="shared" si="9"/>
        <v>-0.72486072434630777</v>
      </c>
      <c r="I223" s="119">
        <v>29.034340359999998</v>
      </c>
      <c r="J223" s="119">
        <v>51.049905409999994</v>
      </c>
      <c r="K223" s="74">
        <f t="shared" si="10"/>
        <v>-0.43125574617984386</v>
      </c>
      <c r="L223" s="74" t="str">
        <f t="shared" si="11"/>
        <v/>
      </c>
    </row>
    <row r="224" spans="1:12" x14ac:dyDescent="0.2">
      <c r="A224" s="118" t="s">
        <v>2149</v>
      </c>
      <c r="B224" s="118" t="s">
        <v>533</v>
      </c>
      <c r="C224" s="59" t="s">
        <v>898</v>
      </c>
      <c r="D224" s="118" t="s">
        <v>212</v>
      </c>
      <c r="E224" s="118" t="s">
        <v>1032</v>
      </c>
      <c r="F224" s="119">
        <v>17.572034164999998</v>
      </c>
      <c r="G224" s="119">
        <v>14.779715298000001</v>
      </c>
      <c r="H224" s="74">
        <f t="shared" si="9"/>
        <v>0.18892913772011943</v>
      </c>
      <c r="I224" s="119">
        <v>28.98602752</v>
      </c>
      <c r="J224" s="119">
        <v>32.59478283</v>
      </c>
      <c r="K224" s="74">
        <f t="shared" si="10"/>
        <v>-0.11071573413517355</v>
      </c>
      <c r="L224" s="74">
        <f t="shared" si="11"/>
        <v>1.6495544709180232</v>
      </c>
    </row>
    <row r="225" spans="1:12" x14ac:dyDescent="0.2">
      <c r="A225" s="118" t="s">
        <v>2982</v>
      </c>
      <c r="B225" s="59" t="s">
        <v>545</v>
      </c>
      <c r="C225" s="59" t="s">
        <v>665</v>
      </c>
      <c r="D225" s="118" t="s">
        <v>213</v>
      </c>
      <c r="E225" s="118" t="s">
        <v>1032</v>
      </c>
      <c r="F225" s="119">
        <v>6.8735732800000005</v>
      </c>
      <c r="G225" s="119">
        <v>6.0723997599999997</v>
      </c>
      <c r="H225" s="74">
        <f t="shared" si="9"/>
        <v>0.1319368868429045</v>
      </c>
      <c r="I225" s="119">
        <v>28.5570706752486</v>
      </c>
      <c r="J225" s="119">
        <v>20.229981339999998</v>
      </c>
      <c r="K225" s="74">
        <f t="shared" si="10"/>
        <v>0.41162120692537441</v>
      </c>
      <c r="L225" s="74">
        <f t="shared" si="11"/>
        <v>4.1546179129770762</v>
      </c>
    </row>
    <row r="226" spans="1:12" x14ac:dyDescent="0.2">
      <c r="A226" s="118" t="s">
        <v>2238</v>
      </c>
      <c r="B226" s="59" t="s">
        <v>929</v>
      </c>
      <c r="C226" s="59" t="s">
        <v>902</v>
      </c>
      <c r="D226" s="118" t="s">
        <v>213</v>
      </c>
      <c r="E226" s="118" t="s">
        <v>214</v>
      </c>
      <c r="F226" s="119">
        <v>13.810569718</v>
      </c>
      <c r="G226" s="119">
        <v>10.648610778999998</v>
      </c>
      <c r="H226" s="74">
        <f t="shared" si="9"/>
        <v>0.29693628630277891</v>
      </c>
      <c r="I226" s="119">
        <v>28.505932940000001</v>
      </c>
      <c r="J226" s="119">
        <v>50.061133390000002</v>
      </c>
      <c r="K226" s="74">
        <f t="shared" si="10"/>
        <v>-0.43057755568725853</v>
      </c>
      <c r="L226" s="74">
        <f t="shared" si="11"/>
        <v>2.0640664014640038</v>
      </c>
    </row>
    <row r="227" spans="1:12" x14ac:dyDescent="0.2">
      <c r="A227" s="118" t="s">
        <v>1834</v>
      </c>
      <c r="B227" s="59" t="s">
        <v>993</v>
      </c>
      <c r="C227" s="59" t="s">
        <v>987</v>
      </c>
      <c r="D227" s="118" t="s">
        <v>212</v>
      </c>
      <c r="E227" s="118" t="s">
        <v>1032</v>
      </c>
      <c r="F227" s="119">
        <v>1.83789921</v>
      </c>
      <c r="G227" s="119">
        <v>3.05832141</v>
      </c>
      <c r="H227" s="74">
        <f t="shared" si="9"/>
        <v>-0.39904968654030382</v>
      </c>
      <c r="I227" s="119">
        <v>28.091387229999999</v>
      </c>
      <c r="J227" s="119">
        <v>14.54007929</v>
      </c>
      <c r="K227" s="74">
        <f t="shared" si="10"/>
        <v>0.93199683920018006</v>
      </c>
      <c r="L227" s="74">
        <f t="shared" si="11"/>
        <v>15.284509116253442</v>
      </c>
    </row>
    <row r="228" spans="1:12" x14ac:dyDescent="0.2">
      <c r="A228" s="118" t="s">
        <v>490</v>
      </c>
      <c r="B228" s="59" t="s">
        <v>60</v>
      </c>
      <c r="C228" s="59" t="s">
        <v>494</v>
      </c>
      <c r="D228" s="118" t="s">
        <v>212</v>
      </c>
      <c r="E228" s="118" t="s">
        <v>1032</v>
      </c>
      <c r="F228" s="119">
        <v>2.0088897239999999</v>
      </c>
      <c r="G228" s="119">
        <v>3.1198577829999996</v>
      </c>
      <c r="H228" s="74">
        <f t="shared" si="9"/>
        <v>-0.35609573777805748</v>
      </c>
      <c r="I228" s="119">
        <v>27.921153570000001</v>
      </c>
      <c r="J228" s="119">
        <v>11.62807851</v>
      </c>
      <c r="K228" s="74">
        <f t="shared" si="10"/>
        <v>1.401183785092968</v>
      </c>
      <c r="L228" s="74">
        <f t="shared" si="11"/>
        <v>13.898798543508306</v>
      </c>
    </row>
    <row r="229" spans="1:12" x14ac:dyDescent="0.2">
      <c r="A229" s="118" t="s">
        <v>2229</v>
      </c>
      <c r="B229" s="59" t="s">
        <v>419</v>
      </c>
      <c r="C229" s="59" t="s">
        <v>902</v>
      </c>
      <c r="D229" s="118" t="s">
        <v>213</v>
      </c>
      <c r="E229" s="118" t="s">
        <v>214</v>
      </c>
      <c r="F229" s="119">
        <v>1.2064020260000001</v>
      </c>
      <c r="G229" s="119">
        <v>9.5631673900000003</v>
      </c>
      <c r="H229" s="74">
        <f t="shared" si="9"/>
        <v>-0.87384911538184418</v>
      </c>
      <c r="I229" s="119">
        <v>27.69040339</v>
      </c>
      <c r="J229" s="119">
        <v>15.25532329</v>
      </c>
      <c r="K229" s="74">
        <f t="shared" si="10"/>
        <v>0.81513055237258114</v>
      </c>
      <c r="L229" s="74">
        <f t="shared" si="11"/>
        <v>22.952882035362229</v>
      </c>
    </row>
    <row r="230" spans="1:12" x14ac:dyDescent="0.2">
      <c r="A230" s="118" t="s">
        <v>1670</v>
      </c>
      <c r="B230" s="59" t="s">
        <v>851</v>
      </c>
      <c r="C230" s="59" t="s">
        <v>149</v>
      </c>
      <c r="D230" s="118" t="s">
        <v>837</v>
      </c>
      <c r="E230" s="118" t="s">
        <v>1032</v>
      </c>
      <c r="F230" s="119">
        <v>3.0713044599999999</v>
      </c>
      <c r="G230" s="119">
        <v>4.5638766960000003</v>
      </c>
      <c r="H230" s="74">
        <f t="shared" si="9"/>
        <v>-0.32704043851757914</v>
      </c>
      <c r="I230" s="119">
        <v>27.422621453452798</v>
      </c>
      <c r="J230" s="119">
        <v>23.7781741554506</v>
      </c>
      <c r="K230" s="74">
        <f t="shared" si="10"/>
        <v>0.15326859304572782</v>
      </c>
      <c r="L230" s="74">
        <f t="shared" si="11"/>
        <v>8.9286561493980958</v>
      </c>
    </row>
    <row r="231" spans="1:12" x14ac:dyDescent="0.2">
      <c r="A231" s="118" t="s">
        <v>2446</v>
      </c>
      <c r="B231" s="59" t="s">
        <v>982</v>
      </c>
      <c r="C231" s="59" t="s">
        <v>897</v>
      </c>
      <c r="D231" s="118" t="s">
        <v>212</v>
      </c>
      <c r="E231" s="118" t="s">
        <v>3049</v>
      </c>
      <c r="F231" s="119">
        <v>0.35565890999999999</v>
      </c>
      <c r="G231" s="119">
        <v>0.17439052999999999</v>
      </c>
      <c r="H231" s="74">
        <f t="shared" si="9"/>
        <v>1.0394393548778136</v>
      </c>
      <c r="I231" s="119">
        <v>27.170553809999998</v>
      </c>
      <c r="J231" s="119">
        <v>3.7348041200000002</v>
      </c>
      <c r="K231" s="74">
        <f t="shared" si="10"/>
        <v>6.2749608646142319</v>
      </c>
      <c r="L231" s="74">
        <f t="shared" si="11"/>
        <v>76.394975764841647</v>
      </c>
    </row>
    <row r="232" spans="1:12" x14ac:dyDescent="0.2">
      <c r="A232" s="118" t="s">
        <v>2285</v>
      </c>
      <c r="B232" s="59" t="s">
        <v>287</v>
      </c>
      <c r="C232" s="59" t="s">
        <v>1919</v>
      </c>
      <c r="D232" s="118" t="s">
        <v>213</v>
      </c>
      <c r="E232" s="118" t="s">
        <v>214</v>
      </c>
      <c r="F232" s="119">
        <v>29.003202168000001</v>
      </c>
      <c r="G232" s="119">
        <v>15.726722442</v>
      </c>
      <c r="H232" s="74">
        <f t="shared" si="9"/>
        <v>0.84419876900374691</v>
      </c>
      <c r="I232" s="119">
        <v>27.158137610000001</v>
      </c>
      <c r="J232" s="119">
        <v>28.815461450000001</v>
      </c>
      <c r="K232" s="74">
        <f t="shared" si="10"/>
        <v>-5.7515089351449555E-2</v>
      </c>
      <c r="L232" s="74">
        <f t="shared" si="11"/>
        <v>0.93638410864729593</v>
      </c>
    </row>
    <row r="233" spans="1:12" x14ac:dyDescent="0.2">
      <c r="A233" s="118" t="s">
        <v>2021</v>
      </c>
      <c r="B233" s="59" t="s">
        <v>1424</v>
      </c>
      <c r="C233" s="59" t="s">
        <v>984</v>
      </c>
      <c r="D233" s="118" t="s">
        <v>213</v>
      </c>
      <c r="E233" s="118" t="s">
        <v>214</v>
      </c>
      <c r="F233" s="119">
        <v>32.019557129999995</v>
      </c>
      <c r="G233" s="119">
        <v>17.614266050000001</v>
      </c>
      <c r="H233" s="74">
        <f t="shared" si="9"/>
        <v>0.81781954690073455</v>
      </c>
      <c r="I233" s="119">
        <v>26.750670170000003</v>
      </c>
      <c r="J233" s="119">
        <v>13.788145519999999</v>
      </c>
      <c r="K233" s="74">
        <f t="shared" si="10"/>
        <v>0.94012096341727647</v>
      </c>
      <c r="L233" s="74">
        <f t="shared" si="11"/>
        <v>0.83544785024326806</v>
      </c>
    </row>
    <row r="234" spans="1:12" x14ac:dyDescent="0.2">
      <c r="A234" s="118" t="s">
        <v>1708</v>
      </c>
      <c r="B234" s="118" t="s">
        <v>138</v>
      </c>
      <c r="C234" s="118" t="s">
        <v>665</v>
      </c>
      <c r="D234" s="118" t="s">
        <v>212</v>
      </c>
      <c r="E234" s="118" t="s">
        <v>1032</v>
      </c>
      <c r="F234" s="119">
        <v>1.859780985</v>
      </c>
      <c r="G234" s="119">
        <v>3.1722705740000001</v>
      </c>
      <c r="H234" s="74">
        <f t="shared" si="9"/>
        <v>-0.41373822263371662</v>
      </c>
      <c r="I234" s="119">
        <v>26.36641303</v>
      </c>
      <c r="J234" s="119">
        <v>7.4425889100000004</v>
      </c>
      <c r="K234" s="74">
        <f t="shared" si="10"/>
        <v>2.5426399803667241</v>
      </c>
      <c r="L234" s="74">
        <f t="shared" si="11"/>
        <v>14.177160236961988</v>
      </c>
    </row>
    <row r="235" spans="1:12" x14ac:dyDescent="0.2">
      <c r="A235" s="118" t="s">
        <v>1876</v>
      </c>
      <c r="B235" s="59" t="s">
        <v>1767</v>
      </c>
      <c r="C235" s="59" t="s">
        <v>902</v>
      </c>
      <c r="D235" s="118" t="s">
        <v>837</v>
      </c>
      <c r="E235" s="118" t="s">
        <v>1032</v>
      </c>
      <c r="F235" s="119">
        <v>23.132218039999998</v>
      </c>
      <c r="G235" s="119">
        <v>3.4506141100000001</v>
      </c>
      <c r="H235" s="74">
        <f t="shared" si="9"/>
        <v>5.7037974408561141</v>
      </c>
      <c r="I235" s="119">
        <v>26.353420539999998</v>
      </c>
      <c r="J235" s="119">
        <v>3.04589635</v>
      </c>
      <c r="K235" s="74">
        <f t="shared" si="10"/>
        <v>7.6521068059325117</v>
      </c>
      <c r="L235" s="74">
        <f t="shared" si="11"/>
        <v>1.1392517783824245</v>
      </c>
    </row>
    <row r="236" spans="1:12" x14ac:dyDescent="0.2">
      <c r="A236" s="118" t="s">
        <v>2294</v>
      </c>
      <c r="B236" s="59" t="s">
        <v>841</v>
      </c>
      <c r="C236" s="59" t="s">
        <v>898</v>
      </c>
      <c r="D236" s="118" t="s">
        <v>212</v>
      </c>
      <c r="E236" s="118" t="s">
        <v>1032</v>
      </c>
      <c r="F236" s="119">
        <v>2.5801740369999999</v>
      </c>
      <c r="G236" s="119">
        <v>4.9409790410000003</v>
      </c>
      <c r="H236" s="74">
        <f t="shared" si="9"/>
        <v>-0.47780105610854795</v>
      </c>
      <c r="I236" s="119">
        <v>26.256977020000001</v>
      </c>
      <c r="J236" s="119">
        <v>24.859857390000002</v>
      </c>
      <c r="K236" s="74">
        <f t="shared" si="10"/>
        <v>5.6199824805189591E-2</v>
      </c>
      <c r="L236" s="74">
        <f t="shared" si="11"/>
        <v>10.176436412223305</v>
      </c>
    </row>
    <row r="237" spans="1:12" x14ac:dyDescent="0.2">
      <c r="A237" s="118" t="s">
        <v>1835</v>
      </c>
      <c r="B237" s="59" t="s">
        <v>1615</v>
      </c>
      <c r="C237" s="59" t="s">
        <v>902</v>
      </c>
      <c r="D237" s="118" t="s">
        <v>837</v>
      </c>
      <c r="E237" s="118" t="s">
        <v>214</v>
      </c>
      <c r="F237" s="119">
        <v>1.2074313600000002</v>
      </c>
      <c r="G237" s="119">
        <v>1.714678E-2</v>
      </c>
      <c r="H237" s="74">
        <f t="shared" si="9"/>
        <v>69.417382155716709</v>
      </c>
      <c r="I237" s="119">
        <v>26.20079943</v>
      </c>
      <c r="J237" s="119">
        <v>5.6710330000000003E-2</v>
      </c>
      <c r="K237" s="74" t="str">
        <f t="shared" si="10"/>
        <v/>
      </c>
      <c r="L237" s="74">
        <f t="shared" si="11"/>
        <v>21.69961812984549</v>
      </c>
    </row>
    <row r="238" spans="1:12" x14ac:dyDescent="0.2">
      <c r="A238" s="118" t="s">
        <v>1656</v>
      </c>
      <c r="B238" s="59" t="s">
        <v>842</v>
      </c>
      <c r="C238" s="59" t="s">
        <v>149</v>
      </c>
      <c r="D238" s="118" t="s">
        <v>837</v>
      </c>
      <c r="E238" s="118" t="s">
        <v>214</v>
      </c>
      <c r="F238" s="119">
        <v>6.4216544539999996</v>
      </c>
      <c r="G238" s="119">
        <v>10.745288657</v>
      </c>
      <c r="H238" s="74">
        <f t="shared" si="9"/>
        <v>-0.40237487712192599</v>
      </c>
      <c r="I238" s="119">
        <v>25.967952047031901</v>
      </c>
      <c r="J238" s="119">
        <v>32.355202577133454</v>
      </c>
      <c r="K238" s="74">
        <f t="shared" si="10"/>
        <v>-0.19741030874013588</v>
      </c>
      <c r="L238" s="74">
        <f t="shared" si="11"/>
        <v>4.0438102412777228</v>
      </c>
    </row>
    <row r="239" spans="1:12" x14ac:dyDescent="0.2">
      <c r="A239" s="118" t="s">
        <v>2417</v>
      </c>
      <c r="B239" s="59" t="s">
        <v>231</v>
      </c>
      <c r="C239" s="59" t="s">
        <v>899</v>
      </c>
      <c r="D239" s="118" t="s">
        <v>212</v>
      </c>
      <c r="E239" s="118" t="s">
        <v>1032</v>
      </c>
      <c r="F239" s="119">
        <v>1.37757657</v>
      </c>
      <c r="G239" s="119">
        <v>10.92627281</v>
      </c>
      <c r="H239" s="74">
        <f t="shared" si="9"/>
        <v>-0.87392072356648398</v>
      </c>
      <c r="I239" s="119">
        <v>25.696877010000001</v>
      </c>
      <c r="J239" s="119">
        <v>21.945063559999998</v>
      </c>
      <c r="K239" s="74">
        <f t="shared" si="10"/>
        <v>0.17096389079676944</v>
      </c>
      <c r="L239" s="74">
        <f t="shared" si="11"/>
        <v>18.653683264952743</v>
      </c>
    </row>
    <row r="240" spans="1:12" x14ac:dyDescent="0.2">
      <c r="A240" s="118" t="s">
        <v>2049</v>
      </c>
      <c r="B240" s="59" t="s">
        <v>2050</v>
      </c>
      <c r="C240" s="59" t="s">
        <v>902</v>
      </c>
      <c r="D240" s="118" t="s">
        <v>837</v>
      </c>
      <c r="E240" s="118" t="s">
        <v>214</v>
      </c>
      <c r="F240" s="119">
        <v>9.1325470099999997</v>
      </c>
      <c r="G240" s="119">
        <v>1.46016444</v>
      </c>
      <c r="H240" s="74">
        <f t="shared" si="9"/>
        <v>5.2544647437106464</v>
      </c>
      <c r="I240" s="119">
        <v>25.63686607</v>
      </c>
      <c r="J240" s="119">
        <v>0.81830977999999999</v>
      </c>
      <c r="K240" s="74">
        <f t="shared" si="10"/>
        <v>30.329047625460372</v>
      </c>
      <c r="L240" s="74">
        <f t="shared" si="11"/>
        <v>2.8071978213665938</v>
      </c>
    </row>
    <row r="241" spans="1:12" x14ac:dyDescent="0.2">
      <c r="A241" s="118" t="s">
        <v>2957</v>
      </c>
      <c r="B241" s="59" t="s">
        <v>43</v>
      </c>
      <c r="C241" s="59" t="s">
        <v>902</v>
      </c>
      <c r="D241" s="118" t="s">
        <v>837</v>
      </c>
      <c r="E241" s="118" t="s">
        <v>214</v>
      </c>
      <c r="F241" s="119">
        <v>6.6582185360000006</v>
      </c>
      <c r="G241" s="119">
        <v>5.252094638</v>
      </c>
      <c r="H241" s="74">
        <f t="shared" si="9"/>
        <v>0.26772630634383487</v>
      </c>
      <c r="I241" s="119">
        <v>25.6141932792309</v>
      </c>
      <c r="J241" s="119">
        <v>4.324713464958255</v>
      </c>
      <c r="K241" s="74">
        <f t="shared" si="10"/>
        <v>4.9227492148958234</v>
      </c>
      <c r="L241" s="74">
        <f t="shared" si="11"/>
        <v>3.8470039907429823</v>
      </c>
    </row>
    <row r="242" spans="1:12" x14ac:dyDescent="0.2">
      <c r="A242" s="118" t="s">
        <v>2975</v>
      </c>
      <c r="B242" s="59" t="s">
        <v>181</v>
      </c>
      <c r="C242" s="59" t="s">
        <v>902</v>
      </c>
      <c r="D242" s="118" t="s">
        <v>213</v>
      </c>
      <c r="E242" s="118" t="s">
        <v>1032</v>
      </c>
      <c r="F242" s="119">
        <v>1.7852874299999999</v>
      </c>
      <c r="G242" s="119">
        <v>1.5749936899999999</v>
      </c>
      <c r="H242" s="74">
        <f t="shared" si="9"/>
        <v>0.13352036984986282</v>
      </c>
      <c r="I242" s="119">
        <v>25.446288009825651</v>
      </c>
      <c r="J242" s="119">
        <v>25.145518466633249</v>
      </c>
      <c r="K242" s="74">
        <f t="shared" si="10"/>
        <v>1.1961158947329187E-2</v>
      </c>
      <c r="L242" s="74">
        <f t="shared" si="11"/>
        <v>14.25332838971798</v>
      </c>
    </row>
    <row r="243" spans="1:12" x14ac:dyDescent="0.2">
      <c r="A243" s="118" t="s">
        <v>2228</v>
      </c>
      <c r="B243" s="59" t="s">
        <v>418</v>
      </c>
      <c r="C243" s="59" t="s">
        <v>902</v>
      </c>
      <c r="D243" s="118" t="s">
        <v>213</v>
      </c>
      <c r="E243" s="118" t="s">
        <v>214</v>
      </c>
      <c r="F243" s="119">
        <v>1.8194741320000001</v>
      </c>
      <c r="G243" s="119">
        <v>1.8279431399999999</v>
      </c>
      <c r="H243" s="74">
        <f t="shared" si="9"/>
        <v>-4.6330806547952852E-3</v>
      </c>
      <c r="I243" s="119">
        <v>25.444523760000003</v>
      </c>
      <c r="J243" s="119">
        <v>24.711324350000002</v>
      </c>
      <c r="K243" s="74">
        <f t="shared" si="10"/>
        <v>2.9670583397931161E-2</v>
      </c>
      <c r="L243" s="74">
        <f t="shared" si="11"/>
        <v>13.984548234291688</v>
      </c>
    </row>
    <row r="244" spans="1:12" x14ac:dyDescent="0.2">
      <c r="A244" s="118" t="s">
        <v>2097</v>
      </c>
      <c r="B244" s="59" t="s">
        <v>22</v>
      </c>
      <c r="C244" s="59" t="s">
        <v>898</v>
      </c>
      <c r="D244" s="118" t="s">
        <v>212</v>
      </c>
      <c r="E244" s="118" t="s">
        <v>1032</v>
      </c>
      <c r="F244" s="119">
        <v>12.098962609999999</v>
      </c>
      <c r="G244" s="119">
        <v>14.863188838999999</v>
      </c>
      <c r="H244" s="74">
        <f t="shared" si="9"/>
        <v>-0.18597800639838857</v>
      </c>
      <c r="I244" s="119">
        <v>25.351619517340197</v>
      </c>
      <c r="J244" s="119">
        <v>113.19436607651249</v>
      </c>
      <c r="K244" s="74">
        <f t="shared" si="10"/>
        <v>-0.77603461730415058</v>
      </c>
      <c r="L244" s="74">
        <f t="shared" si="11"/>
        <v>2.0953548113609881</v>
      </c>
    </row>
    <row r="245" spans="1:12" x14ac:dyDescent="0.2">
      <c r="A245" s="118" t="s">
        <v>2631</v>
      </c>
      <c r="B245" s="59" t="s">
        <v>594</v>
      </c>
      <c r="C245" s="59" t="s">
        <v>903</v>
      </c>
      <c r="D245" s="118" t="s">
        <v>213</v>
      </c>
      <c r="E245" s="118" t="s">
        <v>1032</v>
      </c>
      <c r="F245" s="119">
        <v>8.0320667839999995</v>
      </c>
      <c r="G245" s="119">
        <v>3.711687961</v>
      </c>
      <c r="H245" s="74">
        <f t="shared" si="9"/>
        <v>1.163993004906589</v>
      </c>
      <c r="I245" s="119">
        <v>24.93997985</v>
      </c>
      <c r="J245" s="119">
        <v>1.8675869599999999</v>
      </c>
      <c r="K245" s="74">
        <f t="shared" si="10"/>
        <v>12.354119719276687</v>
      </c>
      <c r="L245" s="74">
        <f t="shared" si="11"/>
        <v>3.1050513548618426</v>
      </c>
    </row>
    <row r="246" spans="1:12" x14ac:dyDescent="0.2">
      <c r="A246" s="118" t="s">
        <v>2166</v>
      </c>
      <c r="B246" s="59" t="s">
        <v>461</v>
      </c>
      <c r="C246" s="59" t="s">
        <v>898</v>
      </c>
      <c r="D246" s="118" t="s">
        <v>212</v>
      </c>
      <c r="E246" s="118" t="s">
        <v>1032</v>
      </c>
      <c r="F246" s="119">
        <v>12.251673282</v>
      </c>
      <c r="G246" s="119">
        <v>2.3423512769999997</v>
      </c>
      <c r="H246" s="74">
        <f t="shared" si="9"/>
        <v>4.2305021037201165</v>
      </c>
      <c r="I246" s="119">
        <v>24.63298365</v>
      </c>
      <c r="J246" s="119">
        <v>0.5383751</v>
      </c>
      <c r="K246" s="74">
        <f t="shared" si="10"/>
        <v>44.754314510459345</v>
      </c>
      <c r="L246" s="74">
        <f t="shared" si="11"/>
        <v>2.0105811739356829</v>
      </c>
    </row>
    <row r="247" spans="1:12" x14ac:dyDescent="0.2">
      <c r="A247" s="118" t="s">
        <v>2951</v>
      </c>
      <c r="B247" s="59" t="s">
        <v>961</v>
      </c>
      <c r="C247" s="59" t="s">
        <v>902</v>
      </c>
      <c r="D247" s="118" t="s">
        <v>837</v>
      </c>
      <c r="E247" s="118" t="s">
        <v>214</v>
      </c>
      <c r="F247" s="119">
        <v>15.711714533</v>
      </c>
      <c r="G247" s="119">
        <v>26.490659511</v>
      </c>
      <c r="H247" s="74">
        <f t="shared" si="9"/>
        <v>-0.40689605985551791</v>
      </c>
      <c r="I247" s="119">
        <v>24.082915963791251</v>
      </c>
      <c r="J247" s="119">
        <v>77.524115950417993</v>
      </c>
      <c r="K247" s="74">
        <f t="shared" si="10"/>
        <v>-0.68934936350394582</v>
      </c>
      <c r="L247" s="74">
        <f t="shared" si="11"/>
        <v>1.5327999953925366</v>
      </c>
    </row>
    <row r="248" spans="1:12" x14ac:dyDescent="0.2">
      <c r="A248" s="118" t="s">
        <v>2981</v>
      </c>
      <c r="B248" s="59" t="s">
        <v>306</v>
      </c>
      <c r="C248" s="59" t="s">
        <v>665</v>
      </c>
      <c r="D248" s="118" t="s">
        <v>213</v>
      </c>
      <c r="E248" s="118" t="s">
        <v>1032</v>
      </c>
      <c r="F248" s="119">
        <v>16.330316637999999</v>
      </c>
      <c r="G248" s="119">
        <v>16.459550880999998</v>
      </c>
      <c r="H248" s="74">
        <f t="shared" si="9"/>
        <v>-7.8516263253075591E-3</v>
      </c>
      <c r="I248" s="119">
        <v>23.606932359999998</v>
      </c>
      <c r="J248" s="119">
        <v>33.140169094455899</v>
      </c>
      <c r="K248" s="74">
        <f t="shared" si="10"/>
        <v>-0.28766409450972719</v>
      </c>
      <c r="L248" s="74">
        <f t="shared" si="11"/>
        <v>1.4455893834334848</v>
      </c>
    </row>
    <row r="249" spans="1:12" x14ac:dyDescent="0.2">
      <c r="A249" s="118" t="s">
        <v>2125</v>
      </c>
      <c r="B249" s="59" t="s">
        <v>385</v>
      </c>
      <c r="C249" s="59" t="s">
        <v>898</v>
      </c>
      <c r="D249" s="118" t="s">
        <v>212</v>
      </c>
      <c r="E249" s="118" t="s">
        <v>1032</v>
      </c>
      <c r="F249" s="119">
        <v>5.1350372520000001</v>
      </c>
      <c r="G249" s="119">
        <v>6.3838674129999999</v>
      </c>
      <c r="H249" s="74">
        <f t="shared" si="9"/>
        <v>-0.19562282237518014</v>
      </c>
      <c r="I249" s="119">
        <v>23.287026839999999</v>
      </c>
      <c r="J249" s="119">
        <v>23.687459739999998</v>
      </c>
      <c r="K249" s="74">
        <f t="shared" si="10"/>
        <v>-1.6904847729357964E-2</v>
      </c>
      <c r="L249" s="74">
        <f t="shared" si="11"/>
        <v>4.5349285111671085</v>
      </c>
    </row>
    <row r="250" spans="1:12" x14ac:dyDescent="0.2">
      <c r="A250" s="118" t="s">
        <v>1969</v>
      </c>
      <c r="B250" s="59" t="s">
        <v>267</v>
      </c>
      <c r="C250" s="59" t="s">
        <v>279</v>
      </c>
      <c r="D250" s="118" t="s">
        <v>213</v>
      </c>
      <c r="E250" s="118" t="s">
        <v>214</v>
      </c>
      <c r="F250" s="119">
        <v>14.838878144999999</v>
      </c>
      <c r="G250" s="119">
        <v>10.244542726000001</v>
      </c>
      <c r="H250" s="74">
        <f t="shared" si="9"/>
        <v>0.44846661699598034</v>
      </c>
      <c r="I250" s="119">
        <v>22.866622190000001</v>
      </c>
      <c r="J250" s="119">
        <v>39.221953520000007</v>
      </c>
      <c r="K250" s="74">
        <f t="shared" si="10"/>
        <v>-0.41699430706989438</v>
      </c>
      <c r="L250" s="74">
        <f t="shared" si="11"/>
        <v>1.5409940001229119</v>
      </c>
    </row>
    <row r="251" spans="1:12" x14ac:dyDescent="0.2">
      <c r="A251" s="118" t="s">
        <v>2387</v>
      </c>
      <c r="B251" s="59" t="s">
        <v>141</v>
      </c>
      <c r="C251" s="59" t="s">
        <v>665</v>
      </c>
      <c r="D251" s="118" t="s">
        <v>212</v>
      </c>
      <c r="E251" s="118" t="s">
        <v>1032</v>
      </c>
      <c r="F251" s="119">
        <v>10.31046443</v>
      </c>
      <c r="G251" s="119">
        <v>1.09907548</v>
      </c>
      <c r="H251" s="74">
        <f t="shared" si="9"/>
        <v>8.3810339850362237</v>
      </c>
      <c r="I251" s="119">
        <v>22.828184069999999</v>
      </c>
      <c r="J251" s="119">
        <v>0.52027230000000002</v>
      </c>
      <c r="K251" s="74">
        <f t="shared" si="10"/>
        <v>42.877377423322358</v>
      </c>
      <c r="L251" s="74">
        <f t="shared" si="11"/>
        <v>2.2140791256286794</v>
      </c>
    </row>
    <row r="252" spans="1:12" x14ac:dyDescent="0.2">
      <c r="A252" s="118" t="s">
        <v>2267</v>
      </c>
      <c r="B252" s="59" t="s">
        <v>963</v>
      </c>
      <c r="C252" s="59" t="s">
        <v>665</v>
      </c>
      <c r="D252" s="118" t="s">
        <v>212</v>
      </c>
      <c r="E252" s="118" t="s">
        <v>1032</v>
      </c>
      <c r="F252" s="119">
        <v>93.583505824</v>
      </c>
      <c r="G252" s="119">
        <v>42.044145168</v>
      </c>
      <c r="H252" s="74">
        <f t="shared" si="9"/>
        <v>1.2258391852197024</v>
      </c>
      <c r="I252" s="119">
        <v>22.51704466</v>
      </c>
      <c r="J252" s="119">
        <v>11.637526119999999</v>
      </c>
      <c r="K252" s="74">
        <f t="shared" si="10"/>
        <v>0.9348652306182752</v>
      </c>
      <c r="L252" s="74">
        <f t="shared" si="11"/>
        <v>0.2406091165503802</v>
      </c>
    </row>
    <row r="253" spans="1:12" x14ac:dyDescent="0.2">
      <c r="A253" s="118" t="s">
        <v>1803</v>
      </c>
      <c r="B253" s="59" t="s">
        <v>943</v>
      </c>
      <c r="C253" s="59" t="s">
        <v>902</v>
      </c>
      <c r="D253" s="118" t="s">
        <v>213</v>
      </c>
      <c r="E253" s="118" t="s">
        <v>214</v>
      </c>
      <c r="F253" s="119">
        <v>6.4380364289999994</v>
      </c>
      <c r="G253" s="119">
        <v>9.7238036369999996</v>
      </c>
      <c r="H253" s="74">
        <f t="shared" si="9"/>
        <v>-0.33790966278847334</v>
      </c>
      <c r="I253" s="119">
        <v>22.353688687741148</v>
      </c>
      <c r="J253" s="119">
        <v>25.473432350702801</v>
      </c>
      <c r="K253" s="74">
        <f t="shared" si="10"/>
        <v>-0.12247048689830686</v>
      </c>
      <c r="L253" s="74">
        <f t="shared" si="11"/>
        <v>3.4721283320251852</v>
      </c>
    </row>
    <row r="254" spans="1:12" x14ac:dyDescent="0.2">
      <c r="A254" s="118" t="s">
        <v>2201</v>
      </c>
      <c r="B254" s="118" t="s">
        <v>930</v>
      </c>
      <c r="C254" s="59" t="s">
        <v>902</v>
      </c>
      <c r="D254" s="118" t="s">
        <v>213</v>
      </c>
      <c r="E254" s="118" t="s">
        <v>214</v>
      </c>
      <c r="F254" s="119">
        <v>12.399406214999999</v>
      </c>
      <c r="G254" s="119">
        <v>11.816042553999999</v>
      </c>
      <c r="H254" s="74">
        <f t="shared" si="9"/>
        <v>4.9370477326396989E-2</v>
      </c>
      <c r="I254" s="119">
        <v>22.3387435985405</v>
      </c>
      <c r="J254" s="119">
        <v>92.783348141019488</v>
      </c>
      <c r="K254" s="74">
        <f t="shared" si="10"/>
        <v>-0.75923757822806404</v>
      </c>
      <c r="L254" s="74">
        <f t="shared" si="11"/>
        <v>1.8015978516387772</v>
      </c>
    </row>
    <row r="255" spans="1:12" x14ac:dyDescent="0.2">
      <c r="A255" s="118" t="s">
        <v>2600</v>
      </c>
      <c r="B255" s="59" t="s">
        <v>576</v>
      </c>
      <c r="C255" s="59" t="s">
        <v>903</v>
      </c>
      <c r="D255" s="118" t="s">
        <v>212</v>
      </c>
      <c r="E255" s="118" t="s">
        <v>1032</v>
      </c>
      <c r="F255" s="119">
        <v>1.9271739800000001</v>
      </c>
      <c r="G255" s="119">
        <v>2.5150077400000002</v>
      </c>
      <c r="H255" s="74">
        <f t="shared" si="9"/>
        <v>-0.23373039798279116</v>
      </c>
      <c r="I255" s="119">
        <v>22.25091037</v>
      </c>
      <c r="J255" s="119">
        <v>7.7931281200000004</v>
      </c>
      <c r="K255" s="74">
        <f t="shared" si="10"/>
        <v>1.8551962738680086</v>
      </c>
      <c r="L255" s="74">
        <f t="shared" si="11"/>
        <v>11.545875256161356</v>
      </c>
    </row>
    <row r="256" spans="1:12" x14ac:dyDescent="0.2">
      <c r="A256" s="118" t="s">
        <v>2236</v>
      </c>
      <c r="B256" s="59" t="s">
        <v>928</v>
      </c>
      <c r="C256" s="59" t="s">
        <v>902</v>
      </c>
      <c r="D256" s="118" t="s">
        <v>213</v>
      </c>
      <c r="E256" s="118" t="s">
        <v>214</v>
      </c>
      <c r="F256" s="119">
        <v>14.898944010999999</v>
      </c>
      <c r="G256" s="119">
        <v>13.140464627</v>
      </c>
      <c r="H256" s="74">
        <f t="shared" si="9"/>
        <v>0.13382170523763781</v>
      </c>
      <c r="I256" s="119">
        <v>22.210370219999998</v>
      </c>
      <c r="J256" s="119">
        <v>69.696183650000009</v>
      </c>
      <c r="K256" s="74">
        <f t="shared" si="10"/>
        <v>-0.68132587672897649</v>
      </c>
      <c r="L256" s="74">
        <f t="shared" si="11"/>
        <v>1.4907345247825563</v>
      </c>
    </row>
    <row r="257" spans="1:12" x14ac:dyDescent="0.2">
      <c r="A257" s="118" t="s">
        <v>2202</v>
      </c>
      <c r="B257" s="59" t="s">
        <v>356</v>
      </c>
      <c r="C257" s="59" t="s">
        <v>902</v>
      </c>
      <c r="D257" s="118" t="s">
        <v>213</v>
      </c>
      <c r="E257" s="118" t="s">
        <v>214</v>
      </c>
      <c r="F257" s="119">
        <v>14.85205552</v>
      </c>
      <c r="G257" s="119">
        <v>13.876701563999999</v>
      </c>
      <c r="H257" s="74">
        <f t="shared" si="9"/>
        <v>7.0287160929535242E-2</v>
      </c>
      <c r="I257" s="119">
        <v>22.0583603</v>
      </c>
      <c r="J257" s="119">
        <v>18.14051181</v>
      </c>
      <c r="K257" s="74">
        <f t="shared" si="10"/>
        <v>0.21597232377094655</v>
      </c>
      <c r="L257" s="74">
        <f t="shared" si="11"/>
        <v>1.4852058875147538</v>
      </c>
    </row>
    <row r="258" spans="1:12" x14ac:dyDescent="0.2">
      <c r="A258" s="118" t="s">
        <v>1660</v>
      </c>
      <c r="B258" s="118" t="s">
        <v>1415</v>
      </c>
      <c r="C258" s="118" t="s">
        <v>149</v>
      </c>
      <c r="D258" s="118" t="s">
        <v>213</v>
      </c>
      <c r="E258" s="118" t="s">
        <v>214</v>
      </c>
      <c r="F258" s="119">
        <v>5.79557214</v>
      </c>
      <c r="G258" s="119">
        <v>7.3470071799999994</v>
      </c>
      <c r="H258" s="74">
        <f t="shared" si="9"/>
        <v>-0.21116558103050598</v>
      </c>
      <c r="I258" s="119">
        <v>21.72550378</v>
      </c>
      <c r="J258" s="119">
        <v>17.63669771</v>
      </c>
      <c r="K258" s="74">
        <f t="shared" si="10"/>
        <v>0.23183512793790473</v>
      </c>
      <c r="L258" s="74">
        <f t="shared" si="11"/>
        <v>3.74863831476697</v>
      </c>
    </row>
    <row r="259" spans="1:12" x14ac:dyDescent="0.2">
      <c r="A259" s="118" t="s">
        <v>2278</v>
      </c>
      <c r="B259" s="59" t="s">
        <v>105</v>
      </c>
      <c r="C259" s="59" t="s">
        <v>665</v>
      </c>
      <c r="D259" s="118" t="s">
        <v>212</v>
      </c>
      <c r="E259" s="118" t="s">
        <v>1032</v>
      </c>
      <c r="F259" s="119">
        <v>8.6764056780000001</v>
      </c>
      <c r="G259" s="119">
        <v>13.470307709</v>
      </c>
      <c r="H259" s="74">
        <f t="shared" si="9"/>
        <v>-0.35588660144690087</v>
      </c>
      <c r="I259" s="119">
        <v>21.707872899999998</v>
      </c>
      <c r="J259" s="119">
        <v>21.730748079999998</v>
      </c>
      <c r="K259" s="74">
        <f t="shared" si="10"/>
        <v>-1.0526641750107091E-3</v>
      </c>
      <c r="L259" s="74">
        <f t="shared" si="11"/>
        <v>2.5019430517227597</v>
      </c>
    </row>
    <row r="260" spans="1:12" x14ac:dyDescent="0.2">
      <c r="A260" s="118" t="s">
        <v>2940</v>
      </c>
      <c r="B260" s="59" t="s">
        <v>2943</v>
      </c>
      <c r="C260" s="59" t="s">
        <v>149</v>
      </c>
      <c r="D260" s="118" t="s">
        <v>837</v>
      </c>
      <c r="E260" s="118" t="s">
        <v>214</v>
      </c>
      <c r="F260" s="119">
        <v>3.2679972599999996</v>
      </c>
      <c r="G260" s="119">
        <v>6.6935322400000006</v>
      </c>
      <c r="H260" s="74">
        <f t="shared" si="9"/>
        <v>-0.51176790626767799</v>
      </c>
      <c r="I260" s="119">
        <v>21.657880447333397</v>
      </c>
      <c r="J260" s="119">
        <v>32.181480749513049</v>
      </c>
      <c r="K260" s="74">
        <f t="shared" si="10"/>
        <v>-0.32700795790258619</v>
      </c>
      <c r="L260" s="74">
        <f t="shared" si="11"/>
        <v>6.6272639553355681</v>
      </c>
    </row>
    <row r="261" spans="1:12" x14ac:dyDescent="0.2">
      <c r="A261" s="118" t="s">
        <v>1791</v>
      </c>
      <c r="B261" s="59" t="s">
        <v>510</v>
      </c>
      <c r="C261" s="59" t="s">
        <v>902</v>
      </c>
      <c r="D261" s="118" t="s">
        <v>213</v>
      </c>
      <c r="E261" s="118" t="s">
        <v>214</v>
      </c>
      <c r="F261" s="119">
        <v>12.366741006</v>
      </c>
      <c r="G261" s="119">
        <v>10.254025173</v>
      </c>
      <c r="H261" s="74">
        <f t="shared" si="9"/>
        <v>0.20603770688636658</v>
      </c>
      <c r="I261" s="119">
        <v>21.624930209382001</v>
      </c>
      <c r="J261" s="119">
        <v>12.691732628481699</v>
      </c>
      <c r="K261" s="74">
        <f t="shared" si="10"/>
        <v>0.70385957870347715</v>
      </c>
      <c r="L261" s="74">
        <f t="shared" si="11"/>
        <v>1.7486361361404903</v>
      </c>
    </row>
    <row r="262" spans="1:12" x14ac:dyDescent="0.2">
      <c r="A262" s="118" t="s">
        <v>2331</v>
      </c>
      <c r="B262" s="59" t="s">
        <v>49</v>
      </c>
      <c r="C262" s="59" t="s">
        <v>1919</v>
      </c>
      <c r="D262" s="118" t="s">
        <v>213</v>
      </c>
      <c r="E262" s="118" t="s">
        <v>214</v>
      </c>
      <c r="F262" s="119">
        <v>26.227435579999998</v>
      </c>
      <c r="G262" s="119">
        <v>13.162960313999999</v>
      </c>
      <c r="H262" s="74">
        <f t="shared" si="9"/>
        <v>0.99251801679480467</v>
      </c>
      <c r="I262" s="119">
        <v>21.21741089</v>
      </c>
      <c r="J262" s="119">
        <v>17.939749469999999</v>
      </c>
      <c r="K262" s="74">
        <f t="shared" si="10"/>
        <v>0.18270385690062829</v>
      </c>
      <c r="L262" s="74">
        <f t="shared" si="11"/>
        <v>0.80897771439688737</v>
      </c>
    </row>
    <row r="263" spans="1:12" x14ac:dyDescent="0.2">
      <c r="A263" s="118" t="s">
        <v>2676</v>
      </c>
      <c r="B263" s="59" t="s">
        <v>320</v>
      </c>
      <c r="C263" s="59" t="s">
        <v>903</v>
      </c>
      <c r="D263" s="118" t="s">
        <v>212</v>
      </c>
      <c r="E263" s="118" t="s">
        <v>1032</v>
      </c>
      <c r="F263" s="119">
        <v>0.22253476999999999</v>
      </c>
      <c r="G263" s="119">
        <v>6.2443539999999999E-2</v>
      </c>
      <c r="H263" s="74">
        <f t="shared" ref="H263:H326" si="12">IF(ISERROR(F263/G263-1),"",IF((F263/G263-1)&gt;10000%,"",F263/G263-1))</f>
        <v>2.5637756924094952</v>
      </c>
      <c r="I263" s="119">
        <v>20.977155239999998</v>
      </c>
      <c r="J263" s="119">
        <v>9.1581877799999987</v>
      </c>
      <c r="K263" s="74">
        <f t="shared" ref="K263:K326" si="13">IF(ISERROR(I263/J263-1),"",IF((I263/J263-1)&gt;10000%,"",I263/J263-1))</f>
        <v>1.290535610747217</v>
      </c>
      <c r="L263" s="74">
        <f t="shared" ref="L263:L326" si="14">IF(ISERROR(I263/F263),"",IF(I263/F263&gt;10000%,"",I263/F263))</f>
        <v>94.264618693069849</v>
      </c>
    </row>
    <row r="264" spans="1:12" x14ac:dyDescent="0.2">
      <c r="A264" s="118" t="s">
        <v>2122</v>
      </c>
      <c r="B264" s="59" t="s">
        <v>217</v>
      </c>
      <c r="C264" s="59" t="s">
        <v>898</v>
      </c>
      <c r="D264" s="118" t="s">
        <v>212</v>
      </c>
      <c r="E264" s="118" t="s">
        <v>1032</v>
      </c>
      <c r="F264" s="119">
        <v>1.8882679010000001</v>
      </c>
      <c r="G264" s="119">
        <v>8.0874436079999992</v>
      </c>
      <c r="H264" s="74">
        <f t="shared" si="12"/>
        <v>-0.76651856970821419</v>
      </c>
      <c r="I264" s="119">
        <v>20.770340000000001</v>
      </c>
      <c r="J264" s="119">
        <v>48.055169469999996</v>
      </c>
      <c r="K264" s="74">
        <f t="shared" si="13"/>
        <v>-0.56778135986042955</v>
      </c>
      <c r="L264" s="74">
        <f t="shared" si="14"/>
        <v>10.999678588509777</v>
      </c>
    </row>
    <row r="265" spans="1:12" x14ac:dyDescent="0.2">
      <c r="A265" s="118" t="s">
        <v>2832</v>
      </c>
      <c r="B265" s="59" t="s">
        <v>29</v>
      </c>
      <c r="C265" s="59" t="s">
        <v>665</v>
      </c>
      <c r="D265" s="118" t="s">
        <v>212</v>
      </c>
      <c r="E265" s="118" t="s">
        <v>1032</v>
      </c>
      <c r="F265" s="119">
        <v>13.616594916999999</v>
      </c>
      <c r="G265" s="119">
        <v>6.0107728470000001</v>
      </c>
      <c r="H265" s="74">
        <f t="shared" si="12"/>
        <v>1.2653650809306649</v>
      </c>
      <c r="I265" s="119">
        <v>20.557148300000001</v>
      </c>
      <c r="J265" s="119">
        <v>8.0771672999999993</v>
      </c>
      <c r="K265" s="74">
        <f t="shared" si="13"/>
        <v>1.5450937855403839</v>
      </c>
      <c r="L265" s="74">
        <f t="shared" si="14"/>
        <v>1.5097128485723612</v>
      </c>
    </row>
    <row r="266" spans="1:12" x14ac:dyDescent="0.2">
      <c r="A266" s="118" t="s">
        <v>2303</v>
      </c>
      <c r="B266" s="59" t="s">
        <v>142</v>
      </c>
      <c r="C266" s="59" t="s">
        <v>665</v>
      </c>
      <c r="D266" s="118" t="s">
        <v>212</v>
      </c>
      <c r="E266" s="118" t="s">
        <v>1032</v>
      </c>
      <c r="F266" s="119">
        <v>13.526144689999999</v>
      </c>
      <c r="G266" s="119">
        <v>21.627803855</v>
      </c>
      <c r="H266" s="74">
        <f t="shared" si="12"/>
        <v>-0.37459462917808128</v>
      </c>
      <c r="I266" s="119">
        <v>20.540930679999999</v>
      </c>
      <c r="J266" s="119">
        <v>68.904684489999994</v>
      </c>
      <c r="K266" s="74">
        <f t="shared" si="13"/>
        <v>-0.70189355292699918</v>
      </c>
      <c r="L266" s="74">
        <f t="shared" si="14"/>
        <v>1.5186094153780636</v>
      </c>
    </row>
    <row r="267" spans="1:12" x14ac:dyDescent="0.2">
      <c r="A267" s="118" t="s">
        <v>2431</v>
      </c>
      <c r="B267" s="59" t="s">
        <v>2432</v>
      </c>
      <c r="C267" s="59" t="s">
        <v>898</v>
      </c>
      <c r="D267" s="118" t="s">
        <v>212</v>
      </c>
      <c r="E267" s="118" t="s">
        <v>1032</v>
      </c>
      <c r="F267" s="119">
        <v>3.9008092400000001</v>
      </c>
      <c r="G267" s="119">
        <v>2.2721599599999998</v>
      </c>
      <c r="H267" s="74">
        <f t="shared" si="12"/>
        <v>0.71678460525288035</v>
      </c>
      <c r="I267" s="119">
        <v>20.513252440000002</v>
      </c>
      <c r="J267" s="119">
        <v>0.82819480000000001</v>
      </c>
      <c r="K267" s="74">
        <f t="shared" si="13"/>
        <v>23.76863225898062</v>
      </c>
      <c r="L267" s="74">
        <f t="shared" si="14"/>
        <v>5.2587171476244761</v>
      </c>
    </row>
    <row r="268" spans="1:12" x14ac:dyDescent="0.2">
      <c r="A268" s="118" t="s">
        <v>1697</v>
      </c>
      <c r="B268" s="59" t="s">
        <v>169</v>
      </c>
      <c r="C268" s="59" t="s">
        <v>665</v>
      </c>
      <c r="D268" s="118" t="s">
        <v>212</v>
      </c>
      <c r="E268" s="118" t="s">
        <v>1032</v>
      </c>
      <c r="F268" s="119">
        <v>16.033135755</v>
      </c>
      <c r="G268" s="119">
        <v>2.9554396039999999</v>
      </c>
      <c r="H268" s="74">
        <f t="shared" si="12"/>
        <v>4.4249580107474262</v>
      </c>
      <c r="I268" s="119">
        <v>20.444540629999999</v>
      </c>
      <c r="J268" s="119">
        <v>16.411899560000002</v>
      </c>
      <c r="K268" s="74">
        <f t="shared" si="13"/>
        <v>0.24571446195226399</v>
      </c>
      <c r="L268" s="74">
        <f t="shared" si="14"/>
        <v>1.2751429877729492</v>
      </c>
    </row>
    <row r="269" spans="1:12" x14ac:dyDescent="0.2">
      <c r="A269" s="118" t="s">
        <v>2230</v>
      </c>
      <c r="B269" s="59" t="s">
        <v>420</v>
      </c>
      <c r="C269" s="59" t="s">
        <v>902</v>
      </c>
      <c r="D269" s="118" t="s">
        <v>213</v>
      </c>
      <c r="E269" s="118" t="s">
        <v>214</v>
      </c>
      <c r="F269" s="119">
        <v>5.8505419000000005</v>
      </c>
      <c r="G269" s="119">
        <v>4.1201273599999997</v>
      </c>
      <c r="H269" s="74">
        <f t="shared" si="12"/>
        <v>0.41999054611748732</v>
      </c>
      <c r="I269" s="119">
        <v>20.06290169</v>
      </c>
      <c r="J269" s="119">
        <v>9.2976735399999999</v>
      </c>
      <c r="K269" s="74">
        <f t="shared" si="13"/>
        <v>1.1578410560110934</v>
      </c>
      <c r="L269" s="74">
        <f t="shared" si="14"/>
        <v>3.42923818561149</v>
      </c>
    </row>
    <row r="270" spans="1:12" x14ac:dyDescent="0.2">
      <c r="A270" s="118" t="s">
        <v>2524</v>
      </c>
      <c r="B270" s="59" t="s">
        <v>350</v>
      </c>
      <c r="C270" s="59" t="s">
        <v>900</v>
      </c>
      <c r="D270" s="118" t="s">
        <v>212</v>
      </c>
      <c r="E270" s="118" t="s">
        <v>1032</v>
      </c>
      <c r="F270" s="119">
        <v>5.4352864140000001</v>
      </c>
      <c r="G270" s="119">
        <v>5.775678654</v>
      </c>
      <c r="H270" s="74">
        <f t="shared" si="12"/>
        <v>-5.8935453371225521E-2</v>
      </c>
      <c r="I270" s="119">
        <v>20.057346760000001</v>
      </c>
      <c r="J270" s="119">
        <v>16.41820315</v>
      </c>
      <c r="K270" s="74">
        <f t="shared" si="13"/>
        <v>0.22165297729307243</v>
      </c>
      <c r="L270" s="74">
        <f t="shared" si="14"/>
        <v>3.6902097207494098</v>
      </c>
    </row>
    <row r="271" spans="1:12" x14ac:dyDescent="0.2">
      <c r="A271" s="118" t="s">
        <v>2077</v>
      </c>
      <c r="B271" s="59" t="s">
        <v>1600</v>
      </c>
      <c r="C271" s="59" t="s">
        <v>984</v>
      </c>
      <c r="D271" s="118" t="s">
        <v>213</v>
      </c>
      <c r="E271" s="118" t="s">
        <v>214</v>
      </c>
      <c r="F271" s="119">
        <v>3.8923021600000003</v>
      </c>
      <c r="G271" s="119">
        <v>3.9930972100000002</v>
      </c>
      <c r="H271" s="74">
        <f t="shared" si="12"/>
        <v>-2.5242323113891851E-2</v>
      </c>
      <c r="I271" s="119">
        <v>20.00442327451535</v>
      </c>
      <c r="J271" s="119">
        <v>7.6636823983838003</v>
      </c>
      <c r="K271" s="74">
        <f t="shared" si="13"/>
        <v>1.6102886621102797</v>
      </c>
      <c r="L271" s="74">
        <f t="shared" si="14"/>
        <v>5.1394836403233786</v>
      </c>
    </row>
    <row r="272" spans="1:12" x14ac:dyDescent="0.2">
      <c r="A272" s="118" t="s">
        <v>2168</v>
      </c>
      <c r="B272" s="59" t="s">
        <v>463</v>
      </c>
      <c r="C272" s="59" t="s">
        <v>898</v>
      </c>
      <c r="D272" s="118" t="s">
        <v>212</v>
      </c>
      <c r="E272" s="118" t="s">
        <v>1032</v>
      </c>
      <c r="F272" s="119">
        <v>0.8124254620000001</v>
      </c>
      <c r="G272" s="119">
        <v>0.650672472</v>
      </c>
      <c r="H272" s="74">
        <f t="shared" si="12"/>
        <v>0.24859356582707881</v>
      </c>
      <c r="I272" s="119">
        <v>19.6273391</v>
      </c>
      <c r="J272" s="119">
        <v>0.11895188000000001</v>
      </c>
      <c r="K272" s="74" t="str">
        <f t="shared" si="13"/>
        <v/>
      </c>
      <c r="L272" s="74">
        <f t="shared" si="14"/>
        <v>24.158941365134119</v>
      </c>
    </row>
    <row r="273" spans="1:12" x14ac:dyDescent="0.2">
      <c r="A273" s="118" t="s">
        <v>2827</v>
      </c>
      <c r="B273" s="118" t="s">
        <v>654</v>
      </c>
      <c r="C273" s="118" t="s">
        <v>665</v>
      </c>
      <c r="D273" s="118" t="s">
        <v>212</v>
      </c>
      <c r="E273" s="118" t="s">
        <v>1032</v>
      </c>
      <c r="F273" s="119">
        <v>6.4279250250000004</v>
      </c>
      <c r="G273" s="119">
        <v>9.4670295700000011</v>
      </c>
      <c r="H273" s="74">
        <f t="shared" si="12"/>
        <v>-0.32101986399520677</v>
      </c>
      <c r="I273" s="119">
        <v>19.430112510000001</v>
      </c>
      <c r="J273" s="119">
        <v>40.079944840000003</v>
      </c>
      <c r="K273" s="74">
        <f t="shared" si="13"/>
        <v>-0.51521608655986362</v>
      </c>
      <c r="L273" s="74">
        <f t="shared" si="14"/>
        <v>3.0227658901481975</v>
      </c>
    </row>
    <row r="274" spans="1:12" x14ac:dyDescent="0.2">
      <c r="A274" s="118" t="s">
        <v>1805</v>
      </c>
      <c r="B274" s="59" t="s">
        <v>2988</v>
      </c>
      <c r="C274" s="59" t="s">
        <v>902</v>
      </c>
      <c r="D274" s="118" t="s">
        <v>837</v>
      </c>
      <c r="E274" s="118" t="s">
        <v>1032</v>
      </c>
      <c r="F274" s="119">
        <v>11.400793589999999</v>
      </c>
      <c r="G274" s="119">
        <v>8.4028633209999999</v>
      </c>
      <c r="H274" s="74">
        <f t="shared" si="12"/>
        <v>0.35677484620126187</v>
      </c>
      <c r="I274" s="119">
        <v>19.393337170000002</v>
      </c>
      <c r="J274" s="119">
        <v>6.11926711</v>
      </c>
      <c r="K274" s="74">
        <f t="shared" si="13"/>
        <v>2.1692254679171867</v>
      </c>
      <c r="L274" s="74">
        <f t="shared" si="14"/>
        <v>1.7010515116255169</v>
      </c>
    </row>
    <row r="275" spans="1:12" x14ac:dyDescent="0.2">
      <c r="A275" s="118" t="s">
        <v>1707</v>
      </c>
      <c r="B275" s="59" t="s">
        <v>154</v>
      </c>
      <c r="C275" s="59" t="s">
        <v>665</v>
      </c>
      <c r="D275" s="118" t="s">
        <v>212</v>
      </c>
      <c r="E275" s="118" t="s">
        <v>1032</v>
      </c>
      <c r="F275" s="119">
        <v>4.0567801919999997</v>
      </c>
      <c r="G275" s="119">
        <v>4.4480757989999997</v>
      </c>
      <c r="H275" s="74">
        <f t="shared" si="12"/>
        <v>-8.7969635564207227E-2</v>
      </c>
      <c r="I275" s="119">
        <v>19.198429260000001</v>
      </c>
      <c r="J275" s="119">
        <v>8.4485502700000001</v>
      </c>
      <c r="K275" s="74">
        <f t="shared" si="13"/>
        <v>1.272393327429417</v>
      </c>
      <c r="L275" s="74">
        <f t="shared" si="14"/>
        <v>4.7324302405783394</v>
      </c>
    </row>
    <row r="276" spans="1:12" x14ac:dyDescent="0.2">
      <c r="A276" s="118" t="s">
        <v>2110</v>
      </c>
      <c r="B276" s="59" t="s">
        <v>2042</v>
      </c>
      <c r="C276" s="59" t="s">
        <v>898</v>
      </c>
      <c r="D276" s="118" t="s">
        <v>212</v>
      </c>
      <c r="E276" s="118" t="s">
        <v>1032</v>
      </c>
      <c r="F276" s="119">
        <v>4.5087995999999997</v>
      </c>
      <c r="G276" s="119">
        <v>2.21207603</v>
      </c>
      <c r="H276" s="74">
        <f t="shared" si="12"/>
        <v>1.0382661078787603</v>
      </c>
      <c r="I276" s="119">
        <v>19.084899047129099</v>
      </c>
      <c r="J276" s="119">
        <v>4.9804580000000001E-2</v>
      </c>
      <c r="K276" s="74" t="str">
        <f t="shared" si="13"/>
        <v/>
      </c>
      <c r="L276" s="74">
        <f t="shared" si="14"/>
        <v>4.2328115552372525</v>
      </c>
    </row>
    <row r="277" spans="1:12" x14ac:dyDescent="0.2">
      <c r="A277" s="118" t="s">
        <v>488</v>
      </c>
      <c r="B277" s="118" t="s">
        <v>61</v>
      </c>
      <c r="C277" s="118" t="s">
        <v>494</v>
      </c>
      <c r="D277" s="118" t="s">
        <v>212</v>
      </c>
      <c r="E277" s="118" t="s">
        <v>1032</v>
      </c>
      <c r="F277" s="119">
        <v>3.8859389599999998</v>
      </c>
      <c r="G277" s="119">
        <v>2.0563485300000002</v>
      </c>
      <c r="H277" s="74">
        <f t="shared" si="12"/>
        <v>0.88972778850869183</v>
      </c>
      <c r="I277" s="119">
        <v>19.056259739999998</v>
      </c>
      <c r="J277" s="119">
        <v>12.280775800000001</v>
      </c>
      <c r="K277" s="74">
        <f t="shared" si="13"/>
        <v>0.55171465144734566</v>
      </c>
      <c r="L277" s="74">
        <f t="shared" si="14"/>
        <v>4.9039009454744491</v>
      </c>
    </row>
    <row r="278" spans="1:12" x14ac:dyDescent="0.2">
      <c r="A278" s="118" t="s">
        <v>2180</v>
      </c>
      <c r="B278" s="59" t="s">
        <v>130</v>
      </c>
      <c r="C278" s="59" t="s">
        <v>665</v>
      </c>
      <c r="D278" s="118" t="s">
        <v>212</v>
      </c>
      <c r="E278" s="118" t="s">
        <v>1032</v>
      </c>
      <c r="F278" s="119">
        <v>7.1109790539999995</v>
      </c>
      <c r="G278" s="119">
        <v>18.292014789</v>
      </c>
      <c r="H278" s="74">
        <f t="shared" si="12"/>
        <v>-0.61125227942215399</v>
      </c>
      <c r="I278" s="119">
        <v>18.7471532</v>
      </c>
      <c r="J278" s="119">
        <v>73.331602340000003</v>
      </c>
      <c r="K278" s="74">
        <f t="shared" si="13"/>
        <v>-0.74435096736221129</v>
      </c>
      <c r="L278" s="74">
        <f t="shared" si="14"/>
        <v>2.6363673774927703</v>
      </c>
    </row>
    <row r="279" spans="1:12" x14ac:dyDescent="0.2">
      <c r="A279" s="118" t="s">
        <v>2264</v>
      </c>
      <c r="B279" s="59" t="s">
        <v>600</v>
      </c>
      <c r="C279" s="59" t="s">
        <v>902</v>
      </c>
      <c r="D279" s="118" t="s">
        <v>213</v>
      </c>
      <c r="E279" s="118" t="s">
        <v>214</v>
      </c>
      <c r="F279" s="119">
        <v>40.041900693999999</v>
      </c>
      <c r="G279" s="119">
        <v>36.798802764000001</v>
      </c>
      <c r="H279" s="74">
        <f t="shared" si="12"/>
        <v>8.8130528343511649E-2</v>
      </c>
      <c r="I279" s="119">
        <v>18.684925170000003</v>
      </c>
      <c r="J279" s="119">
        <v>10.864034699999999</v>
      </c>
      <c r="K279" s="74">
        <f t="shared" si="13"/>
        <v>0.71988820783129537</v>
      </c>
      <c r="L279" s="74">
        <f t="shared" si="14"/>
        <v>0.46663432170191188</v>
      </c>
    </row>
    <row r="280" spans="1:12" x14ac:dyDescent="0.2">
      <c r="A280" s="118" t="s">
        <v>2329</v>
      </c>
      <c r="B280" s="59" t="s">
        <v>111</v>
      </c>
      <c r="C280" s="59" t="s">
        <v>665</v>
      </c>
      <c r="D280" s="118" t="s">
        <v>212</v>
      </c>
      <c r="E280" s="118" t="s">
        <v>1032</v>
      </c>
      <c r="F280" s="119">
        <v>3.10788581</v>
      </c>
      <c r="G280" s="119">
        <v>2.21171323</v>
      </c>
      <c r="H280" s="74">
        <f t="shared" si="12"/>
        <v>0.40519384151805249</v>
      </c>
      <c r="I280" s="119">
        <v>18.563616789999998</v>
      </c>
      <c r="J280" s="119">
        <v>2.5829980799999999</v>
      </c>
      <c r="K280" s="74">
        <f t="shared" si="13"/>
        <v>6.1868488535616715</v>
      </c>
      <c r="L280" s="74">
        <f t="shared" si="14"/>
        <v>5.9730691295894163</v>
      </c>
    </row>
    <row r="281" spans="1:12" x14ac:dyDescent="0.2">
      <c r="A281" s="118" t="s">
        <v>2347</v>
      </c>
      <c r="B281" s="59" t="s">
        <v>235</v>
      </c>
      <c r="C281" s="59" t="s">
        <v>899</v>
      </c>
      <c r="D281" s="118" t="s">
        <v>212</v>
      </c>
      <c r="E281" s="118" t="s">
        <v>1032</v>
      </c>
      <c r="F281" s="119">
        <v>1.4319172900000001</v>
      </c>
      <c r="G281" s="119">
        <v>14.092534325999999</v>
      </c>
      <c r="H281" s="74">
        <f t="shared" si="12"/>
        <v>-0.89839178270737385</v>
      </c>
      <c r="I281" s="119">
        <v>18.511338930000001</v>
      </c>
      <c r="J281" s="119">
        <v>24.24241129</v>
      </c>
      <c r="K281" s="74">
        <f t="shared" si="13"/>
        <v>-0.23640686115923082</v>
      </c>
      <c r="L281" s="74">
        <f t="shared" si="14"/>
        <v>12.927659341273824</v>
      </c>
    </row>
    <row r="282" spans="1:12" x14ac:dyDescent="0.2">
      <c r="A282" s="118" t="s">
        <v>2586</v>
      </c>
      <c r="B282" s="59" t="s">
        <v>525</v>
      </c>
      <c r="C282" s="59" t="s">
        <v>903</v>
      </c>
      <c r="D282" s="118" t="s">
        <v>212</v>
      </c>
      <c r="E282" s="118" t="s">
        <v>1032</v>
      </c>
      <c r="F282" s="119">
        <v>9.4664635419999996</v>
      </c>
      <c r="G282" s="119">
        <v>14.592725870999999</v>
      </c>
      <c r="H282" s="74">
        <f t="shared" si="12"/>
        <v>-0.35128888011165738</v>
      </c>
      <c r="I282" s="119">
        <v>18.489541320000001</v>
      </c>
      <c r="J282" s="119">
        <v>11.872199689999999</v>
      </c>
      <c r="K282" s="74">
        <f t="shared" si="13"/>
        <v>0.55738126065836102</v>
      </c>
      <c r="L282" s="74">
        <f t="shared" si="14"/>
        <v>1.953162470648852</v>
      </c>
    </row>
    <row r="283" spans="1:12" x14ac:dyDescent="0.2">
      <c r="A283" s="118" t="s">
        <v>2232</v>
      </c>
      <c r="B283" s="59" t="s">
        <v>422</v>
      </c>
      <c r="C283" s="59" t="s">
        <v>902</v>
      </c>
      <c r="D283" s="118" t="s">
        <v>213</v>
      </c>
      <c r="E283" s="118" t="s">
        <v>214</v>
      </c>
      <c r="F283" s="119">
        <v>6.2537880499999998</v>
      </c>
      <c r="G283" s="119">
        <v>1.7249248400000001</v>
      </c>
      <c r="H283" s="74">
        <f t="shared" si="12"/>
        <v>2.6255423453696682</v>
      </c>
      <c r="I283" s="119">
        <v>18.267660800000002</v>
      </c>
      <c r="J283" s="119">
        <v>3.3026582200000001</v>
      </c>
      <c r="K283" s="74">
        <f t="shared" si="13"/>
        <v>4.5311992895226076</v>
      </c>
      <c r="L283" s="74">
        <f t="shared" si="14"/>
        <v>2.9210553114284075</v>
      </c>
    </row>
    <row r="284" spans="1:12" x14ac:dyDescent="0.2">
      <c r="A284" s="118" t="s">
        <v>1804</v>
      </c>
      <c r="B284" s="59" t="s">
        <v>1768</v>
      </c>
      <c r="C284" s="59" t="s">
        <v>902</v>
      </c>
      <c r="D284" s="118" t="s">
        <v>837</v>
      </c>
      <c r="E284" s="118" t="s">
        <v>1032</v>
      </c>
      <c r="F284" s="119">
        <v>10.439747349999999</v>
      </c>
      <c r="G284" s="119">
        <v>8.2348106399999992</v>
      </c>
      <c r="H284" s="74">
        <f t="shared" si="12"/>
        <v>0.26775803432439349</v>
      </c>
      <c r="I284" s="119">
        <v>18.196758111203948</v>
      </c>
      <c r="J284" s="119">
        <v>145.68185550000001</v>
      </c>
      <c r="K284" s="74">
        <f t="shared" si="13"/>
        <v>-0.87509248801952588</v>
      </c>
      <c r="L284" s="74">
        <f t="shared" si="14"/>
        <v>1.7430266749897878</v>
      </c>
    </row>
    <row r="285" spans="1:12" x14ac:dyDescent="0.2">
      <c r="A285" s="118" t="s">
        <v>2104</v>
      </c>
      <c r="B285" s="59" t="s">
        <v>425</v>
      </c>
      <c r="C285" s="59" t="s">
        <v>898</v>
      </c>
      <c r="D285" s="118" t="s">
        <v>212</v>
      </c>
      <c r="E285" s="118" t="s">
        <v>1032</v>
      </c>
      <c r="F285" s="119">
        <v>41.398318016999994</v>
      </c>
      <c r="G285" s="119">
        <v>36.683108548</v>
      </c>
      <c r="H285" s="74">
        <f t="shared" si="12"/>
        <v>0.12853898308073108</v>
      </c>
      <c r="I285" s="119">
        <v>18.09048877</v>
      </c>
      <c r="J285" s="119">
        <v>7.5756393099999997</v>
      </c>
      <c r="K285" s="74">
        <f t="shared" si="13"/>
        <v>1.3879817966148655</v>
      </c>
      <c r="L285" s="74">
        <f t="shared" si="14"/>
        <v>0.43698608147730156</v>
      </c>
    </row>
    <row r="286" spans="1:12" x14ac:dyDescent="0.2">
      <c r="A286" s="118" t="s">
        <v>2956</v>
      </c>
      <c r="B286" s="59" t="s">
        <v>381</v>
      </c>
      <c r="C286" s="59" t="s">
        <v>902</v>
      </c>
      <c r="D286" s="118" t="s">
        <v>837</v>
      </c>
      <c r="E286" s="118" t="s">
        <v>214</v>
      </c>
      <c r="F286" s="119">
        <v>5.9005198830000003</v>
      </c>
      <c r="G286" s="119">
        <v>3.6980900279999998</v>
      </c>
      <c r="H286" s="74">
        <f t="shared" si="12"/>
        <v>0.5955587447369739</v>
      </c>
      <c r="I286" s="119">
        <v>18.046581905119151</v>
      </c>
      <c r="J286" s="119">
        <v>0.80068662999999995</v>
      </c>
      <c r="K286" s="74">
        <f t="shared" si="13"/>
        <v>21.538882540250675</v>
      </c>
      <c r="L286" s="74">
        <f t="shared" si="14"/>
        <v>3.0584731960845</v>
      </c>
    </row>
    <row r="287" spans="1:12" x14ac:dyDescent="0.2">
      <c r="A287" s="118" t="s">
        <v>1695</v>
      </c>
      <c r="B287" s="59" t="s">
        <v>166</v>
      </c>
      <c r="C287" s="59" t="s">
        <v>665</v>
      </c>
      <c r="D287" s="118" t="s">
        <v>212</v>
      </c>
      <c r="E287" s="118" t="s">
        <v>214</v>
      </c>
      <c r="F287" s="119">
        <v>13.624049755000001</v>
      </c>
      <c r="G287" s="119">
        <v>15.72063752</v>
      </c>
      <c r="H287" s="74">
        <f t="shared" si="12"/>
        <v>-0.13336531437307764</v>
      </c>
      <c r="I287" s="119">
        <v>18.046229929999999</v>
      </c>
      <c r="J287" s="119">
        <v>16.99027989</v>
      </c>
      <c r="K287" s="74">
        <f t="shared" si="13"/>
        <v>6.2150243953397188E-2</v>
      </c>
      <c r="L287" s="74">
        <f t="shared" si="14"/>
        <v>1.3245863201121286</v>
      </c>
    </row>
    <row r="288" spans="1:12" x14ac:dyDescent="0.2">
      <c r="A288" s="118" t="s">
        <v>2580</v>
      </c>
      <c r="B288" s="59" t="s">
        <v>50</v>
      </c>
      <c r="C288" s="59" t="s">
        <v>903</v>
      </c>
      <c r="D288" s="118" t="s">
        <v>212</v>
      </c>
      <c r="E288" s="118" t="s">
        <v>1032</v>
      </c>
      <c r="F288" s="119">
        <v>41.544289520999996</v>
      </c>
      <c r="G288" s="119">
        <v>25.795723034000002</v>
      </c>
      <c r="H288" s="74">
        <f t="shared" si="12"/>
        <v>0.6105107604947777</v>
      </c>
      <c r="I288" s="119">
        <v>17.844082480000001</v>
      </c>
      <c r="J288" s="119">
        <v>14.550632820000001</v>
      </c>
      <c r="K288" s="74">
        <f t="shared" si="13"/>
        <v>0.22634408418808549</v>
      </c>
      <c r="L288" s="74">
        <f t="shared" si="14"/>
        <v>0.42951950041124409</v>
      </c>
    </row>
    <row r="289" spans="1:12" x14ac:dyDescent="0.2">
      <c r="A289" s="118" t="s">
        <v>2215</v>
      </c>
      <c r="B289" s="59" t="s">
        <v>405</v>
      </c>
      <c r="C289" s="59" t="s">
        <v>902</v>
      </c>
      <c r="D289" s="118" t="s">
        <v>213</v>
      </c>
      <c r="E289" s="118" t="s">
        <v>214</v>
      </c>
      <c r="F289" s="119">
        <v>5.7344021889999999</v>
      </c>
      <c r="G289" s="119">
        <v>3.5922485839999996</v>
      </c>
      <c r="H289" s="74">
        <f t="shared" si="12"/>
        <v>0.59632666139565815</v>
      </c>
      <c r="I289" s="119">
        <v>17.260444510000003</v>
      </c>
      <c r="J289" s="119">
        <v>45.317292000000002</v>
      </c>
      <c r="K289" s="74">
        <f t="shared" si="13"/>
        <v>-0.61912012505072012</v>
      </c>
      <c r="L289" s="74">
        <f t="shared" si="14"/>
        <v>3.0099815013167022</v>
      </c>
    </row>
    <row r="290" spans="1:12" x14ac:dyDescent="0.2">
      <c r="A290" s="118" t="s">
        <v>2263</v>
      </c>
      <c r="B290" s="59" t="s">
        <v>514</v>
      </c>
      <c r="C290" s="59" t="s">
        <v>902</v>
      </c>
      <c r="D290" s="118" t="s">
        <v>213</v>
      </c>
      <c r="E290" s="118" t="s">
        <v>214</v>
      </c>
      <c r="F290" s="119">
        <v>4.0099740849999996</v>
      </c>
      <c r="G290" s="119">
        <v>12.254148354</v>
      </c>
      <c r="H290" s="74">
        <f t="shared" si="12"/>
        <v>-0.67276599163326889</v>
      </c>
      <c r="I290" s="119">
        <v>17.2448681757696</v>
      </c>
      <c r="J290" s="119">
        <v>19.839468289999999</v>
      </c>
      <c r="K290" s="74">
        <f t="shared" si="13"/>
        <v>-0.13077972031832108</v>
      </c>
      <c r="L290" s="74">
        <f t="shared" si="14"/>
        <v>4.3004936715868078</v>
      </c>
    </row>
    <row r="291" spans="1:12" x14ac:dyDescent="0.2">
      <c r="A291" s="118" t="s">
        <v>2140</v>
      </c>
      <c r="B291" s="59" t="s">
        <v>536</v>
      </c>
      <c r="C291" s="59" t="s">
        <v>898</v>
      </c>
      <c r="D291" s="118" t="s">
        <v>212</v>
      </c>
      <c r="E291" s="118" t="s">
        <v>1032</v>
      </c>
      <c r="F291" s="119">
        <v>8.0590860180000004</v>
      </c>
      <c r="G291" s="119">
        <v>1.2403401039999999</v>
      </c>
      <c r="H291" s="74">
        <f t="shared" si="12"/>
        <v>5.4974808054743027</v>
      </c>
      <c r="I291" s="119">
        <v>16.964325729999999</v>
      </c>
      <c r="J291" s="119">
        <v>5.4330566399999993</v>
      </c>
      <c r="K291" s="74">
        <f t="shared" si="13"/>
        <v>2.1224275493656553</v>
      </c>
      <c r="L291" s="74">
        <f t="shared" si="14"/>
        <v>2.1049937538959269</v>
      </c>
    </row>
    <row r="292" spans="1:12" x14ac:dyDescent="0.2">
      <c r="A292" s="118" t="s">
        <v>1890</v>
      </c>
      <c r="B292" s="59" t="s">
        <v>317</v>
      </c>
      <c r="C292" s="59" t="s">
        <v>902</v>
      </c>
      <c r="D292" s="118" t="s">
        <v>837</v>
      </c>
      <c r="E292" s="118" t="s">
        <v>1032</v>
      </c>
      <c r="F292" s="119">
        <v>8.8437300409999988</v>
      </c>
      <c r="G292" s="119">
        <v>6.6096455539999992</v>
      </c>
      <c r="H292" s="74">
        <f t="shared" si="12"/>
        <v>0.33800367489418326</v>
      </c>
      <c r="I292" s="119">
        <v>16.832292885582351</v>
      </c>
      <c r="J292" s="119">
        <v>8.3212182600000002</v>
      </c>
      <c r="K292" s="74">
        <f t="shared" si="13"/>
        <v>1.0228159338753304</v>
      </c>
      <c r="L292" s="74">
        <f t="shared" si="14"/>
        <v>1.9033024309366018</v>
      </c>
    </row>
    <row r="293" spans="1:12" x14ac:dyDescent="0.2">
      <c r="A293" s="118" t="s">
        <v>2224</v>
      </c>
      <c r="B293" s="59" t="s">
        <v>414</v>
      </c>
      <c r="C293" s="59" t="s">
        <v>902</v>
      </c>
      <c r="D293" s="118" t="s">
        <v>213</v>
      </c>
      <c r="E293" s="118" t="s">
        <v>214</v>
      </c>
      <c r="F293" s="119">
        <v>9.6272315150000001</v>
      </c>
      <c r="G293" s="119">
        <v>6.91980649</v>
      </c>
      <c r="H293" s="74">
        <f t="shared" si="12"/>
        <v>0.39125733196622958</v>
      </c>
      <c r="I293" s="119">
        <v>16.67021205</v>
      </c>
      <c r="J293" s="119">
        <v>16.450678529999998</v>
      </c>
      <c r="K293" s="74">
        <f t="shared" si="13"/>
        <v>1.3344952282646094E-2</v>
      </c>
      <c r="L293" s="74">
        <f t="shared" si="14"/>
        <v>1.7315686263518719</v>
      </c>
    </row>
    <row r="294" spans="1:12" x14ac:dyDescent="0.2">
      <c r="A294" s="118" t="s">
        <v>1977</v>
      </c>
      <c r="B294" s="59" t="s">
        <v>2934</v>
      </c>
      <c r="C294" s="59" t="s">
        <v>902</v>
      </c>
      <c r="D294" s="118" t="s">
        <v>837</v>
      </c>
      <c r="E294" s="118" t="s">
        <v>1032</v>
      </c>
      <c r="F294" s="119">
        <v>0.50617265999999994</v>
      </c>
      <c r="G294" s="119">
        <v>4.8497150700000002</v>
      </c>
      <c r="H294" s="74">
        <f t="shared" si="12"/>
        <v>-0.89562837142100393</v>
      </c>
      <c r="I294" s="119">
        <v>16.50426933</v>
      </c>
      <c r="J294" s="119">
        <v>1.13717405</v>
      </c>
      <c r="K294" s="74">
        <f t="shared" si="13"/>
        <v>13.513406571315974</v>
      </c>
      <c r="L294" s="74">
        <f t="shared" si="14"/>
        <v>32.606007068813241</v>
      </c>
    </row>
    <row r="295" spans="1:12" x14ac:dyDescent="0.2">
      <c r="A295" s="118" t="s">
        <v>2178</v>
      </c>
      <c r="B295" s="59" t="s">
        <v>471</v>
      </c>
      <c r="C295" s="59" t="s">
        <v>898</v>
      </c>
      <c r="D295" s="118" t="s">
        <v>212</v>
      </c>
      <c r="E295" s="118" t="s">
        <v>1032</v>
      </c>
      <c r="F295" s="119">
        <v>0.27996459000000001</v>
      </c>
      <c r="G295" s="119">
        <v>1.4629492150000001</v>
      </c>
      <c r="H295" s="74">
        <f t="shared" si="12"/>
        <v>-0.80863000087121961</v>
      </c>
      <c r="I295" s="119">
        <v>16.381832639999999</v>
      </c>
      <c r="J295" s="119">
        <v>0.12788244000000001</v>
      </c>
      <c r="K295" s="74" t="str">
        <f t="shared" si="13"/>
        <v/>
      </c>
      <c r="L295" s="74">
        <f t="shared" si="14"/>
        <v>58.513945067124375</v>
      </c>
    </row>
    <row r="296" spans="1:12" x14ac:dyDescent="0.2">
      <c r="A296" s="118" t="s">
        <v>2306</v>
      </c>
      <c r="B296" s="59" t="s">
        <v>112</v>
      </c>
      <c r="C296" s="59" t="s">
        <v>665</v>
      </c>
      <c r="D296" s="118" t="s">
        <v>212</v>
      </c>
      <c r="E296" s="118" t="s">
        <v>1032</v>
      </c>
      <c r="F296" s="119">
        <v>3.2076791060000001</v>
      </c>
      <c r="G296" s="119">
        <v>0.90415932399999999</v>
      </c>
      <c r="H296" s="74">
        <f t="shared" si="12"/>
        <v>2.5476923379048184</v>
      </c>
      <c r="I296" s="119">
        <v>16.15931908</v>
      </c>
      <c r="J296" s="119">
        <v>2.5306887000000002</v>
      </c>
      <c r="K296" s="74">
        <f t="shared" si="13"/>
        <v>5.3853444637422205</v>
      </c>
      <c r="L296" s="74">
        <f t="shared" si="14"/>
        <v>5.037698144360454</v>
      </c>
    </row>
    <row r="297" spans="1:12" x14ac:dyDescent="0.2">
      <c r="A297" s="118" t="s">
        <v>2796</v>
      </c>
      <c r="B297" s="59" t="s">
        <v>1018</v>
      </c>
      <c r="C297" s="59" t="s">
        <v>665</v>
      </c>
      <c r="D297" s="118" t="s">
        <v>212</v>
      </c>
      <c r="E297" s="118" t="s">
        <v>1032</v>
      </c>
      <c r="F297" s="119">
        <v>2.0239880810000002</v>
      </c>
      <c r="G297" s="119">
        <v>4.0492989069999998</v>
      </c>
      <c r="H297" s="74">
        <f t="shared" si="12"/>
        <v>-0.50016333012582903</v>
      </c>
      <c r="I297" s="119">
        <v>16.013371469999999</v>
      </c>
      <c r="J297" s="119">
        <v>73.665163000000007</v>
      </c>
      <c r="K297" s="74">
        <f t="shared" si="13"/>
        <v>-0.78261947957679812</v>
      </c>
      <c r="L297" s="74">
        <f t="shared" si="14"/>
        <v>7.9117913886568969</v>
      </c>
    </row>
    <row r="298" spans="1:12" x14ac:dyDescent="0.2">
      <c r="A298" s="118" t="s">
        <v>2697</v>
      </c>
      <c r="B298" s="59" t="s">
        <v>225</v>
      </c>
      <c r="C298" s="59" t="s">
        <v>903</v>
      </c>
      <c r="D298" s="118" t="s">
        <v>212</v>
      </c>
      <c r="E298" s="118" t="s">
        <v>1032</v>
      </c>
      <c r="F298" s="119">
        <v>40.262286089</v>
      </c>
      <c r="G298" s="119">
        <v>31.06152874</v>
      </c>
      <c r="H298" s="74">
        <f t="shared" si="12"/>
        <v>0.29621070572587671</v>
      </c>
      <c r="I298" s="119">
        <v>15.900019480000001</v>
      </c>
      <c r="J298" s="119">
        <v>17.65634743</v>
      </c>
      <c r="K298" s="74">
        <f t="shared" si="13"/>
        <v>-9.9472892508663091E-2</v>
      </c>
      <c r="L298" s="74">
        <f t="shared" si="14"/>
        <v>0.39491099548726377</v>
      </c>
    </row>
    <row r="299" spans="1:12" x14ac:dyDescent="0.2">
      <c r="A299" s="118" t="s">
        <v>2063</v>
      </c>
      <c r="B299" s="59" t="s">
        <v>2064</v>
      </c>
      <c r="C299" s="59" t="s">
        <v>984</v>
      </c>
      <c r="D299" s="118" t="s">
        <v>213</v>
      </c>
      <c r="E299" s="118" t="s">
        <v>1032</v>
      </c>
      <c r="F299" s="119">
        <v>0.20547034</v>
      </c>
      <c r="G299" s="119">
        <v>0.32733715000000002</v>
      </c>
      <c r="H299" s="74">
        <f t="shared" si="12"/>
        <v>-0.37229752260016935</v>
      </c>
      <c r="I299" s="119">
        <v>15.80322166</v>
      </c>
      <c r="J299" s="119">
        <v>0.21432785000000001</v>
      </c>
      <c r="K299" s="74">
        <f t="shared" si="13"/>
        <v>72.733869210184295</v>
      </c>
      <c r="L299" s="74">
        <f t="shared" si="14"/>
        <v>76.91242278569257</v>
      </c>
    </row>
    <row r="300" spans="1:12" x14ac:dyDescent="0.2">
      <c r="A300" s="118" t="s">
        <v>1675</v>
      </c>
      <c r="B300" s="59" t="s">
        <v>852</v>
      </c>
      <c r="C300" s="59" t="s">
        <v>149</v>
      </c>
      <c r="D300" s="118" t="s">
        <v>837</v>
      </c>
      <c r="E300" s="118" t="s">
        <v>1032</v>
      </c>
      <c r="F300" s="119">
        <v>14.313199490000001</v>
      </c>
      <c r="G300" s="119">
        <v>2.2889674900000001</v>
      </c>
      <c r="H300" s="74">
        <f t="shared" si="12"/>
        <v>5.2531248488810993</v>
      </c>
      <c r="I300" s="119">
        <v>15.670616332275801</v>
      </c>
      <c r="J300" s="119">
        <v>5.4110223299999998</v>
      </c>
      <c r="K300" s="74">
        <f t="shared" si="13"/>
        <v>1.8960546411708861</v>
      </c>
      <c r="L300" s="74">
        <f t="shared" si="14"/>
        <v>1.0948367165024262</v>
      </c>
    </row>
    <row r="301" spans="1:12" x14ac:dyDescent="0.2">
      <c r="A301" s="118" t="s">
        <v>2101</v>
      </c>
      <c r="B301" s="59" t="s">
        <v>472</v>
      </c>
      <c r="C301" s="59" t="s">
        <v>898</v>
      </c>
      <c r="D301" s="118" t="s">
        <v>212</v>
      </c>
      <c r="E301" s="118" t="s">
        <v>1032</v>
      </c>
      <c r="F301" s="119">
        <v>14.787018376000001</v>
      </c>
      <c r="G301" s="119">
        <v>3.4831443750000002</v>
      </c>
      <c r="H301" s="74">
        <f t="shared" si="12"/>
        <v>3.2453073384303801</v>
      </c>
      <c r="I301" s="119">
        <v>15.6430899999572</v>
      </c>
      <c r="J301" s="119">
        <v>1.1517068899999998</v>
      </c>
      <c r="K301" s="74">
        <f t="shared" si="13"/>
        <v>12.582527061166754</v>
      </c>
      <c r="L301" s="74">
        <f t="shared" si="14"/>
        <v>1.0578934577741947</v>
      </c>
    </row>
    <row r="302" spans="1:12" x14ac:dyDescent="0.2">
      <c r="A302" s="118" t="s">
        <v>2581</v>
      </c>
      <c r="B302" s="59" t="s">
        <v>161</v>
      </c>
      <c r="C302" s="59" t="s">
        <v>903</v>
      </c>
      <c r="D302" s="118" t="s">
        <v>212</v>
      </c>
      <c r="E302" s="118" t="s">
        <v>1032</v>
      </c>
      <c r="F302" s="119">
        <v>21.400908715999996</v>
      </c>
      <c r="G302" s="119">
        <v>14.184338993000001</v>
      </c>
      <c r="H302" s="74">
        <f t="shared" si="12"/>
        <v>0.50877025193499592</v>
      </c>
      <c r="I302" s="119">
        <v>15.52891427</v>
      </c>
      <c r="J302" s="119">
        <v>8.7079893300000002</v>
      </c>
      <c r="K302" s="74">
        <f t="shared" si="13"/>
        <v>0.7832950502708067</v>
      </c>
      <c r="L302" s="74">
        <f t="shared" si="14"/>
        <v>0.72561938729218967</v>
      </c>
    </row>
    <row r="303" spans="1:12" x14ac:dyDescent="0.2">
      <c r="A303" s="118" t="s">
        <v>1681</v>
      </c>
      <c r="B303" s="59" t="s">
        <v>1430</v>
      </c>
      <c r="C303" s="59" t="s">
        <v>149</v>
      </c>
      <c r="D303" s="118" t="s">
        <v>213</v>
      </c>
      <c r="E303" s="118" t="s">
        <v>214</v>
      </c>
      <c r="F303" s="119">
        <v>1.43228022</v>
      </c>
      <c r="G303" s="119">
        <v>1.7301726000000002</v>
      </c>
      <c r="H303" s="74">
        <f t="shared" si="12"/>
        <v>-0.1721749494819188</v>
      </c>
      <c r="I303" s="119">
        <v>15.340842604708302</v>
      </c>
      <c r="J303" s="119">
        <v>5.2135461300000001</v>
      </c>
      <c r="K303" s="74">
        <f t="shared" si="13"/>
        <v>1.9424967617402285</v>
      </c>
      <c r="L303" s="74">
        <f t="shared" si="14"/>
        <v>10.710782981215996</v>
      </c>
    </row>
    <row r="304" spans="1:12" x14ac:dyDescent="0.2">
      <c r="A304" s="118" t="s">
        <v>1816</v>
      </c>
      <c r="B304" s="59" t="s">
        <v>944</v>
      </c>
      <c r="C304" s="59" t="s">
        <v>902</v>
      </c>
      <c r="D304" s="118" t="s">
        <v>213</v>
      </c>
      <c r="E304" s="118" t="s">
        <v>214</v>
      </c>
      <c r="F304" s="119">
        <v>10.307856019999999</v>
      </c>
      <c r="G304" s="119">
        <v>29.342341150999999</v>
      </c>
      <c r="H304" s="74">
        <f t="shared" si="12"/>
        <v>-0.64870369521796989</v>
      </c>
      <c r="I304" s="119">
        <v>15.245484230655549</v>
      </c>
      <c r="J304" s="119">
        <v>34.709183165128202</v>
      </c>
      <c r="K304" s="74">
        <f t="shared" si="13"/>
        <v>-0.56076511054364253</v>
      </c>
      <c r="L304" s="74">
        <f t="shared" si="14"/>
        <v>1.47901602438715</v>
      </c>
    </row>
    <row r="305" spans="1:12" x14ac:dyDescent="0.2">
      <c r="A305" s="118" t="s">
        <v>2164</v>
      </c>
      <c r="B305" s="59" t="s">
        <v>433</v>
      </c>
      <c r="C305" s="59" t="s">
        <v>898</v>
      </c>
      <c r="D305" s="118" t="s">
        <v>212</v>
      </c>
      <c r="E305" s="118" t="s">
        <v>1032</v>
      </c>
      <c r="F305" s="119">
        <v>0.36925469</v>
      </c>
      <c r="G305" s="119">
        <v>2.2878368999999998</v>
      </c>
      <c r="H305" s="74">
        <f t="shared" si="12"/>
        <v>-0.8386009553390803</v>
      </c>
      <c r="I305" s="119">
        <v>15.21431499</v>
      </c>
      <c r="J305" s="119">
        <v>0</v>
      </c>
      <c r="K305" s="74" t="str">
        <f t="shared" si="13"/>
        <v/>
      </c>
      <c r="L305" s="74">
        <f t="shared" si="14"/>
        <v>41.202767092816075</v>
      </c>
    </row>
    <row r="306" spans="1:12" x14ac:dyDescent="0.2">
      <c r="A306" s="118" t="s">
        <v>2171</v>
      </c>
      <c r="B306" s="59" t="s">
        <v>465</v>
      </c>
      <c r="C306" s="59" t="s">
        <v>898</v>
      </c>
      <c r="D306" s="118" t="s">
        <v>212</v>
      </c>
      <c r="E306" s="118" t="s">
        <v>1032</v>
      </c>
      <c r="F306" s="119">
        <v>1.347517431</v>
      </c>
      <c r="G306" s="119">
        <v>0.246869739</v>
      </c>
      <c r="H306" s="74">
        <f t="shared" si="12"/>
        <v>4.4584147755752275</v>
      </c>
      <c r="I306" s="119">
        <v>15.19731346</v>
      </c>
      <c r="J306" s="119">
        <v>5.309875E-2</v>
      </c>
      <c r="K306" s="74" t="str">
        <f t="shared" si="13"/>
        <v/>
      </c>
      <c r="L306" s="74">
        <f t="shared" si="14"/>
        <v>11.278008811152811</v>
      </c>
    </row>
    <row r="307" spans="1:12" x14ac:dyDescent="0.2">
      <c r="A307" s="118" t="s">
        <v>2163</v>
      </c>
      <c r="B307" s="59" t="s">
        <v>432</v>
      </c>
      <c r="C307" s="59" t="s">
        <v>898</v>
      </c>
      <c r="D307" s="118" t="s">
        <v>212</v>
      </c>
      <c r="E307" s="118" t="s">
        <v>1032</v>
      </c>
      <c r="F307" s="119">
        <v>5.0801505679999996</v>
      </c>
      <c r="G307" s="119">
        <v>5.9414229949999999</v>
      </c>
      <c r="H307" s="74">
        <f t="shared" si="12"/>
        <v>-0.14496063110214563</v>
      </c>
      <c r="I307" s="119">
        <v>15.156213050000002</v>
      </c>
      <c r="J307" s="119">
        <v>0</v>
      </c>
      <c r="K307" s="74" t="str">
        <f t="shared" si="13"/>
        <v/>
      </c>
      <c r="L307" s="74">
        <f t="shared" si="14"/>
        <v>2.983418079272961</v>
      </c>
    </row>
    <row r="308" spans="1:12" x14ac:dyDescent="0.2">
      <c r="A308" s="118" t="s">
        <v>2348</v>
      </c>
      <c r="B308" s="59" t="s">
        <v>114</v>
      </c>
      <c r="C308" s="59" t="s">
        <v>665</v>
      </c>
      <c r="D308" s="118" t="s">
        <v>212</v>
      </c>
      <c r="E308" s="118" t="s">
        <v>1032</v>
      </c>
      <c r="F308" s="119">
        <v>12.5261666</v>
      </c>
      <c r="G308" s="119">
        <v>14.771627720000001</v>
      </c>
      <c r="H308" s="74">
        <f t="shared" si="12"/>
        <v>-0.15201175947318024</v>
      </c>
      <c r="I308" s="119">
        <v>14.73908722</v>
      </c>
      <c r="J308" s="119">
        <v>23.90305991</v>
      </c>
      <c r="K308" s="74">
        <f t="shared" si="13"/>
        <v>-0.3833807355419877</v>
      </c>
      <c r="L308" s="74">
        <f t="shared" si="14"/>
        <v>1.1766638342491789</v>
      </c>
    </row>
    <row r="309" spans="1:12" x14ac:dyDescent="0.2">
      <c r="A309" s="118" t="s">
        <v>2961</v>
      </c>
      <c r="B309" s="59" t="s">
        <v>75</v>
      </c>
      <c r="C309" s="59" t="s">
        <v>897</v>
      </c>
      <c r="D309" s="118" t="s">
        <v>212</v>
      </c>
      <c r="E309" s="118" t="s">
        <v>3049</v>
      </c>
      <c r="F309" s="119">
        <v>8.0864159699999991</v>
      </c>
      <c r="G309" s="119">
        <v>3.5789370099999998</v>
      </c>
      <c r="H309" s="74">
        <f t="shared" si="12"/>
        <v>1.2594462957591981</v>
      </c>
      <c r="I309" s="119">
        <v>14.659328</v>
      </c>
      <c r="J309" s="119">
        <v>1.60835796</v>
      </c>
      <c r="K309" s="74">
        <f t="shared" si="13"/>
        <v>8.1144685229151357</v>
      </c>
      <c r="L309" s="74">
        <f t="shared" si="14"/>
        <v>1.8128337763460369</v>
      </c>
    </row>
    <row r="310" spans="1:12" x14ac:dyDescent="0.2">
      <c r="A310" s="118" t="s">
        <v>2175</v>
      </c>
      <c r="B310" s="118" t="s">
        <v>468</v>
      </c>
      <c r="C310" s="118" t="s">
        <v>898</v>
      </c>
      <c r="D310" s="118" t="s">
        <v>212</v>
      </c>
      <c r="E310" s="118" t="s">
        <v>1032</v>
      </c>
      <c r="F310" s="119">
        <v>8.5543097999999998E-2</v>
      </c>
      <c r="G310" s="119">
        <v>4.32050628</v>
      </c>
      <c r="H310" s="74">
        <f t="shared" si="12"/>
        <v>-0.98020067731506688</v>
      </c>
      <c r="I310" s="119">
        <v>14.63155351</v>
      </c>
      <c r="J310" s="119">
        <v>0.1302296</v>
      </c>
      <c r="K310" s="74" t="str">
        <f t="shared" si="13"/>
        <v/>
      </c>
      <c r="L310" s="74" t="str">
        <f t="shared" si="14"/>
        <v/>
      </c>
    </row>
    <row r="311" spans="1:12" x14ac:dyDescent="0.2">
      <c r="A311" s="118" t="s">
        <v>2221</v>
      </c>
      <c r="B311" s="59" t="s">
        <v>411</v>
      </c>
      <c r="C311" s="59" t="s">
        <v>902</v>
      </c>
      <c r="D311" s="118" t="s">
        <v>213</v>
      </c>
      <c r="E311" s="118" t="s">
        <v>214</v>
      </c>
      <c r="F311" s="119">
        <v>6.5987945610000001</v>
      </c>
      <c r="G311" s="119">
        <v>11.464696883</v>
      </c>
      <c r="H311" s="74">
        <f t="shared" si="12"/>
        <v>-0.42442485585599932</v>
      </c>
      <c r="I311" s="119">
        <v>14.579314890000001</v>
      </c>
      <c r="J311" s="119">
        <v>9.2052227300000009</v>
      </c>
      <c r="K311" s="74">
        <f t="shared" si="13"/>
        <v>0.5838090307674717</v>
      </c>
      <c r="L311" s="74">
        <f t="shared" si="14"/>
        <v>2.2093906326719481</v>
      </c>
    </row>
    <row r="312" spans="1:12" x14ac:dyDescent="0.2">
      <c r="A312" s="118" t="s">
        <v>2162</v>
      </c>
      <c r="B312" s="59" t="s">
        <v>431</v>
      </c>
      <c r="C312" s="59" t="s">
        <v>898</v>
      </c>
      <c r="D312" s="118" t="s">
        <v>212</v>
      </c>
      <c r="E312" s="118" t="s">
        <v>1032</v>
      </c>
      <c r="F312" s="119">
        <v>0.18253973900000001</v>
      </c>
      <c r="G312" s="119">
        <v>0.20800925099999998</v>
      </c>
      <c r="H312" s="74">
        <f t="shared" si="12"/>
        <v>-0.12244413110261132</v>
      </c>
      <c r="I312" s="119">
        <v>14.567934490000001</v>
      </c>
      <c r="J312" s="119">
        <v>0</v>
      </c>
      <c r="K312" s="74" t="str">
        <f t="shared" si="13"/>
        <v/>
      </c>
      <c r="L312" s="74">
        <f t="shared" si="14"/>
        <v>79.806920782328945</v>
      </c>
    </row>
    <row r="313" spans="1:12" x14ac:dyDescent="0.2">
      <c r="A313" s="118" t="s">
        <v>1873</v>
      </c>
      <c r="B313" s="59" t="s">
        <v>7</v>
      </c>
      <c r="C313" s="59" t="s">
        <v>902</v>
      </c>
      <c r="D313" s="118" t="s">
        <v>837</v>
      </c>
      <c r="E313" s="118" t="s">
        <v>1032</v>
      </c>
      <c r="F313" s="119">
        <v>1.609940787</v>
      </c>
      <c r="G313" s="119">
        <v>2.1930491809999997</v>
      </c>
      <c r="H313" s="74">
        <f t="shared" si="12"/>
        <v>-0.26588933757249822</v>
      </c>
      <c r="I313" s="119">
        <v>14.352898140000001</v>
      </c>
      <c r="J313" s="119">
        <v>8.8828738999999999</v>
      </c>
      <c r="K313" s="74">
        <f t="shared" si="13"/>
        <v>0.61579442662132133</v>
      </c>
      <c r="L313" s="74">
        <f t="shared" si="14"/>
        <v>8.9151714497186667</v>
      </c>
    </row>
    <row r="314" spans="1:12" x14ac:dyDescent="0.2">
      <c r="A314" s="118" t="s">
        <v>2193</v>
      </c>
      <c r="B314" s="59" t="s">
        <v>121</v>
      </c>
      <c r="C314" s="59" t="s">
        <v>665</v>
      </c>
      <c r="D314" s="118" t="s">
        <v>213</v>
      </c>
      <c r="E314" s="118" t="s">
        <v>214</v>
      </c>
      <c r="F314" s="119">
        <v>1.0234888639999999</v>
      </c>
      <c r="G314" s="119">
        <v>7.6427349500000004</v>
      </c>
      <c r="H314" s="74">
        <f t="shared" si="12"/>
        <v>-0.86608342815813599</v>
      </c>
      <c r="I314" s="119">
        <v>14.264633317429601</v>
      </c>
      <c r="J314" s="119">
        <v>9.45148878</v>
      </c>
      <c r="K314" s="74">
        <f t="shared" si="13"/>
        <v>0.50924723601371102</v>
      </c>
      <c r="L314" s="74">
        <f t="shared" si="14"/>
        <v>13.937262845909775</v>
      </c>
    </row>
    <row r="315" spans="1:12" x14ac:dyDescent="0.2">
      <c r="A315" s="118" t="s">
        <v>1780</v>
      </c>
      <c r="B315" s="59" t="s">
        <v>1781</v>
      </c>
      <c r="C315" s="59" t="s">
        <v>665</v>
      </c>
      <c r="D315" s="118" t="s">
        <v>212</v>
      </c>
      <c r="E315" s="118" t="s">
        <v>1032</v>
      </c>
      <c r="F315" s="119">
        <v>1.60392E-2</v>
      </c>
      <c r="G315" s="119">
        <v>4.9593519999999995E-2</v>
      </c>
      <c r="H315" s="74">
        <f t="shared" si="12"/>
        <v>-0.67658677988575922</v>
      </c>
      <c r="I315" s="119">
        <v>14.255044736966049</v>
      </c>
      <c r="J315" s="119">
        <v>7.5721499999999997E-3</v>
      </c>
      <c r="K315" s="74" t="str">
        <f t="shared" si="13"/>
        <v/>
      </c>
      <c r="L315" s="74" t="str">
        <f t="shared" si="14"/>
        <v/>
      </c>
    </row>
    <row r="316" spans="1:12" x14ac:dyDescent="0.2">
      <c r="A316" s="118" t="s">
        <v>1819</v>
      </c>
      <c r="B316" s="59" t="s">
        <v>959</v>
      </c>
      <c r="C316" s="59" t="s">
        <v>902</v>
      </c>
      <c r="D316" s="118" t="s">
        <v>837</v>
      </c>
      <c r="E316" s="118" t="s">
        <v>214</v>
      </c>
      <c r="F316" s="119">
        <v>3.4351382409999998</v>
      </c>
      <c r="G316" s="119">
        <v>1.94261204</v>
      </c>
      <c r="H316" s="74">
        <f t="shared" si="12"/>
        <v>0.76830894191307486</v>
      </c>
      <c r="I316" s="119">
        <v>14.251402050000001</v>
      </c>
      <c r="J316" s="119">
        <v>3.18173752</v>
      </c>
      <c r="K316" s="74">
        <f t="shared" si="13"/>
        <v>3.4791256225309253</v>
      </c>
      <c r="L316" s="74">
        <f t="shared" si="14"/>
        <v>4.1487128174065244</v>
      </c>
    </row>
    <row r="317" spans="1:12" x14ac:dyDescent="0.2">
      <c r="A317" s="118" t="s">
        <v>2967</v>
      </c>
      <c r="B317" s="59" t="s">
        <v>1252</v>
      </c>
      <c r="C317" s="59" t="s">
        <v>897</v>
      </c>
      <c r="D317" s="118" t="s">
        <v>212</v>
      </c>
      <c r="E317" s="118" t="s">
        <v>3049</v>
      </c>
      <c r="F317" s="119">
        <v>8.4991408750000002</v>
      </c>
      <c r="G317" s="119">
        <v>2.6347838700000001</v>
      </c>
      <c r="H317" s="74">
        <f t="shared" si="12"/>
        <v>2.2257449925105242</v>
      </c>
      <c r="I317" s="119">
        <v>14.250430679999999</v>
      </c>
      <c r="J317" s="119">
        <v>0.10489900000000001</v>
      </c>
      <c r="K317" s="74" t="str">
        <f t="shared" si="13"/>
        <v/>
      </c>
      <c r="L317" s="74">
        <f t="shared" si="14"/>
        <v>1.6766907255199484</v>
      </c>
    </row>
    <row r="318" spans="1:12" x14ac:dyDescent="0.2">
      <c r="A318" s="118" t="s">
        <v>2120</v>
      </c>
      <c r="B318" s="59" t="s">
        <v>392</v>
      </c>
      <c r="C318" s="59" t="s">
        <v>898</v>
      </c>
      <c r="D318" s="118" t="s">
        <v>212</v>
      </c>
      <c r="E318" s="118" t="s">
        <v>1032</v>
      </c>
      <c r="F318" s="119">
        <v>6.7108605849999998</v>
      </c>
      <c r="G318" s="119">
        <v>1.522184915</v>
      </c>
      <c r="H318" s="74">
        <f t="shared" si="12"/>
        <v>3.4087025951114489</v>
      </c>
      <c r="I318" s="119">
        <v>14.222543439999999</v>
      </c>
      <c r="J318" s="119">
        <v>8.28906308</v>
      </c>
      <c r="K318" s="74">
        <f t="shared" si="13"/>
        <v>0.71582038919650715</v>
      </c>
      <c r="L318" s="74">
        <f t="shared" si="14"/>
        <v>2.1193322763685454</v>
      </c>
    </row>
    <row r="319" spans="1:12" x14ac:dyDescent="0.2">
      <c r="A319" s="118" t="s">
        <v>2598</v>
      </c>
      <c r="B319" s="59" t="s">
        <v>479</v>
      </c>
      <c r="C319" s="59" t="s">
        <v>903</v>
      </c>
      <c r="D319" s="118" t="s">
        <v>212</v>
      </c>
      <c r="E319" s="118" t="s">
        <v>214</v>
      </c>
      <c r="F319" s="119">
        <v>2.7200521099999997</v>
      </c>
      <c r="G319" s="119">
        <v>6.1445700099999998</v>
      </c>
      <c r="H319" s="74">
        <f t="shared" si="12"/>
        <v>-0.5573242544924637</v>
      </c>
      <c r="I319" s="119">
        <v>14.20470435</v>
      </c>
      <c r="J319" s="119">
        <v>0.49921289000000002</v>
      </c>
      <c r="K319" s="74">
        <f t="shared" si="13"/>
        <v>27.454201873673572</v>
      </c>
      <c r="L319" s="74">
        <f t="shared" si="14"/>
        <v>5.2222177280272772</v>
      </c>
    </row>
    <row r="320" spans="1:12" x14ac:dyDescent="0.2">
      <c r="A320" s="118" t="s">
        <v>2801</v>
      </c>
      <c r="B320" s="59" t="s">
        <v>1021</v>
      </c>
      <c r="C320" s="59" t="s">
        <v>665</v>
      </c>
      <c r="D320" s="118" t="s">
        <v>212</v>
      </c>
      <c r="E320" s="118" t="s">
        <v>1032</v>
      </c>
      <c r="F320" s="119">
        <v>11.577189083</v>
      </c>
      <c r="G320" s="119">
        <v>7.5563819990000001</v>
      </c>
      <c r="H320" s="74">
        <f t="shared" si="12"/>
        <v>0.53210744037716839</v>
      </c>
      <c r="I320" s="119">
        <v>14.17725952</v>
      </c>
      <c r="J320" s="119">
        <v>20.777947949999998</v>
      </c>
      <c r="K320" s="74">
        <f t="shared" si="13"/>
        <v>-0.31767759000474338</v>
      </c>
      <c r="L320" s="74">
        <f t="shared" si="14"/>
        <v>1.2245856415023881</v>
      </c>
    </row>
    <row r="321" spans="1:12" x14ac:dyDescent="0.2">
      <c r="A321" s="118" t="s">
        <v>1866</v>
      </c>
      <c r="B321" s="59" t="s">
        <v>615</v>
      </c>
      <c r="C321" s="59" t="s">
        <v>902</v>
      </c>
      <c r="D321" s="118" t="s">
        <v>213</v>
      </c>
      <c r="E321" s="118" t="s">
        <v>214</v>
      </c>
      <c r="F321" s="119">
        <v>1.62083263</v>
      </c>
      <c r="G321" s="119">
        <v>1.3867077400000001</v>
      </c>
      <c r="H321" s="74">
        <f t="shared" si="12"/>
        <v>0.16883506397678283</v>
      </c>
      <c r="I321" s="119">
        <v>14.15882218</v>
      </c>
      <c r="J321" s="119">
        <v>15.85426528</v>
      </c>
      <c r="K321" s="74">
        <f t="shared" si="13"/>
        <v>-0.106939241274005</v>
      </c>
      <c r="L321" s="74">
        <f t="shared" si="14"/>
        <v>8.7355239016874915</v>
      </c>
    </row>
    <row r="322" spans="1:12" x14ac:dyDescent="0.2">
      <c r="A322" s="118" t="s">
        <v>2098</v>
      </c>
      <c r="B322" s="118" t="s">
        <v>475</v>
      </c>
      <c r="C322" s="118" t="s">
        <v>898</v>
      </c>
      <c r="D322" s="118" t="s">
        <v>212</v>
      </c>
      <c r="E322" s="118" t="s">
        <v>1032</v>
      </c>
      <c r="F322" s="119">
        <v>4.3468584409999993</v>
      </c>
      <c r="G322" s="119">
        <v>9.4096529849999992</v>
      </c>
      <c r="H322" s="74">
        <f t="shared" si="12"/>
        <v>-0.53804264111233857</v>
      </c>
      <c r="I322" s="119">
        <v>13.99676432</v>
      </c>
      <c r="J322" s="119">
        <v>13.868510259999999</v>
      </c>
      <c r="K322" s="74">
        <f t="shared" si="13"/>
        <v>9.2478613488802264E-3</v>
      </c>
      <c r="L322" s="74">
        <f t="shared" si="14"/>
        <v>3.2199724260585838</v>
      </c>
    </row>
    <row r="323" spans="1:12" x14ac:dyDescent="0.2">
      <c r="A323" s="118" t="s">
        <v>1744</v>
      </c>
      <c r="B323" s="59" t="s">
        <v>1631</v>
      </c>
      <c r="C323" s="59" t="s">
        <v>665</v>
      </c>
      <c r="D323" s="118" t="s">
        <v>212</v>
      </c>
      <c r="E323" s="118" t="s">
        <v>214</v>
      </c>
      <c r="F323" s="119">
        <v>4.3433511600000001</v>
      </c>
      <c r="G323" s="119">
        <v>6.3458798499999993</v>
      </c>
      <c r="H323" s="74">
        <f t="shared" si="12"/>
        <v>-0.31556359990017768</v>
      </c>
      <c r="I323" s="119">
        <v>13.97309231</v>
      </c>
      <c r="J323" s="119">
        <v>10.3530955</v>
      </c>
      <c r="K323" s="74">
        <f t="shared" si="13"/>
        <v>0.3496535707605517</v>
      </c>
      <c r="L323" s="74">
        <f t="shared" si="14"/>
        <v>3.2171224004830408</v>
      </c>
    </row>
    <row r="324" spans="1:12" x14ac:dyDescent="0.2">
      <c r="A324" s="118" t="s">
        <v>2119</v>
      </c>
      <c r="B324" s="59" t="s">
        <v>391</v>
      </c>
      <c r="C324" s="59" t="s">
        <v>898</v>
      </c>
      <c r="D324" s="118" t="s">
        <v>212</v>
      </c>
      <c r="E324" s="118" t="s">
        <v>1032</v>
      </c>
      <c r="F324" s="119">
        <v>3.91114797</v>
      </c>
      <c r="G324" s="119">
        <v>0.11572003</v>
      </c>
      <c r="H324" s="74">
        <f t="shared" si="12"/>
        <v>32.798366367516493</v>
      </c>
      <c r="I324" s="119">
        <v>13.89512092</v>
      </c>
      <c r="J324" s="119">
        <v>6.6916957100000003</v>
      </c>
      <c r="K324" s="74">
        <f t="shared" si="13"/>
        <v>1.0764723206459128</v>
      </c>
      <c r="L324" s="74">
        <f t="shared" si="14"/>
        <v>3.552696299547061</v>
      </c>
    </row>
    <row r="325" spans="1:12" x14ac:dyDescent="0.2">
      <c r="A325" s="118" t="s">
        <v>2095</v>
      </c>
      <c r="B325" s="59" t="s">
        <v>265</v>
      </c>
      <c r="C325" s="59" t="s">
        <v>898</v>
      </c>
      <c r="D325" s="118" t="s">
        <v>212</v>
      </c>
      <c r="E325" s="118" t="s">
        <v>1032</v>
      </c>
      <c r="F325" s="119">
        <v>10.895153756999999</v>
      </c>
      <c r="G325" s="119">
        <v>12.340489414</v>
      </c>
      <c r="H325" s="74">
        <f t="shared" si="12"/>
        <v>-0.11712142108077994</v>
      </c>
      <c r="I325" s="119">
        <v>13.75095829</v>
      </c>
      <c r="J325" s="119">
        <v>7.5268573200000004</v>
      </c>
      <c r="K325" s="74">
        <f t="shared" si="13"/>
        <v>0.82691895241080493</v>
      </c>
      <c r="L325" s="74">
        <f t="shared" si="14"/>
        <v>1.2621169555468807</v>
      </c>
    </row>
    <row r="326" spans="1:12" x14ac:dyDescent="0.2">
      <c r="A326" s="118" t="s">
        <v>2134</v>
      </c>
      <c r="B326" s="59" t="s">
        <v>535</v>
      </c>
      <c r="C326" s="59" t="s">
        <v>898</v>
      </c>
      <c r="D326" s="118" t="s">
        <v>212</v>
      </c>
      <c r="E326" s="118" t="s">
        <v>1032</v>
      </c>
      <c r="F326" s="119">
        <v>2.8355042E-2</v>
      </c>
      <c r="G326" s="119">
        <v>2.1846801450000002</v>
      </c>
      <c r="H326" s="74">
        <f t="shared" si="12"/>
        <v>-0.98702096411463469</v>
      </c>
      <c r="I326" s="119">
        <v>13.701593283879699</v>
      </c>
      <c r="J326" s="119">
        <v>0</v>
      </c>
      <c r="K326" s="74" t="str">
        <f t="shared" si="13"/>
        <v/>
      </c>
      <c r="L326" s="74" t="str">
        <f t="shared" si="14"/>
        <v/>
      </c>
    </row>
    <row r="327" spans="1:12" x14ac:dyDescent="0.2">
      <c r="A327" s="118" t="s">
        <v>2172</v>
      </c>
      <c r="B327" s="59" t="s">
        <v>466</v>
      </c>
      <c r="C327" s="59" t="s">
        <v>898</v>
      </c>
      <c r="D327" s="118" t="s">
        <v>212</v>
      </c>
      <c r="E327" s="118" t="s">
        <v>1032</v>
      </c>
      <c r="F327" s="119">
        <v>4.3393665599999993</v>
      </c>
      <c r="G327" s="119">
        <v>0.239405007</v>
      </c>
      <c r="H327" s="74">
        <f t="shared" ref="H327:H390" si="15">IF(ISERROR(F327/G327-1),"",IF((F327/G327-1)&gt;10000%,"",F327/G327-1))</f>
        <v>17.125629928867774</v>
      </c>
      <c r="I327" s="119">
        <v>13.646523199999999</v>
      </c>
      <c r="J327" s="119">
        <v>4.625025E-2</v>
      </c>
      <c r="K327" s="74" t="str">
        <f t="shared" ref="K327:K390" si="16">IF(ISERROR(I327/J327-1),"",IF((I327/J327-1)&gt;10000%,"",I327/J327-1))</f>
        <v/>
      </c>
      <c r="L327" s="74">
        <f t="shared" ref="L327:L390" si="17">IF(ISERROR(I327/F327),"",IF(I327/F327&gt;10000%,"",I327/F327))</f>
        <v>3.1448191830099739</v>
      </c>
    </row>
    <row r="328" spans="1:12" x14ac:dyDescent="0.2">
      <c r="A328" s="118" t="s">
        <v>1863</v>
      </c>
      <c r="B328" s="59" t="s">
        <v>1642</v>
      </c>
      <c r="C328" s="59" t="s">
        <v>902</v>
      </c>
      <c r="D328" s="118" t="s">
        <v>837</v>
      </c>
      <c r="E328" s="118" t="s">
        <v>214</v>
      </c>
      <c r="F328" s="119">
        <v>6.9167889599999999</v>
      </c>
      <c r="G328" s="119">
        <v>11.086696099999999</v>
      </c>
      <c r="H328" s="74">
        <f t="shared" si="15"/>
        <v>-0.37611810609654928</v>
      </c>
      <c r="I328" s="119">
        <v>13.645607550000001</v>
      </c>
      <c r="J328" s="119">
        <v>13.871335380000001</v>
      </c>
      <c r="K328" s="74">
        <f t="shared" si="16"/>
        <v>-1.6272970396596365E-2</v>
      </c>
      <c r="L328" s="74">
        <f t="shared" si="17"/>
        <v>1.9728240414609963</v>
      </c>
    </row>
    <row r="329" spans="1:12" x14ac:dyDescent="0.2">
      <c r="A329" s="118" t="s">
        <v>489</v>
      </c>
      <c r="B329" s="59" t="s">
        <v>54</v>
      </c>
      <c r="C329" s="59" t="s">
        <v>494</v>
      </c>
      <c r="D329" s="118" t="s">
        <v>212</v>
      </c>
      <c r="E329" s="118" t="s">
        <v>1032</v>
      </c>
      <c r="F329" s="119">
        <v>6.9247359510000006</v>
      </c>
      <c r="G329" s="119">
        <v>10.469575334</v>
      </c>
      <c r="H329" s="74">
        <f t="shared" si="15"/>
        <v>-0.33858482984387295</v>
      </c>
      <c r="I329" s="119">
        <v>13.46379387718815</v>
      </c>
      <c r="J329" s="119">
        <v>5.4167724800000006</v>
      </c>
      <c r="K329" s="74">
        <f t="shared" si="16"/>
        <v>1.4855749298866896</v>
      </c>
      <c r="L329" s="74">
        <f t="shared" si="17"/>
        <v>1.9443042987428054</v>
      </c>
    </row>
    <row r="330" spans="1:12" x14ac:dyDescent="0.2">
      <c r="A330" s="118" t="s">
        <v>1842</v>
      </c>
      <c r="B330" s="59" t="s">
        <v>608</v>
      </c>
      <c r="C330" s="59" t="s">
        <v>902</v>
      </c>
      <c r="D330" s="118" t="s">
        <v>213</v>
      </c>
      <c r="E330" s="118" t="s">
        <v>214</v>
      </c>
      <c r="F330" s="119">
        <v>5.9304411999999997</v>
      </c>
      <c r="G330" s="119">
        <v>1.4378351200000001</v>
      </c>
      <c r="H330" s="74">
        <f t="shared" si="15"/>
        <v>3.1245627662787925</v>
      </c>
      <c r="I330" s="119">
        <v>13.45551189</v>
      </c>
      <c r="J330" s="119">
        <v>3.7458360000000003E-2</v>
      </c>
      <c r="K330" s="74" t="str">
        <f t="shared" si="16"/>
        <v/>
      </c>
      <c r="L330" s="74">
        <f t="shared" si="17"/>
        <v>2.2688888459091374</v>
      </c>
    </row>
    <row r="331" spans="1:12" x14ac:dyDescent="0.2">
      <c r="A331" s="118" t="s">
        <v>2815</v>
      </c>
      <c r="B331" s="59" t="s">
        <v>2087</v>
      </c>
      <c r="C331" s="59" t="s">
        <v>1955</v>
      </c>
      <c r="D331" s="118" t="s">
        <v>212</v>
      </c>
      <c r="E331" s="118" t="s">
        <v>214</v>
      </c>
      <c r="F331" s="119">
        <v>4.4750157100000001</v>
      </c>
      <c r="G331" s="119">
        <v>3.0001907700000001</v>
      </c>
      <c r="H331" s="74">
        <f t="shared" si="15"/>
        <v>0.49157705394847273</v>
      </c>
      <c r="I331" s="119">
        <v>13.407814029999999</v>
      </c>
      <c r="J331" s="119">
        <v>10.255475279999999</v>
      </c>
      <c r="K331" s="74">
        <f t="shared" si="16"/>
        <v>0.30738104904290697</v>
      </c>
      <c r="L331" s="74">
        <f t="shared" si="17"/>
        <v>2.9961490414521919</v>
      </c>
    </row>
    <row r="332" spans="1:12" x14ac:dyDescent="0.2">
      <c r="A332" s="118" t="s">
        <v>2198</v>
      </c>
      <c r="B332" s="59" t="s">
        <v>613</v>
      </c>
      <c r="C332" s="59" t="s">
        <v>902</v>
      </c>
      <c r="D332" s="118" t="s">
        <v>213</v>
      </c>
      <c r="E332" s="118" t="s">
        <v>214</v>
      </c>
      <c r="F332" s="119">
        <v>5.3151684550000002</v>
      </c>
      <c r="G332" s="119">
        <v>3.0634789640000002</v>
      </c>
      <c r="H332" s="74">
        <f t="shared" si="15"/>
        <v>0.73501059333534879</v>
      </c>
      <c r="I332" s="119">
        <v>13.364149970000001</v>
      </c>
      <c r="J332" s="119">
        <v>59.66160679</v>
      </c>
      <c r="K332" s="74">
        <f t="shared" si="16"/>
        <v>-0.77600083723792712</v>
      </c>
      <c r="L332" s="74">
        <f t="shared" si="17"/>
        <v>2.5143417528805303</v>
      </c>
    </row>
    <row r="333" spans="1:12" x14ac:dyDescent="0.2">
      <c r="A333" s="118" t="s">
        <v>2842</v>
      </c>
      <c r="B333" s="118" t="s">
        <v>340</v>
      </c>
      <c r="C333" s="118" t="s">
        <v>665</v>
      </c>
      <c r="D333" s="118" t="s">
        <v>212</v>
      </c>
      <c r="E333" s="118" t="s">
        <v>1032</v>
      </c>
      <c r="F333" s="119">
        <v>19.601495902</v>
      </c>
      <c r="G333" s="119">
        <v>13.939090114000001</v>
      </c>
      <c r="H333" s="74">
        <f t="shared" si="15"/>
        <v>0.40622492154727152</v>
      </c>
      <c r="I333" s="119">
        <v>13.291427052042151</v>
      </c>
      <c r="J333" s="119">
        <v>25.6718726533012</v>
      </c>
      <c r="K333" s="74">
        <f t="shared" si="16"/>
        <v>-0.48225720688385476</v>
      </c>
      <c r="L333" s="74">
        <f t="shared" si="17"/>
        <v>0.67808228098989043</v>
      </c>
    </row>
    <row r="334" spans="1:12" x14ac:dyDescent="0.2">
      <c r="A334" s="118" t="s">
        <v>2094</v>
      </c>
      <c r="B334" s="59" t="s">
        <v>271</v>
      </c>
      <c r="C334" s="59" t="s">
        <v>898</v>
      </c>
      <c r="D334" s="118" t="s">
        <v>212</v>
      </c>
      <c r="E334" s="118" t="s">
        <v>1032</v>
      </c>
      <c r="F334" s="119">
        <v>12.84205934</v>
      </c>
      <c r="G334" s="119">
        <v>10.971039130000001</v>
      </c>
      <c r="H334" s="74">
        <f t="shared" si="15"/>
        <v>0.17054174976769043</v>
      </c>
      <c r="I334" s="119">
        <v>13.26824322</v>
      </c>
      <c r="J334" s="119">
        <v>0.15068500000000001</v>
      </c>
      <c r="K334" s="74">
        <f t="shared" si="16"/>
        <v>87.052846799615082</v>
      </c>
      <c r="L334" s="74">
        <f t="shared" si="17"/>
        <v>1.0331865683467556</v>
      </c>
    </row>
    <row r="335" spans="1:12" x14ac:dyDescent="0.2">
      <c r="A335" s="118" t="s">
        <v>2597</v>
      </c>
      <c r="B335" s="59" t="s">
        <v>246</v>
      </c>
      <c r="C335" s="59" t="s">
        <v>903</v>
      </c>
      <c r="D335" s="118" t="s">
        <v>212</v>
      </c>
      <c r="E335" s="118" t="s">
        <v>214</v>
      </c>
      <c r="F335" s="119">
        <v>25.293441870000002</v>
      </c>
      <c r="G335" s="119">
        <v>15.121955115</v>
      </c>
      <c r="H335" s="74">
        <f t="shared" si="15"/>
        <v>0.67263040246102479</v>
      </c>
      <c r="I335" s="119">
        <v>13.258635960000001</v>
      </c>
      <c r="J335" s="119">
        <v>27.254174989999999</v>
      </c>
      <c r="K335" s="74">
        <f t="shared" si="16"/>
        <v>-0.5135190859798614</v>
      </c>
      <c r="L335" s="74">
        <f t="shared" si="17"/>
        <v>0.52419263570948715</v>
      </c>
    </row>
    <row r="336" spans="1:12" x14ac:dyDescent="0.2">
      <c r="A336" s="118" t="s">
        <v>2023</v>
      </c>
      <c r="B336" s="59" t="s">
        <v>0</v>
      </c>
      <c r="C336" s="59" t="s">
        <v>984</v>
      </c>
      <c r="D336" s="118" t="s">
        <v>213</v>
      </c>
      <c r="E336" s="118" t="s">
        <v>214</v>
      </c>
      <c r="F336" s="119">
        <v>10.24831094</v>
      </c>
      <c r="G336" s="119">
        <v>1.6758739199999999</v>
      </c>
      <c r="H336" s="74">
        <f t="shared" si="15"/>
        <v>5.1152040244173023</v>
      </c>
      <c r="I336" s="119">
        <v>13.08173715</v>
      </c>
      <c r="J336" s="119">
        <v>4.5207030199999991</v>
      </c>
      <c r="K336" s="74">
        <f t="shared" si="16"/>
        <v>1.8937395560215329</v>
      </c>
      <c r="L336" s="74">
        <f t="shared" si="17"/>
        <v>1.2764773850626356</v>
      </c>
    </row>
    <row r="337" spans="1:12" x14ac:dyDescent="0.2">
      <c r="A337" s="118" t="s">
        <v>2176</v>
      </c>
      <c r="B337" s="59" t="s">
        <v>469</v>
      </c>
      <c r="C337" s="59" t="s">
        <v>898</v>
      </c>
      <c r="D337" s="118" t="s">
        <v>212</v>
      </c>
      <c r="E337" s="118" t="s">
        <v>1032</v>
      </c>
      <c r="F337" s="119">
        <v>2.65022812</v>
      </c>
      <c r="G337" s="119">
        <v>2.0145060379999999</v>
      </c>
      <c r="H337" s="74">
        <f t="shared" si="15"/>
        <v>0.31557218991070601</v>
      </c>
      <c r="I337" s="119">
        <v>12.900433039999999</v>
      </c>
      <c r="J337" s="119">
        <v>4.3249957400000003</v>
      </c>
      <c r="K337" s="74">
        <f t="shared" si="16"/>
        <v>1.982762022327448</v>
      </c>
      <c r="L337" s="74">
        <f t="shared" si="17"/>
        <v>4.8676689159875037</v>
      </c>
    </row>
    <row r="338" spans="1:12" x14ac:dyDescent="0.2">
      <c r="A338" s="118" t="s">
        <v>1832</v>
      </c>
      <c r="B338" s="59" t="s">
        <v>178</v>
      </c>
      <c r="C338" s="59" t="s">
        <v>902</v>
      </c>
      <c r="D338" s="118" t="s">
        <v>213</v>
      </c>
      <c r="E338" s="118" t="s">
        <v>1032</v>
      </c>
      <c r="F338" s="119">
        <v>6.1407748480000004</v>
      </c>
      <c r="G338" s="119">
        <v>2.2131301200000002</v>
      </c>
      <c r="H338" s="74">
        <f t="shared" si="15"/>
        <v>1.774701221815191</v>
      </c>
      <c r="I338" s="119">
        <v>12.505709790776201</v>
      </c>
      <c r="J338" s="119">
        <v>2.1982810499999998</v>
      </c>
      <c r="K338" s="74">
        <f t="shared" si="16"/>
        <v>4.6888584791176733</v>
      </c>
      <c r="L338" s="74">
        <f t="shared" si="17"/>
        <v>2.0365035521289641</v>
      </c>
    </row>
    <row r="339" spans="1:12" x14ac:dyDescent="0.2">
      <c r="A339" s="118" t="s">
        <v>2320</v>
      </c>
      <c r="B339" s="59" t="s">
        <v>294</v>
      </c>
      <c r="C339" s="59" t="s">
        <v>899</v>
      </c>
      <c r="D339" s="118" t="s">
        <v>212</v>
      </c>
      <c r="E339" s="118" t="s">
        <v>1032</v>
      </c>
      <c r="F339" s="119">
        <v>3.5448296800000003</v>
      </c>
      <c r="G339" s="119">
        <v>4.1041340499999999</v>
      </c>
      <c r="H339" s="74">
        <f t="shared" si="15"/>
        <v>-0.13627828993548585</v>
      </c>
      <c r="I339" s="119">
        <v>12.280258437584649</v>
      </c>
      <c r="J339" s="119">
        <v>42.237436684961452</v>
      </c>
      <c r="K339" s="74">
        <f t="shared" si="16"/>
        <v>-0.7092565410827355</v>
      </c>
      <c r="L339" s="74">
        <f t="shared" si="17"/>
        <v>3.4642731939619305</v>
      </c>
    </row>
    <row r="340" spans="1:12" x14ac:dyDescent="0.2">
      <c r="A340" s="118" t="s">
        <v>1822</v>
      </c>
      <c r="B340" s="59" t="s">
        <v>1605</v>
      </c>
      <c r="C340" s="59" t="s">
        <v>902</v>
      </c>
      <c r="D340" s="118" t="s">
        <v>837</v>
      </c>
      <c r="E340" s="118" t="s">
        <v>214</v>
      </c>
      <c r="F340" s="119">
        <v>3.11275434</v>
      </c>
      <c r="G340" s="119">
        <v>2.0409852000000002</v>
      </c>
      <c r="H340" s="74">
        <f t="shared" si="15"/>
        <v>0.52512342568677117</v>
      </c>
      <c r="I340" s="119">
        <v>12.180748441599951</v>
      </c>
      <c r="J340" s="119">
        <v>0.98118952999999998</v>
      </c>
      <c r="K340" s="74">
        <f t="shared" si="16"/>
        <v>11.414266631646539</v>
      </c>
      <c r="L340" s="74">
        <f t="shared" si="17"/>
        <v>3.9131737076302495</v>
      </c>
    </row>
    <row r="341" spans="1:12" x14ac:dyDescent="0.2">
      <c r="A341" s="118" t="s">
        <v>1746</v>
      </c>
      <c r="B341" s="59" t="s">
        <v>1632</v>
      </c>
      <c r="C341" s="59" t="s">
        <v>665</v>
      </c>
      <c r="D341" s="118" t="s">
        <v>212</v>
      </c>
      <c r="E341" s="118" t="s">
        <v>214</v>
      </c>
      <c r="F341" s="119">
        <v>4.7546112210000002</v>
      </c>
      <c r="G341" s="119">
        <v>5.4048844330000003</v>
      </c>
      <c r="H341" s="74">
        <f t="shared" si="15"/>
        <v>-0.12031213989140999</v>
      </c>
      <c r="I341" s="119">
        <v>12.14832103</v>
      </c>
      <c r="J341" s="119">
        <v>2.7686177000000001</v>
      </c>
      <c r="K341" s="74">
        <f t="shared" si="16"/>
        <v>3.3878651176722592</v>
      </c>
      <c r="L341" s="74">
        <f t="shared" si="17"/>
        <v>2.5550608588865735</v>
      </c>
    </row>
    <row r="342" spans="1:12" x14ac:dyDescent="0.2">
      <c r="A342" s="118" t="s">
        <v>2811</v>
      </c>
      <c r="B342" s="59" t="s">
        <v>2428</v>
      </c>
      <c r="C342" s="59" t="s">
        <v>1955</v>
      </c>
      <c r="D342" s="118" t="s">
        <v>837</v>
      </c>
      <c r="E342" s="118" t="s">
        <v>1032</v>
      </c>
      <c r="F342" s="119">
        <v>4.0855621400000004</v>
      </c>
      <c r="G342" s="119">
        <v>1.2803408200000002</v>
      </c>
      <c r="H342" s="74">
        <f t="shared" si="15"/>
        <v>2.1909957693920905</v>
      </c>
      <c r="I342" s="119">
        <v>12.10851089</v>
      </c>
      <c r="J342" s="119">
        <v>0.82451059999999998</v>
      </c>
      <c r="K342" s="74">
        <f t="shared" si="16"/>
        <v>13.685694629032058</v>
      </c>
      <c r="L342" s="74">
        <f t="shared" si="17"/>
        <v>2.963731911320286</v>
      </c>
    </row>
    <row r="343" spans="1:12" x14ac:dyDescent="0.2">
      <c r="A343" s="118" t="s">
        <v>2281</v>
      </c>
      <c r="B343" s="59" t="s">
        <v>107</v>
      </c>
      <c r="C343" s="59" t="s">
        <v>665</v>
      </c>
      <c r="D343" s="118" t="s">
        <v>212</v>
      </c>
      <c r="E343" s="118" t="s">
        <v>1032</v>
      </c>
      <c r="F343" s="119">
        <v>7.7038731589999996</v>
      </c>
      <c r="G343" s="119">
        <v>2.1353139720000001</v>
      </c>
      <c r="H343" s="74">
        <f t="shared" si="15"/>
        <v>2.6078409358153158</v>
      </c>
      <c r="I343" s="119">
        <v>12.050450369999998</v>
      </c>
      <c r="J343" s="119">
        <v>3.4382186299999997</v>
      </c>
      <c r="K343" s="74">
        <f t="shared" si="16"/>
        <v>2.5048528516640607</v>
      </c>
      <c r="L343" s="74">
        <f t="shared" si="17"/>
        <v>1.5642067465664513</v>
      </c>
    </row>
    <row r="344" spans="1:12" x14ac:dyDescent="0.2">
      <c r="A344" s="118" t="s">
        <v>1820</v>
      </c>
      <c r="B344" s="59" t="s">
        <v>958</v>
      </c>
      <c r="C344" s="59" t="s">
        <v>902</v>
      </c>
      <c r="D344" s="118" t="s">
        <v>837</v>
      </c>
      <c r="E344" s="118" t="s">
        <v>214</v>
      </c>
      <c r="F344" s="119">
        <v>3.210353005</v>
      </c>
      <c r="G344" s="119">
        <v>1.393439409</v>
      </c>
      <c r="H344" s="74">
        <f t="shared" si="15"/>
        <v>1.3039057057413825</v>
      </c>
      <c r="I344" s="119">
        <v>11.954278779524449</v>
      </c>
      <c r="J344" s="119">
        <v>6.7901050500000002</v>
      </c>
      <c r="K344" s="74">
        <f t="shared" si="16"/>
        <v>0.76054401095377</v>
      </c>
      <c r="L344" s="74">
        <f t="shared" si="17"/>
        <v>3.7236648932083556</v>
      </c>
    </row>
    <row r="345" spans="1:12" x14ac:dyDescent="0.2">
      <c r="A345" s="118" t="s">
        <v>2590</v>
      </c>
      <c r="B345" s="59" t="s">
        <v>224</v>
      </c>
      <c r="C345" s="59" t="s">
        <v>903</v>
      </c>
      <c r="D345" s="118" t="s">
        <v>212</v>
      </c>
      <c r="E345" s="118" t="s">
        <v>214</v>
      </c>
      <c r="F345" s="119">
        <v>16.786734013</v>
      </c>
      <c r="G345" s="119">
        <v>5.8988420059999997</v>
      </c>
      <c r="H345" s="74">
        <f t="shared" si="15"/>
        <v>1.8457676940534085</v>
      </c>
      <c r="I345" s="119">
        <v>11.94657205</v>
      </c>
      <c r="J345" s="119">
        <v>7.56979867</v>
      </c>
      <c r="K345" s="74">
        <f t="shared" si="16"/>
        <v>0.57818887539845232</v>
      </c>
      <c r="L345" s="74">
        <f t="shared" si="17"/>
        <v>0.71166744172799323</v>
      </c>
    </row>
    <row r="346" spans="1:12" x14ac:dyDescent="0.2">
      <c r="A346" s="118" t="s">
        <v>1891</v>
      </c>
      <c r="B346" s="59" t="s">
        <v>1490</v>
      </c>
      <c r="C346" s="59" t="s">
        <v>987</v>
      </c>
      <c r="D346" s="118" t="s">
        <v>212</v>
      </c>
      <c r="E346" s="118" t="s">
        <v>1032</v>
      </c>
      <c r="F346" s="119">
        <v>4.6280633700000005</v>
      </c>
      <c r="G346" s="119">
        <v>1.1549320700000001</v>
      </c>
      <c r="H346" s="74">
        <f t="shared" si="15"/>
        <v>3.0072169525953161</v>
      </c>
      <c r="I346" s="119">
        <v>11.940181990000001</v>
      </c>
      <c r="J346" s="119">
        <v>28.916164089999999</v>
      </c>
      <c r="K346" s="74">
        <f t="shared" si="16"/>
        <v>-0.58707586688065438</v>
      </c>
      <c r="L346" s="74">
        <f t="shared" si="17"/>
        <v>2.5799521388143827</v>
      </c>
    </row>
    <row r="347" spans="1:12" x14ac:dyDescent="0.2">
      <c r="A347" s="118" t="s">
        <v>3046</v>
      </c>
      <c r="B347" s="59" t="s">
        <v>3047</v>
      </c>
      <c r="C347" s="59" t="s">
        <v>899</v>
      </c>
      <c r="D347" s="118" t="s">
        <v>212</v>
      </c>
      <c r="E347" s="118" t="s">
        <v>1032</v>
      </c>
      <c r="F347" s="119">
        <v>0.53909735999999997</v>
      </c>
      <c r="G347" s="119"/>
      <c r="H347" s="74" t="str">
        <f t="shared" si="15"/>
        <v/>
      </c>
      <c r="I347" s="119">
        <v>11.841411000000001</v>
      </c>
      <c r="J347" s="119">
        <v>0</v>
      </c>
      <c r="K347" s="74" t="str">
        <f t="shared" si="16"/>
        <v/>
      </c>
      <c r="L347" s="74">
        <f t="shared" si="17"/>
        <v>21.965255032968443</v>
      </c>
    </row>
    <row r="348" spans="1:12" x14ac:dyDescent="0.2">
      <c r="A348" s="118" t="s">
        <v>2227</v>
      </c>
      <c r="B348" s="59" t="s">
        <v>417</v>
      </c>
      <c r="C348" s="59" t="s">
        <v>902</v>
      </c>
      <c r="D348" s="118" t="s">
        <v>213</v>
      </c>
      <c r="E348" s="118" t="s">
        <v>214</v>
      </c>
      <c r="F348" s="119">
        <v>3.890146895</v>
      </c>
      <c r="G348" s="119">
        <v>2.3374316429999999</v>
      </c>
      <c r="H348" s="74">
        <f t="shared" si="15"/>
        <v>0.66428263545159849</v>
      </c>
      <c r="I348" s="119">
        <v>11.594747380000001</v>
      </c>
      <c r="J348" s="119">
        <v>5.9386839400000007</v>
      </c>
      <c r="K348" s="74">
        <f t="shared" si="16"/>
        <v>0.95241024731146062</v>
      </c>
      <c r="L348" s="74">
        <f t="shared" si="17"/>
        <v>2.9805423016037551</v>
      </c>
    </row>
    <row r="349" spans="1:12" x14ac:dyDescent="0.2">
      <c r="A349" s="118" t="s">
        <v>1671</v>
      </c>
      <c r="B349" s="59" t="s">
        <v>840</v>
      </c>
      <c r="C349" s="59" t="s">
        <v>149</v>
      </c>
      <c r="D349" s="118" t="s">
        <v>837</v>
      </c>
      <c r="E349" s="118" t="s">
        <v>1032</v>
      </c>
      <c r="F349" s="119">
        <v>3.5125654900000001</v>
      </c>
      <c r="G349" s="119">
        <v>1.5662012700000001</v>
      </c>
      <c r="H349" s="74">
        <f t="shared" si="15"/>
        <v>1.2427293077089638</v>
      </c>
      <c r="I349" s="119">
        <v>11.3851621835476</v>
      </c>
      <c r="J349" s="119">
        <v>3.1495507900000002</v>
      </c>
      <c r="K349" s="74">
        <f t="shared" si="16"/>
        <v>2.6148527020729833</v>
      </c>
      <c r="L349" s="74">
        <f t="shared" si="17"/>
        <v>3.2412668791401238</v>
      </c>
    </row>
    <row r="350" spans="1:12" x14ac:dyDescent="0.2">
      <c r="A350" s="118" t="s">
        <v>2131</v>
      </c>
      <c r="B350" s="59" t="s">
        <v>539</v>
      </c>
      <c r="C350" s="59" t="s">
        <v>898</v>
      </c>
      <c r="D350" s="118" t="s">
        <v>212</v>
      </c>
      <c r="E350" s="118" t="s">
        <v>1032</v>
      </c>
      <c r="F350" s="119">
        <v>6.32387561</v>
      </c>
      <c r="G350" s="119">
        <v>0.96621332700000007</v>
      </c>
      <c r="H350" s="74">
        <f t="shared" si="15"/>
        <v>5.5450097129533793</v>
      </c>
      <c r="I350" s="119">
        <v>11.33019236971605</v>
      </c>
      <c r="J350" s="119">
        <v>0.36760145</v>
      </c>
      <c r="K350" s="74">
        <f t="shared" si="16"/>
        <v>29.821946893071424</v>
      </c>
      <c r="L350" s="74">
        <f t="shared" si="17"/>
        <v>1.791653262723814</v>
      </c>
    </row>
    <row r="351" spans="1:12" x14ac:dyDescent="0.2">
      <c r="A351" s="118" t="s">
        <v>2137</v>
      </c>
      <c r="B351" s="118" t="s">
        <v>552</v>
      </c>
      <c r="C351" s="118" t="s">
        <v>898</v>
      </c>
      <c r="D351" s="118" t="s">
        <v>212</v>
      </c>
      <c r="E351" s="118" t="s">
        <v>1032</v>
      </c>
      <c r="F351" s="119">
        <v>0.863527563</v>
      </c>
      <c r="G351" s="119">
        <v>0.11690853599999999</v>
      </c>
      <c r="H351" s="74">
        <f t="shared" si="15"/>
        <v>6.3863516946273284</v>
      </c>
      <c r="I351" s="119">
        <v>11.236154275555201</v>
      </c>
      <c r="J351" s="119">
        <v>7.4338800000000003E-3</v>
      </c>
      <c r="K351" s="74" t="str">
        <f t="shared" si="16"/>
        <v/>
      </c>
      <c r="L351" s="74">
        <f t="shared" si="17"/>
        <v>13.011923135978927</v>
      </c>
    </row>
    <row r="352" spans="1:12" x14ac:dyDescent="0.2">
      <c r="A352" s="59" t="s">
        <v>1085</v>
      </c>
      <c r="B352" s="59" t="s">
        <v>1243</v>
      </c>
      <c r="C352" s="59" t="s">
        <v>494</v>
      </c>
      <c r="D352" s="118" t="s">
        <v>212</v>
      </c>
      <c r="E352" s="118" t="s">
        <v>1032</v>
      </c>
      <c r="F352" s="119">
        <v>1.4033894899999999</v>
      </c>
      <c r="G352" s="119">
        <v>0.95777741000000005</v>
      </c>
      <c r="H352" s="74">
        <f t="shared" si="15"/>
        <v>0.46525641067270507</v>
      </c>
      <c r="I352" s="119">
        <v>11.222701648709251</v>
      </c>
      <c r="J352" s="119">
        <v>5.0653294369718997</v>
      </c>
      <c r="K352" s="74">
        <f t="shared" si="16"/>
        <v>1.2155916586184143</v>
      </c>
      <c r="L352" s="74">
        <f t="shared" si="17"/>
        <v>7.9968545643798796</v>
      </c>
    </row>
    <row r="353" spans="1:12" x14ac:dyDescent="0.2">
      <c r="A353" s="118" t="s">
        <v>1923</v>
      </c>
      <c r="B353" s="59" t="s">
        <v>165</v>
      </c>
      <c r="C353" s="59" t="s">
        <v>1919</v>
      </c>
      <c r="D353" s="118" t="s">
        <v>213</v>
      </c>
      <c r="E353" s="118" t="s">
        <v>214</v>
      </c>
      <c r="F353" s="119">
        <v>9.7250648389999998</v>
      </c>
      <c r="G353" s="119">
        <v>1.996669904</v>
      </c>
      <c r="H353" s="74">
        <f t="shared" si="15"/>
        <v>3.8706422726748322</v>
      </c>
      <c r="I353" s="119">
        <v>11.19149563</v>
      </c>
      <c r="J353" s="119">
        <v>8.8480243999999999</v>
      </c>
      <c r="K353" s="74">
        <f t="shared" si="16"/>
        <v>0.26485813375469447</v>
      </c>
      <c r="L353" s="74">
        <f t="shared" si="17"/>
        <v>1.1507887932139267</v>
      </c>
    </row>
    <row r="354" spans="1:12" x14ac:dyDescent="0.2">
      <c r="A354" s="118" t="s">
        <v>2210</v>
      </c>
      <c r="B354" s="59" t="s">
        <v>940</v>
      </c>
      <c r="C354" s="59" t="s">
        <v>902</v>
      </c>
      <c r="D354" s="118" t="s">
        <v>213</v>
      </c>
      <c r="E354" s="118" t="s">
        <v>214</v>
      </c>
      <c r="F354" s="119">
        <v>1.1527970900000002</v>
      </c>
      <c r="G354" s="119">
        <v>1.13453852</v>
      </c>
      <c r="H354" s="74">
        <f t="shared" si="15"/>
        <v>1.60933892310684E-2</v>
      </c>
      <c r="I354" s="119">
        <v>11.16838389107075</v>
      </c>
      <c r="J354" s="119">
        <v>0.16234348000000001</v>
      </c>
      <c r="K354" s="74">
        <f t="shared" si="16"/>
        <v>67.794779384245984</v>
      </c>
      <c r="L354" s="74">
        <f t="shared" si="17"/>
        <v>9.6880743263072855</v>
      </c>
    </row>
    <row r="355" spans="1:12" x14ac:dyDescent="0.2">
      <c r="A355" s="118" t="s">
        <v>2194</v>
      </c>
      <c r="B355" s="59" t="s">
        <v>344</v>
      </c>
      <c r="C355" s="59" t="s">
        <v>665</v>
      </c>
      <c r="D355" s="118" t="s">
        <v>213</v>
      </c>
      <c r="E355" s="118" t="s">
        <v>214</v>
      </c>
      <c r="F355" s="119">
        <v>12.597804042</v>
      </c>
      <c r="G355" s="119">
        <v>42.109341901000001</v>
      </c>
      <c r="H355" s="74">
        <f t="shared" si="15"/>
        <v>-0.7008311345349989</v>
      </c>
      <c r="I355" s="119">
        <v>11.15180647</v>
      </c>
      <c r="J355" s="119">
        <v>73.269794739999995</v>
      </c>
      <c r="K355" s="74">
        <f t="shared" si="16"/>
        <v>-0.84779803861096492</v>
      </c>
      <c r="L355" s="74">
        <f t="shared" si="17"/>
        <v>0.88521828350566756</v>
      </c>
    </row>
    <row r="356" spans="1:12" x14ac:dyDescent="0.2">
      <c r="A356" s="118" t="s">
        <v>2051</v>
      </c>
      <c r="B356" s="59" t="s">
        <v>2052</v>
      </c>
      <c r="C356" s="59" t="s">
        <v>902</v>
      </c>
      <c r="D356" s="118" t="s">
        <v>837</v>
      </c>
      <c r="E356" s="118" t="s">
        <v>214</v>
      </c>
      <c r="F356" s="119">
        <v>5.6479814400000006</v>
      </c>
      <c r="G356" s="119">
        <v>4.8032759900000004</v>
      </c>
      <c r="H356" s="74">
        <f t="shared" si="15"/>
        <v>0.17586027781010349</v>
      </c>
      <c r="I356" s="119">
        <v>11.01760756</v>
      </c>
      <c r="J356" s="119">
        <v>5.0916599999999996E-3</v>
      </c>
      <c r="K356" s="74" t="str">
        <f t="shared" si="16"/>
        <v/>
      </c>
      <c r="L356" s="74">
        <f t="shared" si="17"/>
        <v>1.950715964109117</v>
      </c>
    </row>
    <row r="357" spans="1:12" x14ac:dyDescent="0.2">
      <c r="A357" s="118" t="s">
        <v>2469</v>
      </c>
      <c r="B357" s="59" t="s">
        <v>196</v>
      </c>
      <c r="C357" s="59" t="s">
        <v>897</v>
      </c>
      <c r="D357" s="118" t="s">
        <v>212</v>
      </c>
      <c r="E357" s="118" t="s">
        <v>3049</v>
      </c>
      <c r="F357" s="119">
        <v>0.18722667000000001</v>
      </c>
      <c r="G357" s="119">
        <v>0.98869966500000006</v>
      </c>
      <c r="H357" s="74">
        <f t="shared" si="15"/>
        <v>-0.81063342425629326</v>
      </c>
      <c r="I357" s="119">
        <v>10.953140060000001</v>
      </c>
      <c r="J357" s="119">
        <v>30.127267839999998</v>
      </c>
      <c r="K357" s="74">
        <f t="shared" si="16"/>
        <v>-0.63643765779990491</v>
      </c>
      <c r="L357" s="74">
        <f t="shared" si="17"/>
        <v>58.502028904322231</v>
      </c>
    </row>
    <row r="358" spans="1:12" x14ac:dyDescent="0.2">
      <c r="A358" s="118" t="s">
        <v>1826</v>
      </c>
      <c r="B358" s="59" t="s">
        <v>357</v>
      </c>
      <c r="C358" s="59" t="s">
        <v>902</v>
      </c>
      <c r="D358" s="118" t="s">
        <v>837</v>
      </c>
      <c r="E358" s="118" t="s">
        <v>214</v>
      </c>
      <c r="F358" s="119">
        <v>7.343383437</v>
      </c>
      <c r="G358" s="119">
        <v>12.542021458000001</v>
      </c>
      <c r="H358" s="74">
        <f t="shared" si="15"/>
        <v>-0.41449761813985886</v>
      </c>
      <c r="I358" s="119">
        <v>10.7444878</v>
      </c>
      <c r="J358" s="119">
        <v>119.252396926112</v>
      </c>
      <c r="K358" s="74">
        <f t="shared" si="16"/>
        <v>-0.90990128436028661</v>
      </c>
      <c r="L358" s="74">
        <f t="shared" si="17"/>
        <v>1.4631522229744083</v>
      </c>
    </row>
    <row r="359" spans="1:12" x14ac:dyDescent="0.2">
      <c r="A359" s="118" t="s">
        <v>2142</v>
      </c>
      <c r="B359" s="118" t="s">
        <v>537</v>
      </c>
      <c r="C359" s="118" t="s">
        <v>898</v>
      </c>
      <c r="D359" s="118" t="s">
        <v>212</v>
      </c>
      <c r="E359" s="118" t="s">
        <v>1032</v>
      </c>
      <c r="F359" s="119">
        <v>0.28047502899999999</v>
      </c>
      <c r="G359" s="119">
        <v>0.66663523400000002</v>
      </c>
      <c r="H359" s="74">
        <f t="shared" si="15"/>
        <v>-0.57926761938898663</v>
      </c>
      <c r="I359" s="119">
        <v>10.643555222970701</v>
      </c>
      <c r="J359" s="119">
        <v>0.26052020000000004</v>
      </c>
      <c r="K359" s="74">
        <f t="shared" si="16"/>
        <v>39.855009411825641</v>
      </c>
      <c r="L359" s="74">
        <f t="shared" si="17"/>
        <v>37.948316685870459</v>
      </c>
    </row>
    <row r="360" spans="1:12" x14ac:dyDescent="0.2">
      <c r="A360" s="118" t="s">
        <v>1658</v>
      </c>
      <c r="B360" s="59" t="s">
        <v>855</v>
      </c>
      <c r="C360" s="59" t="s">
        <v>149</v>
      </c>
      <c r="D360" s="118" t="s">
        <v>837</v>
      </c>
      <c r="E360" s="118" t="s">
        <v>214</v>
      </c>
      <c r="F360" s="119">
        <v>4.64626158</v>
      </c>
      <c r="G360" s="119">
        <v>3.79983089</v>
      </c>
      <c r="H360" s="74">
        <f t="shared" si="15"/>
        <v>0.22275483159725562</v>
      </c>
      <c r="I360" s="119">
        <v>10.50622942</v>
      </c>
      <c r="J360" s="119">
        <v>6.0889159599999996</v>
      </c>
      <c r="K360" s="74">
        <f t="shared" si="16"/>
        <v>0.72546796326615759</v>
      </c>
      <c r="L360" s="74">
        <f t="shared" si="17"/>
        <v>2.2612221113904654</v>
      </c>
    </row>
    <row r="361" spans="1:12" x14ac:dyDescent="0.2">
      <c r="A361" s="118" t="s">
        <v>2557</v>
      </c>
      <c r="B361" s="59" t="s">
        <v>523</v>
      </c>
      <c r="C361" s="59" t="s">
        <v>902</v>
      </c>
      <c r="D361" s="118" t="s">
        <v>213</v>
      </c>
      <c r="E361" s="118" t="s">
        <v>214</v>
      </c>
      <c r="F361" s="119">
        <v>7.2535635850000002</v>
      </c>
      <c r="G361" s="119">
        <v>2.5757695699999998</v>
      </c>
      <c r="H361" s="74">
        <f t="shared" si="15"/>
        <v>1.8160762785158613</v>
      </c>
      <c r="I361" s="119">
        <v>10.4837246933588</v>
      </c>
      <c r="J361" s="119">
        <v>21.534296829155</v>
      </c>
      <c r="K361" s="74">
        <f t="shared" si="16"/>
        <v>-0.5131615034132424</v>
      </c>
      <c r="L361" s="74">
        <f t="shared" si="17"/>
        <v>1.4453205752602223</v>
      </c>
    </row>
    <row r="362" spans="1:12" x14ac:dyDescent="0.2">
      <c r="A362" s="118" t="s">
        <v>1659</v>
      </c>
      <c r="B362" s="59" t="s">
        <v>845</v>
      </c>
      <c r="C362" s="59" t="s">
        <v>149</v>
      </c>
      <c r="D362" s="118" t="s">
        <v>837</v>
      </c>
      <c r="E362" s="118" t="s">
        <v>214</v>
      </c>
      <c r="F362" s="119">
        <v>2.06020242</v>
      </c>
      <c r="G362" s="119">
        <v>1.91118725</v>
      </c>
      <c r="H362" s="74">
        <f t="shared" si="15"/>
        <v>7.7969947737983381E-2</v>
      </c>
      <c r="I362" s="119">
        <v>10.469951050000001</v>
      </c>
      <c r="J362" s="119">
        <v>10.899079390000001</v>
      </c>
      <c r="K362" s="74">
        <f t="shared" si="16"/>
        <v>-3.9372897897571923E-2</v>
      </c>
      <c r="L362" s="74">
        <f t="shared" si="17"/>
        <v>5.0820011414218227</v>
      </c>
    </row>
    <row r="363" spans="1:12" x14ac:dyDescent="0.2">
      <c r="A363" s="118" t="s">
        <v>2336</v>
      </c>
      <c r="B363" s="59" t="s">
        <v>1245</v>
      </c>
      <c r="C363" s="59" t="s">
        <v>899</v>
      </c>
      <c r="D363" s="118" t="s">
        <v>212</v>
      </c>
      <c r="E363" s="118" t="s">
        <v>1032</v>
      </c>
      <c r="F363" s="119">
        <v>4.5096949500000001</v>
      </c>
      <c r="G363" s="119">
        <v>6.0708790499999994</v>
      </c>
      <c r="H363" s="74">
        <f t="shared" si="15"/>
        <v>-0.25715948005915212</v>
      </c>
      <c r="I363" s="119">
        <v>10.360456470000001</v>
      </c>
      <c r="J363" s="119">
        <v>2.0705893999999998</v>
      </c>
      <c r="K363" s="74">
        <f t="shared" si="16"/>
        <v>4.0036267306304198</v>
      </c>
      <c r="L363" s="74">
        <f t="shared" si="17"/>
        <v>2.2973741206154088</v>
      </c>
    </row>
    <row r="364" spans="1:12" x14ac:dyDescent="0.2">
      <c r="A364" s="118" t="s">
        <v>2136</v>
      </c>
      <c r="B364" s="59" t="s">
        <v>551</v>
      </c>
      <c r="C364" s="59" t="s">
        <v>898</v>
      </c>
      <c r="D364" s="118" t="s">
        <v>212</v>
      </c>
      <c r="E364" s="118" t="s">
        <v>1032</v>
      </c>
      <c r="F364" s="119">
        <v>4.2388980800000002</v>
      </c>
      <c r="G364" s="119">
        <v>0.113474147</v>
      </c>
      <c r="H364" s="74">
        <f t="shared" si="15"/>
        <v>36.355628502763722</v>
      </c>
      <c r="I364" s="119">
        <v>10.315672583679401</v>
      </c>
      <c r="J364" s="119">
        <v>2.4150999999999999E-2</v>
      </c>
      <c r="K364" s="74" t="str">
        <f t="shared" si="16"/>
        <v/>
      </c>
      <c r="L364" s="74">
        <f t="shared" si="17"/>
        <v>2.4335741008614673</v>
      </c>
    </row>
    <row r="365" spans="1:12" x14ac:dyDescent="0.2">
      <c r="A365" s="118" t="s">
        <v>2167</v>
      </c>
      <c r="B365" s="59" t="s">
        <v>462</v>
      </c>
      <c r="C365" s="59" t="s">
        <v>898</v>
      </c>
      <c r="D365" s="118" t="s">
        <v>212</v>
      </c>
      <c r="E365" s="118" t="s">
        <v>1032</v>
      </c>
      <c r="F365" s="119">
        <v>0.83316177000000002</v>
      </c>
      <c r="G365" s="119">
        <v>2.7876410000000001E-2</v>
      </c>
      <c r="H365" s="74">
        <f t="shared" si="15"/>
        <v>28.887699671514373</v>
      </c>
      <c r="I365" s="119">
        <v>10.299950900000001</v>
      </c>
      <c r="J365" s="119">
        <v>0</v>
      </c>
      <c r="K365" s="74" t="str">
        <f t="shared" si="16"/>
        <v/>
      </c>
      <c r="L365" s="74">
        <f t="shared" si="17"/>
        <v>12.362486219212867</v>
      </c>
    </row>
    <row r="366" spans="1:12" x14ac:dyDescent="0.2">
      <c r="A366" s="118" t="s">
        <v>2159</v>
      </c>
      <c r="B366" s="59" t="s">
        <v>428</v>
      </c>
      <c r="C366" s="59" t="s">
        <v>898</v>
      </c>
      <c r="D366" s="118" t="s">
        <v>212</v>
      </c>
      <c r="E366" s="118" t="s">
        <v>1032</v>
      </c>
      <c r="F366" s="119">
        <v>1.17245906</v>
      </c>
      <c r="G366" s="119">
        <v>23.166184276999999</v>
      </c>
      <c r="H366" s="74">
        <f t="shared" si="15"/>
        <v>-0.94938920255572479</v>
      </c>
      <c r="I366" s="119">
        <v>10.11759273</v>
      </c>
      <c r="J366" s="119">
        <v>7.8583880000000009E-2</v>
      </c>
      <c r="K366" s="74" t="str">
        <f t="shared" si="16"/>
        <v/>
      </c>
      <c r="L366" s="74">
        <f t="shared" si="17"/>
        <v>8.6293782658816252</v>
      </c>
    </row>
    <row r="367" spans="1:12" x14ac:dyDescent="0.2">
      <c r="A367" s="118" t="s">
        <v>2127</v>
      </c>
      <c r="B367" s="118" t="s">
        <v>393</v>
      </c>
      <c r="C367" s="118" t="s">
        <v>898</v>
      </c>
      <c r="D367" s="118" t="s">
        <v>212</v>
      </c>
      <c r="E367" s="118" t="s">
        <v>1032</v>
      </c>
      <c r="F367" s="119">
        <v>0.24965879000000002</v>
      </c>
      <c r="G367" s="119">
        <v>2.2481236499999997</v>
      </c>
      <c r="H367" s="74">
        <f t="shared" si="15"/>
        <v>-0.88894792775299525</v>
      </c>
      <c r="I367" s="119">
        <v>10.020241199999999</v>
      </c>
      <c r="J367" s="119">
        <v>0</v>
      </c>
      <c r="K367" s="74" t="str">
        <f t="shared" si="16"/>
        <v/>
      </c>
      <c r="L367" s="74">
        <f t="shared" si="17"/>
        <v>40.135743668388358</v>
      </c>
    </row>
    <row r="368" spans="1:12" x14ac:dyDescent="0.2">
      <c r="A368" s="118" t="s">
        <v>2106</v>
      </c>
      <c r="B368" s="59" t="s">
        <v>1130</v>
      </c>
      <c r="C368" s="59" t="s">
        <v>898</v>
      </c>
      <c r="D368" s="118" t="s">
        <v>212</v>
      </c>
      <c r="E368" s="118" t="s">
        <v>1032</v>
      </c>
      <c r="F368" s="119">
        <v>2.221177865</v>
      </c>
      <c r="G368" s="119">
        <v>0.56870595400000001</v>
      </c>
      <c r="H368" s="74">
        <f t="shared" si="15"/>
        <v>2.9056701435554162</v>
      </c>
      <c r="I368" s="119">
        <v>9.9885113299999997</v>
      </c>
      <c r="J368" s="119">
        <v>0.61503432999999996</v>
      </c>
      <c r="K368" s="74">
        <f t="shared" si="16"/>
        <v>15.240575270001596</v>
      </c>
      <c r="L368" s="74">
        <f t="shared" si="17"/>
        <v>4.4969434854331212</v>
      </c>
    </row>
    <row r="369" spans="1:12" x14ac:dyDescent="0.2">
      <c r="A369" s="118" t="s">
        <v>2322</v>
      </c>
      <c r="B369" s="59" t="s">
        <v>108</v>
      </c>
      <c r="C369" s="59" t="s">
        <v>665</v>
      </c>
      <c r="D369" s="118" t="s">
        <v>212</v>
      </c>
      <c r="E369" s="118" t="s">
        <v>1032</v>
      </c>
      <c r="F369" s="119">
        <v>6.7500493580000001</v>
      </c>
      <c r="G369" s="119">
        <v>3.2814056549999999</v>
      </c>
      <c r="H369" s="74">
        <f t="shared" si="15"/>
        <v>1.05706031734135</v>
      </c>
      <c r="I369" s="119">
        <v>9.9124460299999999</v>
      </c>
      <c r="J369" s="119">
        <v>7.2660885000000004</v>
      </c>
      <c r="K369" s="74">
        <f t="shared" si="16"/>
        <v>0.36420661955879008</v>
      </c>
      <c r="L369" s="74">
        <f t="shared" si="17"/>
        <v>1.4684997848574251</v>
      </c>
    </row>
    <row r="370" spans="1:12" x14ac:dyDescent="0.2">
      <c r="A370" s="118" t="s">
        <v>2138</v>
      </c>
      <c r="B370" s="59" t="s">
        <v>534</v>
      </c>
      <c r="C370" s="59" t="s">
        <v>898</v>
      </c>
      <c r="D370" s="118" t="s">
        <v>212</v>
      </c>
      <c r="E370" s="118" t="s">
        <v>1032</v>
      </c>
      <c r="F370" s="119">
        <v>6.0707867899999997</v>
      </c>
      <c r="G370" s="119">
        <v>1.3595433899999998</v>
      </c>
      <c r="H370" s="74">
        <f t="shared" si="15"/>
        <v>3.4653130121871287</v>
      </c>
      <c r="I370" s="119">
        <v>9.8709800450595502</v>
      </c>
      <c r="J370" s="119">
        <v>2.0088594999999998</v>
      </c>
      <c r="K370" s="74">
        <f t="shared" si="16"/>
        <v>3.9137234560503362</v>
      </c>
      <c r="L370" s="74">
        <f t="shared" si="17"/>
        <v>1.6259803525499124</v>
      </c>
    </row>
    <row r="371" spans="1:12" x14ac:dyDescent="0.2">
      <c r="A371" s="118" t="s">
        <v>2113</v>
      </c>
      <c r="B371" s="59" t="s">
        <v>972</v>
      </c>
      <c r="C371" s="59" t="s">
        <v>898</v>
      </c>
      <c r="D371" s="118" t="s">
        <v>212</v>
      </c>
      <c r="E371" s="118" t="s">
        <v>1032</v>
      </c>
      <c r="F371" s="119">
        <v>0.88109711000000002</v>
      </c>
      <c r="G371" s="119">
        <v>0.80944892000000002</v>
      </c>
      <c r="H371" s="74">
        <f t="shared" si="15"/>
        <v>8.8514776201072731E-2</v>
      </c>
      <c r="I371" s="119">
        <v>9.8345017800000001</v>
      </c>
      <c r="J371" s="119">
        <v>3.0681987999999998</v>
      </c>
      <c r="K371" s="74">
        <f t="shared" si="16"/>
        <v>2.2053013579172251</v>
      </c>
      <c r="L371" s="74">
        <f t="shared" si="17"/>
        <v>11.161654791944557</v>
      </c>
    </row>
    <row r="372" spans="1:12" x14ac:dyDescent="0.2">
      <c r="A372" s="118" t="s">
        <v>2017</v>
      </c>
      <c r="B372" s="59" t="s">
        <v>94</v>
      </c>
      <c r="C372" s="59" t="s">
        <v>984</v>
      </c>
      <c r="D372" s="118" t="s">
        <v>213</v>
      </c>
      <c r="E372" s="118" t="s">
        <v>214</v>
      </c>
      <c r="F372" s="119">
        <v>0.36588132000000001</v>
      </c>
      <c r="G372" s="119">
        <v>3.2472466</v>
      </c>
      <c r="H372" s="74">
        <f t="shared" si="15"/>
        <v>-0.88732567461922973</v>
      </c>
      <c r="I372" s="119">
        <v>9.8050212413497011</v>
      </c>
      <c r="J372" s="119">
        <v>1.75086144</v>
      </c>
      <c r="K372" s="74">
        <f t="shared" si="16"/>
        <v>4.6001126173352134</v>
      </c>
      <c r="L372" s="74">
        <f t="shared" si="17"/>
        <v>26.798365222224792</v>
      </c>
    </row>
    <row r="373" spans="1:12" x14ac:dyDescent="0.2">
      <c r="A373" s="118" t="s">
        <v>2161</v>
      </c>
      <c r="B373" s="59" t="s">
        <v>430</v>
      </c>
      <c r="C373" s="59" t="s">
        <v>898</v>
      </c>
      <c r="D373" s="118" t="s">
        <v>212</v>
      </c>
      <c r="E373" s="118" t="s">
        <v>1032</v>
      </c>
      <c r="F373" s="119">
        <v>2.9983978499999999</v>
      </c>
      <c r="G373" s="119">
        <v>0.72210812999999996</v>
      </c>
      <c r="H373" s="74">
        <f t="shared" si="15"/>
        <v>3.1522837445411396</v>
      </c>
      <c r="I373" s="119">
        <v>9.7766258399999995</v>
      </c>
      <c r="J373" s="119">
        <v>0.12697474</v>
      </c>
      <c r="K373" s="74">
        <f t="shared" si="16"/>
        <v>75.996620272662099</v>
      </c>
      <c r="L373" s="74">
        <f t="shared" si="17"/>
        <v>3.2606166123017997</v>
      </c>
    </row>
    <row r="374" spans="1:12" x14ac:dyDescent="0.2">
      <c r="A374" s="118" t="s">
        <v>2156</v>
      </c>
      <c r="B374" s="118" t="s">
        <v>1694</v>
      </c>
      <c r="C374" s="118" t="s">
        <v>898</v>
      </c>
      <c r="D374" s="118" t="s">
        <v>212</v>
      </c>
      <c r="E374" s="118" t="s">
        <v>1032</v>
      </c>
      <c r="F374" s="119">
        <v>0.24179768200000001</v>
      </c>
      <c r="G374" s="119">
        <v>0.21883383200000001</v>
      </c>
      <c r="H374" s="74">
        <f t="shared" si="15"/>
        <v>0.10493738463621116</v>
      </c>
      <c r="I374" s="119">
        <v>9.7718176500000009</v>
      </c>
      <c r="J374" s="119">
        <v>2.8298049999999998E-2</v>
      </c>
      <c r="K374" s="74" t="str">
        <f t="shared" si="16"/>
        <v/>
      </c>
      <c r="L374" s="74">
        <f t="shared" si="17"/>
        <v>40.413198212545318</v>
      </c>
    </row>
    <row r="375" spans="1:12" x14ac:dyDescent="0.2">
      <c r="A375" s="118" t="s">
        <v>2170</v>
      </c>
      <c r="B375" s="59" t="s">
        <v>427</v>
      </c>
      <c r="C375" s="59" t="s">
        <v>898</v>
      </c>
      <c r="D375" s="118" t="s">
        <v>212</v>
      </c>
      <c r="E375" s="118" t="s">
        <v>1032</v>
      </c>
      <c r="F375" s="119">
        <v>19.198729620000002</v>
      </c>
      <c r="G375" s="119">
        <v>3.6231625520000001</v>
      </c>
      <c r="H375" s="74">
        <f t="shared" si="15"/>
        <v>4.2988871861137516</v>
      </c>
      <c r="I375" s="119">
        <v>9.6900285799999999</v>
      </c>
      <c r="J375" s="119">
        <v>7.7329332699999993</v>
      </c>
      <c r="K375" s="74">
        <f t="shared" si="16"/>
        <v>0.25308576211210476</v>
      </c>
      <c r="L375" s="74">
        <f t="shared" si="17"/>
        <v>0.50472238381364309</v>
      </c>
    </row>
    <row r="376" spans="1:12" x14ac:dyDescent="0.2">
      <c r="A376" s="118" t="s">
        <v>2711</v>
      </c>
      <c r="B376" s="59" t="s">
        <v>343</v>
      </c>
      <c r="C376" s="59" t="s">
        <v>665</v>
      </c>
      <c r="D376" s="118" t="s">
        <v>213</v>
      </c>
      <c r="E376" s="118" t="s">
        <v>1032</v>
      </c>
      <c r="F376" s="119">
        <v>3.4668407960000001</v>
      </c>
      <c r="G376" s="119">
        <v>3.4928724730000003</v>
      </c>
      <c r="H376" s="74">
        <f t="shared" si="15"/>
        <v>-7.4527991506204705E-3</v>
      </c>
      <c r="I376" s="119">
        <v>9.6742120644726004</v>
      </c>
      <c r="J376" s="119">
        <v>2.78320743</v>
      </c>
      <c r="K376" s="74">
        <f t="shared" si="16"/>
        <v>2.4759220459800946</v>
      </c>
      <c r="L376" s="74">
        <f t="shared" si="17"/>
        <v>2.7904979298831929</v>
      </c>
    </row>
    <row r="377" spans="1:12" x14ac:dyDescent="0.2">
      <c r="A377" s="118" t="s">
        <v>2976</v>
      </c>
      <c r="B377" s="118" t="s">
        <v>183</v>
      </c>
      <c r="C377" s="59" t="s">
        <v>897</v>
      </c>
      <c r="D377" s="118" t="s">
        <v>212</v>
      </c>
      <c r="E377" s="118" t="s">
        <v>1032</v>
      </c>
      <c r="F377" s="119">
        <v>1.6947743280000001</v>
      </c>
      <c r="G377" s="119">
        <v>10.246097057</v>
      </c>
      <c r="H377" s="74">
        <f t="shared" si="15"/>
        <v>-0.83459318035230279</v>
      </c>
      <c r="I377" s="119">
        <v>9.5973694300000005</v>
      </c>
      <c r="J377" s="119">
        <v>4.1320999999999996E-4</v>
      </c>
      <c r="K377" s="74" t="str">
        <f t="shared" si="16"/>
        <v/>
      </c>
      <c r="L377" s="74">
        <f t="shared" si="17"/>
        <v>5.6629188154660319</v>
      </c>
    </row>
    <row r="378" spans="1:12" x14ac:dyDescent="0.2">
      <c r="A378" s="118" t="s">
        <v>2305</v>
      </c>
      <c r="B378" s="59" t="s">
        <v>835</v>
      </c>
      <c r="C378" s="59" t="s">
        <v>494</v>
      </c>
      <c r="D378" s="118" t="s">
        <v>212</v>
      </c>
      <c r="E378" s="118" t="s">
        <v>1032</v>
      </c>
      <c r="F378" s="119">
        <v>0.8240974499999999</v>
      </c>
      <c r="G378" s="119">
        <v>1.8321067900000001</v>
      </c>
      <c r="H378" s="74">
        <f t="shared" si="15"/>
        <v>-0.5501913673929455</v>
      </c>
      <c r="I378" s="119">
        <v>9.4946401799999993</v>
      </c>
      <c r="J378" s="119">
        <v>8.0987095</v>
      </c>
      <c r="K378" s="74">
        <f t="shared" si="16"/>
        <v>0.17236458228314011</v>
      </c>
      <c r="L378" s="74">
        <f t="shared" si="17"/>
        <v>11.521259021005344</v>
      </c>
    </row>
    <row r="379" spans="1:12" x14ac:dyDescent="0.2">
      <c r="A379" s="118" t="s">
        <v>2594</v>
      </c>
      <c r="B379" s="59" t="s">
        <v>794</v>
      </c>
      <c r="C379" s="59" t="s">
        <v>903</v>
      </c>
      <c r="D379" s="118" t="s">
        <v>212</v>
      </c>
      <c r="E379" s="118" t="s">
        <v>1032</v>
      </c>
      <c r="F379" s="119">
        <v>12.096205064999999</v>
      </c>
      <c r="G379" s="119">
        <v>8.1180482180000002</v>
      </c>
      <c r="H379" s="74">
        <f t="shared" si="15"/>
        <v>0.49003858318792748</v>
      </c>
      <c r="I379" s="119">
        <v>9.4625826400000008</v>
      </c>
      <c r="J379" s="119">
        <v>3.8767427300000001</v>
      </c>
      <c r="K379" s="74">
        <f t="shared" si="16"/>
        <v>1.4408590662398688</v>
      </c>
      <c r="L379" s="74">
        <f t="shared" si="17"/>
        <v>0.78227696944223402</v>
      </c>
    </row>
    <row r="380" spans="1:12" x14ac:dyDescent="0.2">
      <c r="A380" s="118" t="s">
        <v>2728</v>
      </c>
      <c r="B380" s="59" t="s">
        <v>2729</v>
      </c>
      <c r="C380" s="59" t="s">
        <v>1955</v>
      </c>
      <c r="D380" s="118" t="s">
        <v>837</v>
      </c>
      <c r="E380" s="118" t="s">
        <v>1032</v>
      </c>
      <c r="F380" s="119">
        <v>10.193459990000001</v>
      </c>
      <c r="G380" s="119">
        <v>3.28058505</v>
      </c>
      <c r="H380" s="74">
        <f t="shared" si="15"/>
        <v>2.1072079627991966</v>
      </c>
      <c r="I380" s="119">
        <v>9.4495017600000004</v>
      </c>
      <c r="J380" s="119">
        <v>96.970772570716505</v>
      </c>
      <c r="K380" s="74">
        <f t="shared" si="16"/>
        <v>-0.90255309399428685</v>
      </c>
      <c r="L380" s="74">
        <f t="shared" si="17"/>
        <v>0.92701612301124059</v>
      </c>
    </row>
    <row r="381" spans="1:12" x14ac:dyDescent="0.2">
      <c r="A381" s="118" t="s">
        <v>2133</v>
      </c>
      <c r="B381" s="59" t="s">
        <v>1132</v>
      </c>
      <c r="C381" s="59" t="s">
        <v>898</v>
      </c>
      <c r="D381" s="118" t="s">
        <v>212</v>
      </c>
      <c r="E381" s="118" t="s">
        <v>1032</v>
      </c>
      <c r="F381" s="119">
        <v>5.6010418460000002</v>
      </c>
      <c r="G381" s="119">
        <v>4.3594089199999999</v>
      </c>
      <c r="H381" s="74">
        <f t="shared" si="15"/>
        <v>0.28481680631143913</v>
      </c>
      <c r="I381" s="119">
        <v>9.2702807903540503</v>
      </c>
      <c r="J381" s="119">
        <v>1.9652917599999999</v>
      </c>
      <c r="K381" s="74">
        <f t="shared" si="16"/>
        <v>3.7169997753178645</v>
      </c>
      <c r="L381" s="74">
        <f t="shared" si="17"/>
        <v>1.6550993628041624</v>
      </c>
    </row>
    <row r="382" spans="1:12" x14ac:dyDescent="0.2">
      <c r="A382" s="118" t="s">
        <v>2243</v>
      </c>
      <c r="B382" s="118" t="s">
        <v>2244</v>
      </c>
      <c r="C382" s="118" t="s">
        <v>665</v>
      </c>
      <c r="D382" s="118" t="s">
        <v>213</v>
      </c>
      <c r="E382" s="118" t="s">
        <v>1032</v>
      </c>
      <c r="F382" s="119">
        <v>0.67618377000000007</v>
      </c>
      <c r="G382" s="119">
        <v>1.8374144099999998</v>
      </c>
      <c r="H382" s="74">
        <f t="shared" si="15"/>
        <v>-0.63199169097623431</v>
      </c>
      <c r="I382" s="119">
        <v>9.0636596199999993</v>
      </c>
      <c r="J382" s="119">
        <v>1.3225512399999999</v>
      </c>
      <c r="K382" s="74">
        <f t="shared" si="16"/>
        <v>5.8531632997448177</v>
      </c>
      <c r="L382" s="74">
        <f t="shared" si="17"/>
        <v>13.404136600320943</v>
      </c>
    </row>
    <row r="383" spans="1:12" x14ac:dyDescent="0.2">
      <c r="A383" s="118" t="s">
        <v>1934</v>
      </c>
      <c r="B383" s="59" t="s">
        <v>281</v>
      </c>
      <c r="C383" s="59" t="s">
        <v>1919</v>
      </c>
      <c r="D383" s="118" t="s">
        <v>213</v>
      </c>
      <c r="E383" s="118" t="s">
        <v>214</v>
      </c>
      <c r="F383" s="119">
        <v>9.5936703680000015</v>
      </c>
      <c r="G383" s="119">
        <v>4.4686510829999992</v>
      </c>
      <c r="H383" s="74">
        <f t="shared" si="15"/>
        <v>1.1468828489422704</v>
      </c>
      <c r="I383" s="119">
        <v>9.0468185299999995</v>
      </c>
      <c r="J383" s="119">
        <v>0.63163566000000004</v>
      </c>
      <c r="K383" s="74">
        <f t="shared" si="16"/>
        <v>13.322843219459774</v>
      </c>
      <c r="L383" s="74">
        <f t="shared" si="17"/>
        <v>0.94299868381719221</v>
      </c>
    </row>
    <row r="384" spans="1:12" x14ac:dyDescent="0.2">
      <c r="A384" s="118" t="s">
        <v>2123</v>
      </c>
      <c r="B384" s="59" t="s">
        <v>388</v>
      </c>
      <c r="C384" s="59" t="s">
        <v>898</v>
      </c>
      <c r="D384" s="118" t="s">
        <v>212</v>
      </c>
      <c r="E384" s="118" t="s">
        <v>1032</v>
      </c>
      <c r="F384" s="119">
        <v>1.1757136000000001</v>
      </c>
      <c r="G384" s="119">
        <v>0.58532372999999993</v>
      </c>
      <c r="H384" s="74">
        <f t="shared" si="15"/>
        <v>1.0086552786780065</v>
      </c>
      <c r="I384" s="119">
        <v>8.9037989700000004</v>
      </c>
      <c r="J384" s="119">
        <v>0.56285483999999997</v>
      </c>
      <c r="K384" s="74">
        <f t="shared" si="16"/>
        <v>14.818996901581233</v>
      </c>
      <c r="L384" s="74">
        <f t="shared" si="17"/>
        <v>7.5731019612259303</v>
      </c>
    </row>
    <row r="385" spans="1:12" x14ac:dyDescent="0.2">
      <c r="A385" s="118" t="s">
        <v>1859</v>
      </c>
      <c r="B385" s="59" t="s">
        <v>986</v>
      </c>
      <c r="C385" s="59" t="s">
        <v>987</v>
      </c>
      <c r="D385" s="118" t="s">
        <v>212</v>
      </c>
      <c r="E385" s="118" t="s">
        <v>1032</v>
      </c>
      <c r="F385" s="119">
        <v>9.6651600000000004E-2</v>
      </c>
      <c r="G385" s="119">
        <v>0.99540515000000007</v>
      </c>
      <c r="H385" s="74">
        <f t="shared" si="15"/>
        <v>-0.90290225040527472</v>
      </c>
      <c r="I385" s="119">
        <v>8.8989564199999993</v>
      </c>
      <c r="J385" s="119">
        <v>11.472381240000001</v>
      </c>
      <c r="K385" s="74">
        <f t="shared" si="16"/>
        <v>-0.2243147927326028</v>
      </c>
      <c r="L385" s="74">
        <f t="shared" si="17"/>
        <v>92.072520475605145</v>
      </c>
    </row>
    <row r="386" spans="1:12" x14ac:dyDescent="0.2">
      <c r="A386" s="118" t="s">
        <v>2316</v>
      </c>
      <c r="B386" s="59" t="s">
        <v>117</v>
      </c>
      <c r="C386" s="59" t="s">
        <v>665</v>
      </c>
      <c r="D386" s="118" t="s">
        <v>212</v>
      </c>
      <c r="E386" s="118" t="s">
        <v>1032</v>
      </c>
      <c r="F386" s="119">
        <v>4.4248346210000005</v>
      </c>
      <c r="G386" s="119">
        <v>0.61248928400000002</v>
      </c>
      <c r="H386" s="74">
        <f t="shared" si="15"/>
        <v>6.2243461830101179</v>
      </c>
      <c r="I386" s="119">
        <v>8.8021311099999995</v>
      </c>
      <c r="J386" s="119">
        <v>0.60259925999999997</v>
      </c>
      <c r="K386" s="74">
        <f t="shared" si="16"/>
        <v>13.606939792790319</v>
      </c>
      <c r="L386" s="74">
        <f t="shared" si="17"/>
        <v>1.9892565177974362</v>
      </c>
    </row>
    <row r="387" spans="1:12" x14ac:dyDescent="0.2">
      <c r="A387" s="118" t="s">
        <v>2354</v>
      </c>
      <c r="B387" s="59" t="s">
        <v>297</v>
      </c>
      <c r="C387" s="59" t="s">
        <v>1919</v>
      </c>
      <c r="D387" s="118" t="s">
        <v>213</v>
      </c>
      <c r="E387" s="118" t="s">
        <v>214</v>
      </c>
      <c r="F387" s="119">
        <v>25.405903661</v>
      </c>
      <c r="G387" s="119">
        <v>1.037117608</v>
      </c>
      <c r="H387" s="74">
        <f t="shared" si="15"/>
        <v>23.496646730348445</v>
      </c>
      <c r="I387" s="119">
        <v>8.7769939499999996</v>
      </c>
      <c r="J387" s="119">
        <v>2.496176E-2</v>
      </c>
      <c r="K387" s="74" t="str">
        <f t="shared" si="16"/>
        <v/>
      </c>
      <c r="L387" s="74">
        <f t="shared" si="17"/>
        <v>0.34547064600080946</v>
      </c>
    </row>
    <row r="388" spans="1:12" x14ac:dyDescent="0.2">
      <c r="A388" s="118" t="s">
        <v>2196</v>
      </c>
      <c r="B388" s="59" t="s">
        <v>601</v>
      </c>
      <c r="C388" s="59" t="s">
        <v>902</v>
      </c>
      <c r="D388" s="118" t="s">
        <v>213</v>
      </c>
      <c r="E388" s="118" t="s">
        <v>214</v>
      </c>
      <c r="F388" s="119">
        <v>10.025975811</v>
      </c>
      <c r="G388" s="119">
        <v>6.8897398830000007</v>
      </c>
      <c r="H388" s="74">
        <f t="shared" si="15"/>
        <v>0.45520382209761845</v>
      </c>
      <c r="I388" s="119">
        <v>8.72325515</v>
      </c>
      <c r="J388" s="119">
        <v>11.75173133</v>
      </c>
      <c r="K388" s="74">
        <f t="shared" si="16"/>
        <v>-0.25770468154499582</v>
      </c>
      <c r="L388" s="74">
        <f t="shared" si="17"/>
        <v>0.87006544943279029</v>
      </c>
    </row>
    <row r="389" spans="1:12" x14ac:dyDescent="0.2">
      <c r="A389" s="118" t="s">
        <v>2203</v>
      </c>
      <c r="B389" s="59" t="s">
        <v>952</v>
      </c>
      <c r="C389" s="59" t="s">
        <v>902</v>
      </c>
      <c r="D389" s="118" t="s">
        <v>213</v>
      </c>
      <c r="E389" s="118" t="s">
        <v>214</v>
      </c>
      <c r="F389" s="119">
        <v>3.0340156700000001</v>
      </c>
      <c r="G389" s="119">
        <v>0.880339608</v>
      </c>
      <c r="H389" s="74">
        <f t="shared" si="15"/>
        <v>2.4464150453173747</v>
      </c>
      <c r="I389" s="119">
        <v>8.5762602399999999</v>
      </c>
      <c r="J389" s="119">
        <v>0.26646012000000002</v>
      </c>
      <c r="K389" s="74">
        <f t="shared" si="16"/>
        <v>31.185905493099675</v>
      </c>
      <c r="L389" s="74">
        <f t="shared" si="17"/>
        <v>2.8267026847623367</v>
      </c>
    </row>
    <row r="390" spans="1:12" x14ac:dyDescent="0.2">
      <c r="A390" s="118" t="s">
        <v>2312</v>
      </c>
      <c r="B390" s="59" t="s">
        <v>366</v>
      </c>
      <c r="C390" s="59" t="s">
        <v>1919</v>
      </c>
      <c r="D390" s="118" t="s">
        <v>213</v>
      </c>
      <c r="E390" s="118" t="s">
        <v>214</v>
      </c>
      <c r="F390" s="119">
        <v>20.917723840000001</v>
      </c>
      <c r="G390" s="119">
        <v>8.3063564430000003</v>
      </c>
      <c r="H390" s="74">
        <f t="shared" si="15"/>
        <v>1.5182791014979804</v>
      </c>
      <c r="I390" s="119">
        <v>8.55788248</v>
      </c>
      <c r="J390" s="119">
        <v>62.966660740000002</v>
      </c>
      <c r="K390" s="74">
        <f t="shared" si="16"/>
        <v>-0.86408867201427519</v>
      </c>
      <c r="L390" s="74">
        <f t="shared" si="17"/>
        <v>0.40912111401122692</v>
      </c>
    </row>
    <row r="391" spans="1:12" x14ac:dyDescent="0.2">
      <c r="A391" s="118" t="s">
        <v>2460</v>
      </c>
      <c r="B391" s="59" t="s">
        <v>484</v>
      </c>
      <c r="C391" s="59" t="s">
        <v>897</v>
      </c>
      <c r="D391" s="118" t="s">
        <v>212</v>
      </c>
      <c r="E391" s="118" t="s">
        <v>3049</v>
      </c>
      <c r="F391" s="119">
        <v>16.624797791999999</v>
      </c>
      <c r="G391" s="119">
        <v>6.5135432939999998</v>
      </c>
      <c r="H391" s="74">
        <f t="shared" ref="H391:H454" si="18">IF(ISERROR(F391/G391-1),"",IF((F391/G391-1)&gt;10000%,"",F391/G391-1))</f>
        <v>1.5523431781460726</v>
      </c>
      <c r="I391" s="119">
        <v>8.5200354699999998</v>
      </c>
      <c r="J391" s="119">
        <v>8.2238469399999996</v>
      </c>
      <c r="K391" s="74">
        <f t="shared" ref="K391:K454" si="19">IF(ISERROR(I391/J391-1),"",IF((I391/J391-1)&gt;10000%,"",I391/J391-1))</f>
        <v>3.6015812570558303E-2</v>
      </c>
      <c r="L391" s="74">
        <f t="shared" ref="L391:L454" si="20">IF(ISERROR(I391/F391),"",IF(I391/F391&gt;10000%,"",I391/F391))</f>
        <v>0.51248956989419248</v>
      </c>
    </row>
    <row r="392" spans="1:12" x14ac:dyDescent="0.2">
      <c r="A392" s="118" t="s">
        <v>2345</v>
      </c>
      <c r="B392" s="59" t="s">
        <v>115</v>
      </c>
      <c r="C392" s="59" t="s">
        <v>665</v>
      </c>
      <c r="D392" s="118" t="s">
        <v>212</v>
      </c>
      <c r="E392" s="118" t="s">
        <v>1032</v>
      </c>
      <c r="F392" s="119">
        <v>5.1383933580000001</v>
      </c>
      <c r="G392" s="119">
        <v>6.41544501</v>
      </c>
      <c r="H392" s="74">
        <f t="shared" si="18"/>
        <v>-0.19905893511820472</v>
      </c>
      <c r="I392" s="119">
        <v>8.515074349999999</v>
      </c>
      <c r="J392" s="119">
        <v>10.397096560000001</v>
      </c>
      <c r="K392" s="74">
        <f t="shared" si="19"/>
        <v>-0.18101420902837151</v>
      </c>
      <c r="L392" s="74">
        <f t="shared" si="20"/>
        <v>1.6571472358656274</v>
      </c>
    </row>
    <row r="393" spans="1:12" x14ac:dyDescent="0.2">
      <c r="A393" s="118" t="s">
        <v>2301</v>
      </c>
      <c r="B393" s="59" t="s">
        <v>116</v>
      </c>
      <c r="C393" s="59" t="s">
        <v>665</v>
      </c>
      <c r="D393" s="118" t="s">
        <v>212</v>
      </c>
      <c r="E393" s="118" t="s">
        <v>1032</v>
      </c>
      <c r="F393" s="119">
        <v>9.3660555559999992</v>
      </c>
      <c r="G393" s="119">
        <v>0.64318357999999998</v>
      </c>
      <c r="H393" s="74">
        <f t="shared" si="18"/>
        <v>13.562025286777375</v>
      </c>
      <c r="I393" s="119">
        <v>8.4744173599999986</v>
      </c>
      <c r="J393" s="119">
        <v>0.29839478000000003</v>
      </c>
      <c r="K393" s="74">
        <f t="shared" si="19"/>
        <v>27.400018793894443</v>
      </c>
      <c r="L393" s="74">
        <f t="shared" si="20"/>
        <v>0.90480109896115157</v>
      </c>
    </row>
    <row r="394" spans="1:12" x14ac:dyDescent="0.2">
      <c r="A394" s="118" t="s">
        <v>2169</v>
      </c>
      <c r="B394" s="59" t="s">
        <v>464</v>
      </c>
      <c r="C394" s="59" t="s">
        <v>898</v>
      </c>
      <c r="D394" s="118" t="s">
        <v>212</v>
      </c>
      <c r="E394" s="118" t="s">
        <v>1032</v>
      </c>
      <c r="F394" s="119">
        <v>0.111995045</v>
      </c>
      <c r="G394" s="119">
        <v>0.268163447</v>
      </c>
      <c r="H394" s="74">
        <f t="shared" si="18"/>
        <v>-0.58236274834280455</v>
      </c>
      <c r="I394" s="119">
        <v>8.2633833699999997</v>
      </c>
      <c r="J394" s="119">
        <v>0.10974894</v>
      </c>
      <c r="K394" s="74">
        <f t="shared" si="19"/>
        <v>74.293514178815755</v>
      </c>
      <c r="L394" s="74">
        <f t="shared" si="20"/>
        <v>73.783472920610009</v>
      </c>
    </row>
    <row r="395" spans="1:12" x14ac:dyDescent="0.2">
      <c r="A395" s="118" t="s">
        <v>1703</v>
      </c>
      <c r="B395" s="59" t="s">
        <v>530</v>
      </c>
      <c r="C395" s="59" t="s">
        <v>665</v>
      </c>
      <c r="D395" s="118" t="s">
        <v>212</v>
      </c>
      <c r="E395" s="118" t="s">
        <v>1032</v>
      </c>
      <c r="F395" s="119">
        <v>13.69767053</v>
      </c>
      <c r="G395" s="119">
        <v>12.474779160000001</v>
      </c>
      <c r="H395" s="74">
        <f t="shared" si="18"/>
        <v>9.8029099699108446E-2</v>
      </c>
      <c r="I395" s="119">
        <v>8.2306205899999991</v>
      </c>
      <c r="J395" s="119">
        <v>10.236754579999999</v>
      </c>
      <c r="K395" s="74">
        <f t="shared" si="19"/>
        <v>-0.19597363347163499</v>
      </c>
      <c r="L395" s="74">
        <f t="shared" si="20"/>
        <v>0.60087739531869144</v>
      </c>
    </row>
    <row r="396" spans="1:12" x14ac:dyDescent="0.2">
      <c r="A396" s="118" t="s">
        <v>1847</v>
      </c>
      <c r="B396" s="59" t="s">
        <v>610</v>
      </c>
      <c r="C396" s="59" t="s">
        <v>902</v>
      </c>
      <c r="D396" s="118" t="s">
        <v>213</v>
      </c>
      <c r="E396" s="118" t="s">
        <v>214</v>
      </c>
      <c r="F396" s="119">
        <v>8.4906408300000002</v>
      </c>
      <c r="G396" s="119">
        <v>10.861899928</v>
      </c>
      <c r="H396" s="74">
        <f t="shared" si="18"/>
        <v>-0.21830979052636323</v>
      </c>
      <c r="I396" s="119">
        <v>8.2199991299999997</v>
      </c>
      <c r="J396" s="119">
        <v>0.96133656000000001</v>
      </c>
      <c r="K396" s="74">
        <f t="shared" si="19"/>
        <v>7.5505945285176708</v>
      </c>
      <c r="L396" s="74">
        <f t="shared" si="20"/>
        <v>0.9681247027852431</v>
      </c>
    </row>
    <row r="397" spans="1:12" x14ac:dyDescent="0.2">
      <c r="A397" s="118" t="s">
        <v>2730</v>
      </c>
      <c r="B397" s="59" t="s">
        <v>152</v>
      </c>
      <c r="C397" s="59" t="s">
        <v>665</v>
      </c>
      <c r="D397" s="118" t="s">
        <v>213</v>
      </c>
      <c r="E397" s="118" t="s">
        <v>1032</v>
      </c>
      <c r="F397" s="119">
        <v>9.0313260020000001</v>
      </c>
      <c r="G397" s="119">
        <v>7.8051154819999997</v>
      </c>
      <c r="H397" s="74">
        <f t="shared" si="18"/>
        <v>0.15710344361052209</v>
      </c>
      <c r="I397" s="119">
        <v>8.2042423784966996</v>
      </c>
      <c r="J397" s="119">
        <v>17.752209739999998</v>
      </c>
      <c r="K397" s="74">
        <f t="shared" si="19"/>
        <v>-0.53784669634616988</v>
      </c>
      <c r="L397" s="74">
        <f t="shared" si="20"/>
        <v>0.90842057707582013</v>
      </c>
    </row>
    <row r="398" spans="1:12" x14ac:dyDescent="0.2">
      <c r="A398" s="118" t="s">
        <v>487</v>
      </c>
      <c r="B398" s="59" t="s">
        <v>62</v>
      </c>
      <c r="C398" s="59" t="s">
        <v>494</v>
      </c>
      <c r="D398" s="118" t="s">
        <v>212</v>
      </c>
      <c r="E398" s="118" t="s">
        <v>1032</v>
      </c>
      <c r="F398" s="119">
        <v>0.21073289000000001</v>
      </c>
      <c r="G398" s="119">
        <v>7.5378129000000002E-2</v>
      </c>
      <c r="H398" s="74">
        <f t="shared" si="18"/>
        <v>1.7956768467946453</v>
      </c>
      <c r="I398" s="119">
        <v>8.1707730299999994</v>
      </c>
      <c r="J398" s="119">
        <v>3.003504</v>
      </c>
      <c r="K398" s="74">
        <f t="shared" si="19"/>
        <v>1.7204135669537979</v>
      </c>
      <c r="L398" s="74">
        <f t="shared" si="20"/>
        <v>38.773126634385356</v>
      </c>
    </row>
    <row r="399" spans="1:12" x14ac:dyDescent="0.2">
      <c r="A399" s="118" t="s">
        <v>2154</v>
      </c>
      <c r="B399" s="59" t="s">
        <v>147</v>
      </c>
      <c r="C399" s="59" t="s">
        <v>898</v>
      </c>
      <c r="D399" s="118" t="s">
        <v>212</v>
      </c>
      <c r="E399" s="118" t="s">
        <v>1032</v>
      </c>
      <c r="F399" s="119">
        <v>4.0599689850000003</v>
      </c>
      <c r="G399" s="119">
        <v>2.7989713780000001</v>
      </c>
      <c r="H399" s="74">
        <f t="shared" si="18"/>
        <v>0.45052179415319493</v>
      </c>
      <c r="I399" s="119">
        <v>8.1160048000000007</v>
      </c>
      <c r="J399" s="119">
        <v>6.1761420599999992</v>
      </c>
      <c r="K399" s="74">
        <f t="shared" si="19"/>
        <v>0.31408972156964943</v>
      </c>
      <c r="L399" s="74">
        <f t="shared" si="20"/>
        <v>1.9990312315156762</v>
      </c>
    </row>
    <row r="400" spans="1:12" x14ac:dyDescent="0.2">
      <c r="A400" s="118" t="s">
        <v>2295</v>
      </c>
      <c r="B400" s="59" t="s">
        <v>965</v>
      </c>
      <c r="C400" s="59" t="s">
        <v>665</v>
      </c>
      <c r="D400" s="118" t="s">
        <v>212</v>
      </c>
      <c r="E400" s="118" t="s">
        <v>1032</v>
      </c>
      <c r="F400" s="119">
        <v>8.8434139999999992</v>
      </c>
      <c r="G400" s="119">
        <v>4.1188343300000003</v>
      </c>
      <c r="H400" s="74">
        <f t="shared" si="18"/>
        <v>1.1470671776206154</v>
      </c>
      <c r="I400" s="119">
        <v>8.1026447600000004</v>
      </c>
      <c r="J400" s="119">
        <v>3.65630751</v>
      </c>
      <c r="K400" s="74">
        <f t="shared" si="19"/>
        <v>1.2160731114216374</v>
      </c>
      <c r="L400" s="74">
        <f t="shared" si="20"/>
        <v>0.91623492465692558</v>
      </c>
    </row>
    <row r="401" spans="1:12" x14ac:dyDescent="0.2">
      <c r="A401" s="118" t="s">
        <v>1875</v>
      </c>
      <c r="B401" s="59" t="s">
        <v>612</v>
      </c>
      <c r="C401" s="59" t="s">
        <v>902</v>
      </c>
      <c r="D401" s="118" t="s">
        <v>213</v>
      </c>
      <c r="E401" s="118" t="s">
        <v>214</v>
      </c>
      <c r="F401" s="119">
        <v>7.1156582869999996</v>
      </c>
      <c r="G401" s="119">
        <v>4.8260779680000008</v>
      </c>
      <c r="H401" s="74">
        <f t="shared" si="18"/>
        <v>0.47441842717448579</v>
      </c>
      <c r="I401" s="119">
        <v>8.0997294600000007</v>
      </c>
      <c r="J401" s="119">
        <v>6.1176147800000003</v>
      </c>
      <c r="K401" s="74">
        <f t="shared" si="19"/>
        <v>0.32400122454261493</v>
      </c>
      <c r="L401" s="74">
        <f t="shared" si="20"/>
        <v>1.1382965754268803</v>
      </c>
    </row>
    <row r="402" spans="1:12" x14ac:dyDescent="0.2">
      <c r="A402" s="118" t="s">
        <v>1719</v>
      </c>
      <c r="B402" s="59" t="s">
        <v>335</v>
      </c>
      <c r="C402" s="59" t="s">
        <v>665</v>
      </c>
      <c r="D402" s="118" t="s">
        <v>212</v>
      </c>
      <c r="E402" s="118" t="s">
        <v>1032</v>
      </c>
      <c r="F402" s="119">
        <v>19.761216519999998</v>
      </c>
      <c r="G402" s="119">
        <v>10.429165999</v>
      </c>
      <c r="H402" s="74">
        <f t="shared" si="18"/>
        <v>0.89480314359698565</v>
      </c>
      <c r="I402" s="119">
        <v>8.0877952000000004</v>
      </c>
      <c r="J402" s="119">
        <v>9.4167950500000011</v>
      </c>
      <c r="K402" s="74">
        <f t="shared" si="19"/>
        <v>-0.14113080330871175</v>
      </c>
      <c r="L402" s="74">
        <f t="shared" si="20"/>
        <v>0.40927617952136081</v>
      </c>
    </row>
    <row r="403" spans="1:12" x14ac:dyDescent="0.2">
      <c r="A403" s="118" t="s">
        <v>1702</v>
      </c>
      <c r="B403" s="59" t="s">
        <v>966</v>
      </c>
      <c r="C403" s="59" t="s">
        <v>665</v>
      </c>
      <c r="D403" s="118" t="s">
        <v>212</v>
      </c>
      <c r="E403" s="118" t="s">
        <v>1032</v>
      </c>
      <c r="F403" s="119">
        <v>6.6487405009999998</v>
      </c>
      <c r="G403" s="119">
        <v>4.9003183300000002</v>
      </c>
      <c r="H403" s="74">
        <f t="shared" si="18"/>
        <v>0.35679767175452048</v>
      </c>
      <c r="I403" s="119">
        <v>8.0663028499999996</v>
      </c>
      <c r="J403" s="119">
        <v>6.5358742699999999</v>
      </c>
      <c r="K403" s="74">
        <f t="shared" si="19"/>
        <v>0.23415820390314823</v>
      </c>
      <c r="L403" s="74">
        <f t="shared" si="20"/>
        <v>1.213207651702874</v>
      </c>
    </row>
    <row r="404" spans="1:12" x14ac:dyDescent="0.2">
      <c r="A404" s="118" t="s">
        <v>2701</v>
      </c>
      <c r="B404" s="59" t="s">
        <v>2699</v>
      </c>
      <c r="C404" s="59" t="s">
        <v>898</v>
      </c>
      <c r="D404" s="118" t="s">
        <v>212</v>
      </c>
      <c r="E404" s="118" t="s">
        <v>1032</v>
      </c>
      <c r="F404" s="119">
        <v>0</v>
      </c>
      <c r="G404" s="119">
        <v>6.83834E-3</v>
      </c>
      <c r="H404" s="74">
        <f t="shared" si="18"/>
        <v>-1</v>
      </c>
      <c r="I404" s="119">
        <v>8.0248436999999999</v>
      </c>
      <c r="J404" s="119">
        <v>0</v>
      </c>
      <c r="K404" s="74" t="str">
        <f t="shared" si="19"/>
        <v/>
      </c>
      <c r="L404" s="74" t="str">
        <f t="shared" si="20"/>
        <v/>
      </c>
    </row>
    <row r="405" spans="1:12" x14ac:dyDescent="0.2">
      <c r="A405" s="118" t="s">
        <v>2652</v>
      </c>
      <c r="B405" s="59" t="s">
        <v>1037</v>
      </c>
      <c r="C405" s="59" t="s">
        <v>903</v>
      </c>
      <c r="D405" s="118" t="s">
        <v>212</v>
      </c>
      <c r="E405" s="118" t="s">
        <v>1032</v>
      </c>
      <c r="F405" s="119">
        <v>13.67096364</v>
      </c>
      <c r="G405" s="119">
        <v>2.1240791400000001</v>
      </c>
      <c r="H405" s="74">
        <f t="shared" si="18"/>
        <v>5.4361837478428416</v>
      </c>
      <c r="I405" s="119">
        <v>7.9029837000000001</v>
      </c>
      <c r="J405" s="119">
        <v>1.4439150000000001</v>
      </c>
      <c r="K405" s="74">
        <f t="shared" si="19"/>
        <v>4.4733025836008347</v>
      </c>
      <c r="L405" s="74">
        <f t="shared" si="20"/>
        <v>0.57808534263646094</v>
      </c>
    </row>
    <row r="406" spans="1:12" x14ac:dyDescent="0.2">
      <c r="A406" s="118" t="s">
        <v>2088</v>
      </c>
      <c r="B406" s="59" t="s">
        <v>557</v>
      </c>
      <c r="C406" s="59" t="s">
        <v>898</v>
      </c>
      <c r="D406" s="118" t="s">
        <v>212</v>
      </c>
      <c r="E406" s="118" t="s">
        <v>1032</v>
      </c>
      <c r="F406" s="119">
        <v>1.3293056699999999</v>
      </c>
      <c r="G406" s="119">
        <v>0.83931979000000001</v>
      </c>
      <c r="H406" s="74">
        <f t="shared" si="18"/>
        <v>0.58378926106341411</v>
      </c>
      <c r="I406" s="119">
        <v>7.8854860700000007</v>
      </c>
      <c r="J406" s="119">
        <v>0</v>
      </c>
      <c r="K406" s="74" t="str">
        <f t="shared" si="19"/>
        <v/>
      </c>
      <c r="L406" s="74">
        <f t="shared" si="20"/>
        <v>5.9320337285554503</v>
      </c>
    </row>
    <row r="407" spans="1:12" x14ac:dyDescent="0.2">
      <c r="A407" s="118" t="s">
        <v>2816</v>
      </c>
      <c r="B407" s="118" t="s">
        <v>1248</v>
      </c>
      <c r="C407" s="118" t="s">
        <v>665</v>
      </c>
      <c r="D407" s="118" t="s">
        <v>212</v>
      </c>
      <c r="E407" s="118" t="s">
        <v>214</v>
      </c>
      <c r="F407" s="119">
        <v>4.4194000420000004</v>
      </c>
      <c r="G407" s="119">
        <v>0.53305230000000003</v>
      </c>
      <c r="H407" s="74">
        <f t="shared" si="18"/>
        <v>7.2907437825519192</v>
      </c>
      <c r="I407" s="119">
        <v>7.8719755599999992</v>
      </c>
      <c r="J407" s="119">
        <v>0.55387881999999999</v>
      </c>
      <c r="K407" s="74">
        <f t="shared" si="19"/>
        <v>13.212450947302877</v>
      </c>
      <c r="L407" s="74">
        <f t="shared" si="20"/>
        <v>1.7812317249373821</v>
      </c>
    </row>
    <row r="408" spans="1:12" x14ac:dyDescent="0.2">
      <c r="A408" s="118" t="s">
        <v>2150</v>
      </c>
      <c r="B408" s="59" t="s">
        <v>2043</v>
      </c>
      <c r="C408" s="59" t="s">
        <v>898</v>
      </c>
      <c r="D408" s="118" t="s">
        <v>212</v>
      </c>
      <c r="E408" s="118" t="s">
        <v>1032</v>
      </c>
      <c r="F408" s="119">
        <v>8.22016E-2</v>
      </c>
      <c r="G408" s="119">
        <v>2.1031660000000001E-2</v>
      </c>
      <c r="H408" s="74">
        <f t="shared" si="18"/>
        <v>2.9084694218145404</v>
      </c>
      <c r="I408" s="119">
        <v>7.8196394671771499</v>
      </c>
      <c r="J408" s="119">
        <v>0</v>
      </c>
      <c r="K408" s="74" t="str">
        <f t="shared" si="19"/>
        <v/>
      </c>
      <c r="L408" s="74">
        <f t="shared" si="20"/>
        <v>95.127582275492813</v>
      </c>
    </row>
    <row r="409" spans="1:12" x14ac:dyDescent="0.2">
      <c r="A409" s="118" t="s">
        <v>1837</v>
      </c>
      <c r="B409" s="118" t="s">
        <v>1622</v>
      </c>
      <c r="C409" s="59" t="s">
        <v>902</v>
      </c>
      <c r="D409" s="118" t="s">
        <v>837</v>
      </c>
      <c r="E409" s="118" t="s">
        <v>214</v>
      </c>
      <c r="F409" s="119">
        <v>1.74130422</v>
      </c>
      <c r="G409" s="119">
        <v>1.01174542</v>
      </c>
      <c r="H409" s="74">
        <f t="shared" si="18"/>
        <v>0.72108930327552168</v>
      </c>
      <c r="I409" s="119">
        <v>7.8055339531054004</v>
      </c>
      <c r="J409" s="119">
        <v>2.85992654</v>
      </c>
      <c r="K409" s="74">
        <f t="shared" si="19"/>
        <v>1.7292777782695778</v>
      </c>
      <c r="L409" s="74">
        <f t="shared" si="20"/>
        <v>4.4825791285944279</v>
      </c>
    </row>
    <row r="410" spans="1:12" x14ac:dyDescent="0.2">
      <c r="A410" s="118" t="s">
        <v>2937</v>
      </c>
      <c r="B410" s="59" t="s">
        <v>2944</v>
      </c>
      <c r="C410" s="59" t="s">
        <v>902</v>
      </c>
      <c r="D410" s="118" t="s">
        <v>213</v>
      </c>
      <c r="E410" s="118" t="s">
        <v>1032</v>
      </c>
      <c r="F410" s="119">
        <v>1.3300393400000001</v>
      </c>
      <c r="G410" s="119">
        <v>0.52660566000000009</v>
      </c>
      <c r="H410" s="74">
        <f t="shared" si="18"/>
        <v>1.5256837155909033</v>
      </c>
      <c r="I410" s="119">
        <v>7.7987398700000004</v>
      </c>
      <c r="J410" s="119">
        <v>8.3979400000000013E-3</v>
      </c>
      <c r="K410" s="74" t="str">
        <f t="shared" si="19"/>
        <v/>
      </c>
      <c r="L410" s="74">
        <f t="shared" si="20"/>
        <v>5.8635407506066697</v>
      </c>
    </row>
    <row r="411" spans="1:12" x14ac:dyDescent="0.2">
      <c r="A411" s="118" t="s">
        <v>1668</v>
      </c>
      <c r="B411" s="59" t="s">
        <v>1428</v>
      </c>
      <c r="C411" s="59" t="s">
        <v>149</v>
      </c>
      <c r="D411" s="118" t="s">
        <v>837</v>
      </c>
      <c r="E411" s="118" t="s">
        <v>1032</v>
      </c>
      <c r="F411" s="119">
        <v>7.3783259999999989E-2</v>
      </c>
      <c r="G411" s="119">
        <v>0.57091292000000005</v>
      </c>
      <c r="H411" s="74">
        <f t="shared" si="18"/>
        <v>-0.87076267252806261</v>
      </c>
      <c r="I411" s="119">
        <v>7.7871477447883493</v>
      </c>
      <c r="J411" s="119">
        <v>0.70735036492882997</v>
      </c>
      <c r="K411" s="74">
        <f t="shared" si="19"/>
        <v>10.008897614086695</v>
      </c>
      <c r="L411" s="74" t="str">
        <f t="shared" si="20"/>
        <v/>
      </c>
    </row>
    <row r="412" spans="1:12" x14ac:dyDescent="0.2">
      <c r="A412" s="118" t="s">
        <v>2700</v>
      </c>
      <c r="B412" s="118" t="s">
        <v>2698</v>
      </c>
      <c r="C412" s="118" t="s">
        <v>898</v>
      </c>
      <c r="D412" s="118" t="s">
        <v>212</v>
      </c>
      <c r="E412" s="118" t="s">
        <v>1032</v>
      </c>
      <c r="F412" s="119">
        <v>0.20374386999999999</v>
      </c>
      <c r="G412" s="119">
        <v>1.5009641</v>
      </c>
      <c r="H412" s="74">
        <f t="shared" si="18"/>
        <v>-0.8642579992419539</v>
      </c>
      <c r="I412" s="119">
        <v>7.7623379999999997</v>
      </c>
      <c r="J412" s="119">
        <v>0</v>
      </c>
      <c r="K412" s="74" t="str">
        <f t="shared" si="19"/>
        <v/>
      </c>
      <c r="L412" s="74">
        <f t="shared" si="20"/>
        <v>38.098510644761973</v>
      </c>
    </row>
    <row r="413" spans="1:12" x14ac:dyDescent="0.2">
      <c r="A413" s="118" t="s">
        <v>1732</v>
      </c>
      <c r="B413" s="59" t="s">
        <v>339</v>
      </c>
      <c r="C413" s="59" t="s">
        <v>665</v>
      </c>
      <c r="D413" s="118" t="s">
        <v>212</v>
      </c>
      <c r="E413" s="118" t="s">
        <v>1032</v>
      </c>
      <c r="F413" s="119">
        <v>7.6930548349999999</v>
      </c>
      <c r="G413" s="119">
        <v>6.6616474510000003</v>
      </c>
      <c r="H413" s="74">
        <f t="shared" si="18"/>
        <v>0.15482767462351554</v>
      </c>
      <c r="I413" s="119">
        <v>7.74607636</v>
      </c>
      <c r="J413" s="119">
        <v>32.437775319456399</v>
      </c>
      <c r="K413" s="74">
        <f t="shared" si="19"/>
        <v>-0.76120198491683089</v>
      </c>
      <c r="L413" s="74">
        <f t="shared" si="20"/>
        <v>1.0068921288275205</v>
      </c>
    </row>
    <row r="414" spans="1:12" x14ac:dyDescent="0.2">
      <c r="A414" s="118" t="s">
        <v>1730</v>
      </c>
      <c r="B414" s="59" t="s">
        <v>342</v>
      </c>
      <c r="C414" s="59" t="s">
        <v>665</v>
      </c>
      <c r="D414" s="118" t="s">
        <v>212</v>
      </c>
      <c r="E414" s="118" t="s">
        <v>1032</v>
      </c>
      <c r="F414" s="119">
        <v>2.2169291860000002</v>
      </c>
      <c r="G414" s="119">
        <v>1.995526323</v>
      </c>
      <c r="H414" s="74">
        <f t="shared" si="18"/>
        <v>0.11094960785440877</v>
      </c>
      <c r="I414" s="119">
        <v>7.7193572300000008</v>
      </c>
      <c r="J414" s="119">
        <v>5.6350832799999999</v>
      </c>
      <c r="K414" s="74">
        <f t="shared" si="19"/>
        <v>0.369874560221229</v>
      </c>
      <c r="L414" s="74">
        <f t="shared" si="20"/>
        <v>3.4820044224903808</v>
      </c>
    </row>
    <row r="415" spans="1:12" x14ac:dyDescent="0.2">
      <c r="A415" s="118" t="s">
        <v>2629</v>
      </c>
      <c r="B415" s="59" t="s">
        <v>579</v>
      </c>
      <c r="C415" s="59" t="s">
        <v>903</v>
      </c>
      <c r="D415" s="118" t="s">
        <v>212</v>
      </c>
      <c r="E415" s="118" t="s">
        <v>214</v>
      </c>
      <c r="F415" s="119">
        <v>2.7695957149999999</v>
      </c>
      <c r="G415" s="119">
        <v>1.62458192</v>
      </c>
      <c r="H415" s="74">
        <f t="shared" si="18"/>
        <v>0.70480520612958686</v>
      </c>
      <c r="I415" s="119">
        <v>7.6958625400000003</v>
      </c>
      <c r="J415" s="119">
        <v>1.5137029799999999</v>
      </c>
      <c r="K415" s="74">
        <f t="shared" si="19"/>
        <v>4.0841298733520368</v>
      </c>
      <c r="L415" s="74">
        <f t="shared" si="20"/>
        <v>2.7786952797188311</v>
      </c>
    </row>
    <row r="416" spans="1:12" x14ac:dyDescent="0.2">
      <c r="A416" s="118" t="s">
        <v>2478</v>
      </c>
      <c r="B416" s="59" t="s">
        <v>969</v>
      </c>
      <c r="C416" s="59" t="s">
        <v>897</v>
      </c>
      <c r="D416" s="118" t="s">
        <v>212</v>
      </c>
      <c r="E416" s="118" t="s">
        <v>3049</v>
      </c>
      <c r="F416" s="119">
        <v>22.557133090000001</v>
      </c>
      <c r="G416" s="119">
        <v>6.4604112800000006</v>
      </c>
      <c r="H416" s="74">
        <f t="shared" si="18"/>
        <v>2.4915939732555228</v>
      </c>
      <c r="I416" s="119">
        <v>7.6605870899999999</v>
      </c>
      <c r="J416" s="119">
        <v>5.50118391</v>
      </c>
      <c r="K416" s="74">
        <f t="shared" si="19"/>
        <v>0.39253426450162077</v>
      </c>
      <c r="L416" s="74">
        <f t="shared" si="20"/>
        <v>0.33960818777081569</v>
      </c>
    </row>
    <row r="417" spans="1:12" x14ac:dyDescent="0.2">
      <c r="A417" s="118" t="s">
        <v>1812</v>
      </c>
      <c r="B417" s="59" t="s">
        <v>1766</v>
      </c>
      <c r="C417" s="59" t="s">
        <v>902</v>
      </c>
      <c r="D417" s="118" t="s">
        <v>837</v>
      </c>
      <c r="E417" s="118" t="s">
        <v>1032</v>
      </c>
      <c r="F417" s="119">
        <v>7.4422544100000003</v>
      </c>
      <c r="G417" s="119">
        <v>4.2734697300000004</v>
      </c>
      <c r="H417" s="74">
        <f t="shared" si="18"/>
        <v>0.74150160881097427</v>
      </c>
      <c r="I417" s="119">
        <v>7.56732739</v>
      </c>
      <c r="J417" s="119">
        <v>2.9670561499999999</v>
      </c>
      <c r="K417" s="74">
        <f t="shared" si="19"/>
        <v>1.5504496738290579</v>
      </c>
      <c r="L417" s="74">
        <f t="shared" si="20"/>
        <v>1.0168057920503151</v>
      </c>
    </row>
    <row r="418" spans="1:12" x14ac:dyDescent="0.2">
      <c r="A418" s="118" t="s">
        <v>2584</v>
      </c>
      <c r="B418" s="59" t="s">
        <v>223</v>
      </c>
      <c r="C418" s="59" t="s">
        <v>903</v>
      </c>
      <c r="D418" s="118" t="s">
        <v>212</v>
      </c>
      <c r="E418" s="118" t="s">
        <v>214</v>
      </c>
      <c r="F418" s="119">
        <v>11.401495902000001</v>
      </c>
      <c r="G418" s="119">
        <v>17.186457401999998</v>
      </c>
      <c r="H418" s="74">
        <f t="shared" si="18"/>
        <v>-0.33659999642083294</v>
      </c>
      <c r="I418" s="119">
        <v>7.5316426399999994</v>
      </c>
      <c r="J418" s="119">
        <v>0.52059221999999994</v>
      </c>
      <c r="K418" s="74">
        <f t="shared" si="19"/>
        <v>13.467451396027394</v>
      </c>
      <c r="L418" s="74">
        <f t="shared" si="20"/>
        <v>0.66058372556875034</v>
      </c>
    </row>
    <row r="419" spans="1:12" x14ac:dyDescent="0.2">
      <c r="A419" s="118" t="s">
        <v>1855</v>
      </c>
      <c r="B419" s="59" t="s">
        <v>1765</v>
      </c>
      <c r="C419" s="59" t="s">
        <v>902</v>
      </c>
      <c r="D419" s="118" t="s">
        <v>837</v>
      </c>
      <c r="E419" s="118" t="s">
        <v>214</v>
      </c>
      <c r="F419" s="119">
        <v>3.2643126800000002</v>
      </c>
      <c r="G419" s="119">
        <v>1.7654068999999999</v>
      </c>
      <c r="H419" s="74">
        <f t="shared" si="18"/>
        <v>0.84904266546143004</v>
      </c>
      <c r="I419" s="119">
        <v>7.5203408899999999</v>
      </c>
      <c r="J419" s="119">
        <v>2.4517718199999998</v>
      </c>
      <c r="K419" s="74">
        <f t="shared" si="19"/>
        <v>2.0673086413074118</v>
      </c>
      <c r="L419" s="74">
        <f t="shared" si="20"/>
        <v>2.3038053113220758</v>
      </c>
    </row>
    <row r="420" spans="1:12" x14ac:dyDescent="0.2">
      <c r="A420" s="118" t="s">
        <v>2381</v>
      </c>
      <c r="B420" s="59" t="s">
        <v>48</v>
      </c>
      <c r="C420" s="59" t="s">
        <v>1919</v>
      </c>
      <c r="D420" s="118" t="s">
        <v>213</v>
      </c>
      <c r="E420" s="118" t="s">
        <v>214</v>
      </c>
      <c r="F420" s="119">
        <v>10.725598342</v>
      </c>
      <c r="G420" s="119">
        <v>4.7132859999999999E-2</v>
      </c>
      <c r="H420" s="74" t="str">
        <f t="shared" si="18"/>
        <v/>
      </c>
      <c r="I420" s="119">
        <v>7.4879334599999998</v>
      </c>
      <c r="J420" s="119">
        <v>8.1687355099999994</v>
      </c>
      <c r="K420" s="74">
        <f t="shared" si="19"/>
        <v>-8.3342403382576813E-2</v>
      </c>
      <c r="L420" s="74">
        <f t="shared" si="20"/>
        <v>0.69813666531574836</v>
      </c>
    </row>
    <row r="421" spans="1:12" x14ac:dyDescent="0.2">
      <c r="A421" s="118" t="s">
        <v>2716</v>
      </c>
      <c r="B421" s="59" t="s">
        <v>531</v>
      </c>
      <c r="C421" s="59" t="s">
        <v>901</v>
      </c>
      <c r="D421" s="118" t="s">
        <v>212</v>
      </c>
      <c r="E421" s="118" t="s">
        <v>1032</v>
      </c>
      <c r="F421" s="119">
        <v>4.0481989999999995E-2</v>
      </c>
      <c r="G421" s="119">
        <v>7.4948289999999987E-2</v>
      </c>
      <c r="H421" s="74">
        <f t="shared" si="18"/>
        <v>-0.45986773013767224</v>
      </c>
      <c r="I421" s="119">
        <v>7.3964939300000001</v>
      </c>
      <c r="J421" s="119">
        <v>7.5341553000000001</v>
      </c>
      <c r="K421" s="74">
        <f t="shared" si="19"/>
        <v>-1.827163955593003E-2</v>
      </c>
      <c r="L421" s="74" t="str">
        <f t="shared" si="20"/>
        <v/>
      </c>
    </row>
    <row r="422" spans="1:12" x14ac:dyDescent="0.2">
      <c r="A422" s="118" t="s">
        <v>2311</v>
      </c>
      <c r="B422" s="59" t="s">
        <v>369</v>
      </c>
      <c r="C422" s="59" t="s">
        <v>665</v>
      </c>
      <c r="D422" s="118" t="s">
        <v>213</v>
      </c>
      <c r="E422" s="118" t="s">
        <v>214</v>
      </c>
      <c r="F422" s="119">
        <v>5.0038102450000004</v>
      </c>
      <c r="G422" s="119">
        <v>2.507115352</v>
      </c>
      <c r="H422" s="74">
        <f t="shared" si="18"/>
        <v>0.99584364596878761</v>
      </c>
      <c r="I422" s="119">
        <v>7.3645724599999998</v>
      </c>
      <c r="J422" s="119">
        <v>5.2802754600000004</v>
      </c>
      <c r="K422" s="74">
        <f t="shared" si="19"/>
        <v>0.3947326263164308</v>
      </c>
      <c r="L422" s="74">
        <f t="shared" si="20"/>
        <v>1.4717929136819214</v>
      </c>
    </row>
    <row r="423" spans="1:12" x14ac:dyDescent="0.2">
      <c r="A423" s="118" t="s">
        <v>1701</v>
      </c>
      <c r="B423" s="59" t="s">
        <v>968</v>
      </c>
      <c r="C423" s="59" t="s">
        <v>665</v>
      </c>
      <c r="D423" s="118" t="s">
        <v>212</v>
      </c>
      <c r="E423" s="118" t="s">
        <v>1032</v>
      </c>
      <c r="F423" s="119">
        <v>11.608763439999999</v>
      </c>
      <c r="G423" s="119">
        <v>6.6776289800000006</v>
      </c>
      <c r="H423" s="74">
        <f t="shared" si="18"/>
        <v>0.73845589127055655</v>
      </c>
      <c r="I423" s="119">
        <v>7.3536867300000006</v>
      </c>
      <c r="J423" s="119">
        <v>4.4322310400000005</v>
      </c>
      <c r="K423" s="74">
        <f t="shared" si="19"/>
        <v>0.659138854368025</v>
      </c>
      <c r="L423" s="74">
        <f t="shared" si="20"/>
        <v>0.63345995187235904</v>
      </c>
    </row>
    <row r="424" spans="1:12" x14ac:dyDescent="0.2">
      <c r="A424" s="118" t="s">
        <v>2802</v>
      </c>
      <c r="B424" s="59" t="s">
        <v>1015</v>
      </c>
      <c r="C424" s="59" t="s">
        <v>665</v>
      </c>
      <c r="D424" s="118" t="s">
        <v>212</v>
      </c>
      <c r="E424" s="118" t="s">
        <v>1032</v>
      </c>
      <c r="F424" s="119">
        <v>2.6915652110000003</v>
      </c>
      <c r="G424" s="119">
        <v>0.92556867599999992</v>
      </c>
      <c r="H424" s="74">
        <f t="shared" si="18"/>
        <v>1.9080124260817146</v>
      </c>
      <c r="I424" s="119">
        <v>7.3415437300000006</v>
      </c>
      <c r="J424" s="119">
        <v>23.767084520000001</v>
      </c>
      <c r="K424" s="74">
        <f t="shared" si="19"/>
        <v>-0.69110457263607183</v>
      </c>
      <c r="L424" s="74">
        <f t="shared" si="20"/>
        <v>2.7276113170122258</v>
      </c>
    </row>
    <row r="425" spans="1:12" x14ac:dyDescent="0.2">
      <c r="A425" s="118" t="s">
        <v>2983</v>
      </c>
      <c r="B425" s="59" t="s">
        <v>1625</v>
      </c>
      <c r="C425" s="59" t="s">
        <v>665</v>
      </c>
      <c r="D425" s="118" t="s">
        <v>213</v>
      </c>
      <c r="E425" s="118" t="s">
        <v>1032</v>
      </c>
      <c r="F425" s="119">
        <v>1.623765014</v>
      </c>
      <c r="G425" s="119">
        <v>1.741292576</v>
      </c>
      <c r="H425" s="74">
        <f t="shared" si="18"/>
        <v>-6.7494436960144788E-2</v>
      </c>
      <c r="I425" s="119">
        <v>7.2670874089074502</v>
      </c>
      <c r="J425" s="119">
        <v>6.7775815199999991</v>
      </c>
      <c r="K425" s="74">
        <f t="shared" si="19"/>
        <v>7.2224271661353701E-2</v>
      </c>
      <c r="L425" s="74">
        <f t="shared" si="20"/>
        <v>4.4754550974131595</v>
      </c>
    </row>
    <row r="426" spans="1:12" x14ac:dyDescent="0.2">
      <c r="A426" s="118" t="s">
        <v>2622</v>
      </c>
      <c r="B426" s="59" t="s">
        <v>563</v>
      </c>
      <c r="C426" s="59" t="s">
        <v>903</v>
      </c>
      <c r="D426" s="118" t="s">
        <v>212</v>
      </c>
      <c r="E426" s="118" t="s">
        <v>1032</v>
      </c>
      <c r="F426" s="119">
        <v>0.86965714999999999</v>
      </c>
      <c r="G426" s="119">
        <v>0.32968068</v>
      </c>
      <c r="H426" s="74">
        <f t="shared" si="18"/>
        <v>1.6378772028740052</v>
      </c>
      <c r="I426" s="119">
        <v>7.2412985299999999</v>
      </c>
      <c r="J426" s="119">
        <v>3.71625344</v>
      </c>
      <c r="K426" s="74">
        <f t="shared" si="19"/>
        <v>0.9485480866450271</v>
      </c>
      <c r="L426" s="74">
        <f t="shared" si="20"/>
        <v>8.3266129991571969</v>
      </c>
    </row>
    <row r="427" spans="1:12" x14ac:dyDescent="0.2">
      <c r="A427" s="118" t="s">
        <v>2813</v>
      </c>
      <c r="B427" s="59" t="s">
        <v>1963</v>
      </c>
      <c r="C427" s="59" t="s">
        <v>1955</v>
      </c>
      <c r="D427" s="118" t="s">
        <v>212</v>
      </c>
      <c r="E427" s="118" t="s">
        <v>214</v>
      </c>
      <c r="F427" s="119">
        <v>3.07211597</v>
      </c>
      <c r="G427" s="119">
        <v>1.93949781</v>
      </c>
      <c r="H427" s="74">
        <f t="shared" si="18"/>
        <v>0.58397496205473942</v>
      </c>
      <c r="I427" s="119">
        <v>7.2329597999999997</v>
      </c>
      <c r="J427" s="119">
        <v>4.9552285500000002</v>
      </c>
      <c r="K427" s="74">
        <f t="shared" si="19"/>
        <v>0.45966219862855762</v>
      </c>
      <c r="L427" s="74">
        <f t="shared" si="20"/>
        <v>2.3543902217988206</v>
      </c>
    </row>
    <row r="428" spans="1:12" x14ac:dyDescent="0.2">
      <c r="A428" s="118" t="s">
        <v>1814</v>
      </c>
      <c r="B428" s="59" t="s">
        <v>379</v>
      </c>
      <c r="C428" s="59" t="s">
        <v>902</v>
      </c>
      <c r="D428" s="118" t="s">
        <v>837</v>
      </c>
      <c r="E428" s="118" t="s">
        <v>1032</v>
      </c>
      <c r="F428" s="119">
        <v>5.9692550850000003</v>
      </c>
      <c r="G428" s="119">
        <v>1.6336401710000001</v>
      </c>
      <c r="H428" s="74">
        <f t="shared" si="18"/>
        <v>2.6539595383150014</v>
      </c>
      <c r="I428" s="119">
        <v>7.1974895700000001</v>
      </c>
      <c r="J428" s="119">
        <v>2.2708241299999998</v>
      </c>
      <c r="K428" s="74">
        <f t="shared" si="19"/>
        <v>2.1695495370660876</v>
      </c>
      <c r="L428" s="74">
        <f t="shared" si="20"/>
        <v>1.2057600935980104</v>
      </c>
    </row>
    <row r="429" spans="1:12" x14ac:dyDescent="0.2">
      <c r="A429" s="118" t="s">
        <v>2369</v>
      </c>
      <c r="B429" s="59" t="s">
        <v>519</v>
      </c>
      <c r="C429" s="59" t="s">
        <v>1359</v>
      </c>
      <c r="D429" s="118" t="s">
        <v>213</v>
      </c>
      <c r="E429" s="118" t="s">
        <v>214</v>
      </c>
      <c r="F429" s="119">
        <v>0.19418409</v>
      </c>
      <c r="G429" s="119">
        <v>0.22815585999999999</v>
      </c>
      <c r="H429" s="74">
        <f t="shared" si="18"/>
        <v>-0.14889720562075415</v>
      </c>
      <c r="I429" s="119">
        <v>7.13081605</v>
      </c>
      <c r="J429" s="119">
        <v>1.1847E-2</v>
      </c>
      <c r="K429" s="74" t="str">
        <f t="shared" si="19"/>
        <v/>
      </c>
      <c r="L429" s="74">
        <f t="shared" si="20"/>
        <v>36.721937672648671</v>
      </c>
    </row>
    <row r="430" spans="1:12" x14ac:dyDescent="0.2">
      <c r="A430" s="118" t="s">
        <v>1763</v>
      </c>
      <c r="B430" s="59" t="s">
        <v>997</v>
      </c>
      <c r="C430" s="59" t="s">
        <v>665</v>
      </c>
      <c r="D430" s="118" t="s">
        <v>212</v>
      </c>
      <c r="E430" s="118" t="s">
        <v>1032</v>
      </c>
      <c r="F430" s="119">
        <v>1.592894391</v>
      </c>
      <c r="G430" s="119">
        <v>9.5428119999999991E-2</v>
      </c>
      <c r="H430" s="74">
        <f t="shared" si="18"/>
        <v>15.692086053880136</v>
      </c>
      <c r="I430" s="119">
        <v>7.0690735499999997</v>
      </c>
      <c r="J430" s="119">
        <v>1.432522E-2</v>
      </c>
      <c r="K430" s="74" t="str">
        <f t="shared" si="19"/>
        <v/>
      </c>
      <c r="L430" s="74">
        <f t="shared" si="20"/>
        <v>4.4378796170925812</v>
      </c>
    </row>
    <row r="431" spans="1:12" x14ac:dyDescent="0.2">
      <c r="A431" s="118" t="s">
        <v>2447</v>
      </c>
      <c r="B431" s="59" t="s">
        <v>186</v>
      </c>
      <c r="C431" s="59" t="s">
        <v>897</v>
      </c>
      <c r="D431" s="118" t="s">
        <v>212</v>
      </c>
      <c r="E431" s="118" t="s">
        <v>1032</v>
      </c>
      <c r="F431" s="119">
        <v>12.52191084</v>
      </c>
      <c r="G431" s="119">
        <v>8.644752E-2</v>
      </c>
      <c r="H431" s="74" t="str">
        <f t="shared" si="18"/>
        <v/>
      </c>
      <c r="I431" s="119">
        <v>7.0466570099999997</v>
      </c>
      <c r="J431" s="119">
        <v>0</v>
      </c>
      <c r="K431" s="74" t="str">
        <f t="shared" si="19"/>
        <v/>
      </c>
      <c r="L431" s="74">
        <f t="shared" si="20"/>
        <v>0.56274614154655644</v>
      </c>
    </row>
    <row r="432" spans="1:12" x14ac:dyDescent="0.2">
      <c r="A432" s="118" t="s">
        <v>2139</v>
      </c>
      <c r="B432" s="59" t="s">
        <v>540</v>
      </c>
      <c r="C432" s="59" t="s">
        <v>898</v>
      </c>
      <c r="D432" s="118" t="s">
        <v>212</v>
      </c>
      <c r="E432" s="118" t="s">
        <v>1032</v>
      </c>
      <c r="F432" s="119">
        <v>0.95988388999999996</v>
      </c>
      <c r="G432" s="119">
        <v>5.3190679999999997E-2</v>
      </c>
      <c r="H432" s="74">
        <f t="shared" si="18"/>
        <v>17.046091721331631</v>
      </c>
      <c r="I432" s="119">
        <v>6.9957167230001502</v>
      </c>
      <c r="J432" s="119">
        <v>2.2687810000000003E-2</v>
      </c>
      <c r="K432" s="74" t="str">
        <f t="shared" si="19"/>
        <v/>
      </c>
      <c r="L432" s="74">
        <f t="shared" si="20"/>
        <v>7.288086398658228</v>
      </c>
    </row>
    <row r="433" spans="1:12" x14ac:dyDescent="0.2">
      <c r="A433" s="118" t="s">
        <v>2522</v>
      </c>
      <c r="B433" s="59" t="s">
        <v>2516</v>
      </c>
      <c r="C433" s="59" t="s">
        <v>899</v>
      </c>
      <c r="D433" s="118" t="s">
        <v>212</v>
      </c>
      <c r="E433" s="118" t="s">
        <v>1032</v>
      </c>
      <c r="F433" s="119">
        <v>1.69276323</v>
      </c>
      <c r="G433" s="119">
        <v>0.10739706</v>
      </c>
      <c r="H433" s="74">
        <f t="shared" si="18"/>
        <v>14.761727835007774</v>
      </c>
      <c r="I433" s="119">
        <v>6.9943250926088503</v>
      </c>
      <c r="J433" s="119">
        <v>0.10875947999999999</v>
      </c>
      <c r="K433" s="74">
        <f t="shared" si="19"/>
        <v>63.310026975201154</v>
      </c>
      <c r="L433" s="74">
        <f t="shared" si="20"/>
        <v>4.1318980520440833</v>
      </c>
    </row>
    <row r="434" spans="1:12" x14ac:dyDescent="0.2">
      <c r="A434" s="118" t="s">
        <v>2109</v>
      </c>
      <c r="B434" s="59" t="s">
        <v>628</v>
      </c>
      <c r="C434" s="59" t="s">
        <v>898</v>
      </c>
      <c r="D434" s="118" t="s">
        <v>212</v>
      </c>
      <c r="E434" s="118" t="s">
        <v>1032</v>
      </c>
      <c r="F434" s="119">
        <v>0.20976173499999998</v>
      </c>
      <c r="G434" s="119">
        <v>9.2895380999999999E-2</v>
      </c>
      <c r="H434" s="74">
        <f t="shared" si="18"/>
        <v>1.2580426792156651</v>
      </c>
      <c r="I434" s="119">
        <v>6.9114568366935503</v>
      </c>
      <c r="J434" s="119">
        <v>1.544745</v>
      </c>
      <c r="K434" s="74">
        <f t="shared" si="19"/>
        <v>3.4741733015439769</v>
      </c>
      <c r="L434" s="74">
        <f t="shared" si="20"/>
        <v>32.949083095129581</v>
      </c>
    </row>
    <row r="435" spans="1:12" x14ac:dyDescent="0.2">
      <c r="A435" s="118" t="s">
        <v>2290</v>
      </c>
      <c r="B435" s="59" t="s">
        <v>173</v>
      </c>
      <c r="C435" s="59" t="s">
        <v>902</v>
      </c>
      <c r="D435" s="118" t="s">
        <v>213</v>
      </c>
      <c r="E435" s="118" t="s">
        <v>1032</v>
      </c>
      <c r="F435" s="119">
        <v>14.229892570000001</v>
      </c>
      <c r="G435" s="119">
        <v>10.703985169999999</v>
      </c>
      <c r="H435" s="74">
        <f t="shared" si="18"/>
        <v>0.32940137191912799</v>
      </c>
      <c r="I435" s="119">
        <v>6.9011026900809505</v>
      </c>
      <c r="J435" s="119">
        <v>4.0132476526100955</v>
      </c>
      <c r="K435" s="74">
        <f t="shared" si="19"/>
        <v>0.71958057101028405</v>
      </c>
      <c r="L435" s="74">
        <f t="shared" si="20"/>
        <v>0.48497222703073084</v>
      </c>
    </row>
    <row r="436" spans="1:12" x14ac:dyDescent="0.2">
      <c r="A436" s="118" t="s">
        <v>2661</v>
      </c>
      <c r="B436" s="59" t="s">
        <v>326</v>
      </c>
      <c r="C436" s="59" t="s">
        <v>903</v>
      </c>
      <c r="D436" s="118" t="s">
        <v>212</v>
      </c>
      <c r="E436" s="118" t="s">
        <v>1032</v>
      </c>
      <c r="F436" s="119">
        <v>0.27332327000000001</v>
      </c>
      <c r="G436" s="119">
        <v>0.24529735999999999</v>
      </c>
      <c r="H436" s="74">
        <f t="shared" si="18"/>
        <v>0.11425279913326425</v>
      </c>
      <c r="I436" s="119">
        <v>6.8948783600000008</v>
      </c>
      <c r="J436" s="119">
        <v>0</v>
      </c>
      <c r="K436" s="74" t="str">
        <f t="shared" si="19"/>
        <v/>
      </c>
      <c r="L436" s="74">
        <f t="shared" si="20"/>
        <v>25.22609348263688</v>
      </c>
    </row>
    <row r="437" spans="1:12" x14ac:dyDescent="0.2">
      <c r="A437" s="118" t="s">
        <v>2071</v>
      </c>
      <c r="B437" s="59" t="s">
        <v>1599</v>
      </c>
      <c r="C437" s="59" t="s">
        <v>984</v>
      </c>
      <c r="D437" s="118" t="s">
        <v>213</v>
      </c>
      <c r="E437" s="118" t="s">
        <v>214</v>
      </c>
      <c r="F437" s="119">
        <v>2.2171630499999999</v>
      </c>
      <c r="G437" s="119">
        <v>8.1379999999999994E-3</v>
      </c>
      <c r="H437" s="74" t="str">
        <f t="shared" si="18"/>
        <v/>
      </c>
      <c r="I437" s="119">
        <v>6.8387166356299502</v>
      </c>
      <c r="J437" s="119">
        <v>0</v>
      </c>
      <c r="K437" s="74" t="str">
        <f t="shared" si="19"/>
        <v/>
      </c>
      <c r="L437" s="74">
        <f t="shared" si="20"/>
        <v>3.0844446174718412</v>
      </c>
    </row>
    <row r="438" spans="1:12" x14ac:dyDescent="0.2">
      <c r="A438" s="118" t="s">
        <v>1657</v>
      </c>
      <c r="B438" s="59" t="s">
        <v>854</v>
      </c>
      <c r="C438" s="59" t="s">
        <v>149</v>
      </c>
      <c r="D438" s="118" t="s">
        <v>837</v>
      </c>
      <c r="E438" s="118" t="s">
        <v>214</v>
      </c>
      <c r="F438" s="119">
        <v>1.22924006</v>
      </c>
      <c r="G438" s="119">
        <v>0.55444585999999996</v>
      </c>
      <c r="H438" s="74">
        <f t="shared" si="18"/>
        <v>1.2170605800898215</v>
      </c>
      <c r="I438" s="119">
        <v>6.8259730300000001</v>
      </c>
      <c r="J438" s="119">
        <v>0.23186257999999998</v>
      </c>
      <c r="K438" s="74">
        <f t="shared" si="19"/>
        <v>28.439735510577002</v>
      </c>
      <c r="L438" s="74">
        <f t="shared" si="20"/>
        <v>5.5530024216750631</v>
      </c>
    </row>
    <row r="439" spans="1:12" x14ac:dyDescent="0.2">
      <c r="A439" s="118" t="s">
        <v>1741</v>
      </c>
      <c r="B439" s="59" t="s">
        <v>277</v>
      </c>
      <c r="C439" s="59" t="s">
        <v>665</v>
      </c>
      <c r="D439" s="118" t="s">
        <v>212</v>
      </c>
      <c r="E439" s="118" t="s">
        <v>1032</v>
      </c>
      <c r="F439" s="119">
        <v>1.5587732050000001</v>
      </c>
      <c r="G439" s="119">
        <v>0.22244164999999999</v>
      </c>
      <c r="H439" s="74">
        <f t="shared" si="18"/>
        <v>6.0075599825841977</v>
      </c>
      <c r="I439" s="119">
        <v>6.8170869600000001</v>
      </c>
      <c r="J439" s="119">
        <v>0.31535012000000001</v>
      </c>
      <c r="K439" s="74">
        <f t="shared" si="19"/>
        <v>20.617518204844824</v>
      </c>
      <c r="L439" s="74">
        <f t="shared" si="20"/>
        <v>4.3733667849390576</v>
      </c>
    </row>
    <row r="440" spans="1:12" x14ac:dyDescent="0.2">
      <c r="A440" s="118" t="s">
        <v>2518</v>
      </c>
      <c r="B440" s="59" t="s">
        <v>2512</v>
      </c>
      <c r="C440" s="59" t="s">
        <v>1919</v>
      </c>
      <c r="D440" s="118" t="s">
        <v>213</v>
      </c>
      <c r="E440" s="118" t="s">
        <v>1032</v>
      </c>
      <c r="F440" s="119">
        <v>2.7947351899999999</v>
      </c>
      <c r="G440" s="119">
        <v>3.9681155499999998</v>
      </c>
      <c r="H440" s="74">
        <f t="shared" si="18"/>
        <v>-0.29570216522550608</v>
      </c>
      <c r="I440" s="119">
        <v>6.7283665700000004</v>
      </c>
      <c r="J440" s="119">
        <v>9.8306841300000016</v>
      </c>
      <c r="K440" s="74">
        <f t="shared" si="19"/>
        <v>-0.31557494056113067</v>
      </c>
      <c r="L440" s="74">
        <f t="shared" si="20"/>
        <v>2.4075148851580463</v>
      </c>
    </row>
    <row r="441" spans="1:12" x14ac:dyDescent="0.2">
      <c r="A441" s="118" t="s">
        <v>2797</v>
      </c>
      <c r="B441" s="59" t="s">
        <v>1022</v>
      </c>
      <c r="C441" s="59" t="s">
        <v>665</v>
      </c>
      <c r="D441" s="118" t="s">
        <v>212</v>
      </c>
      <c r="E441" s="118" t="s">
        <v>1032</v>
      </c>
      <c r="F441" s="119">
        <v>1.480327433</v>
      </c>
      <c r="G441" s="119">
        <v>0.211333993</v>
      </c>
      <c r="H441" s="74">
        <f t="shared" si="18"/>
        <v>6.004682076867776</v>
      </c>
      <c r="I441" s="119">
        <v>6.6941972000000005</v>
      </c>
      <c r="J441" s="119">
        <v>3.3220835600000003</v>
      </c>
      <c r="K441" s="74">
        <f t="shared" si="19"/>
        <v>1.0150598499695773</v>
      </c>
      <c r="L441" s="74">
        <f t="shared" si="20"/>
        <v>4.522105752261635</v>
      </c>
    </row>
    <row r="442" spans="1:12" x14ac:dyDescent="0.2">
      <c r="A442" s="118" t="s">
        <v>2408</v>
      </c>
      <c r="B442" s="59" t="s">
        <v>1786</v>
      </c>
      <c r="C442" s="59" t="s">
        <v>984</v>
      </c>
      <c r="D442" s="118" t="s">
        <v>212</v>
      </c>
      <c r="E442" s="118" t="s">
        <v>1032</v>
      </c>
      <c r="F442" s="119">
        <v>1.9132420000000001</v>
      </c>
      <c r="G442" s="119">
        <v>0.66632069999999999</v>
      </c>
      <c r="H442" s="74">
        <f t="shared" si="18"/>
        <v>1.8713530886853733</v>
      </c>
      <c r="I442" s="119">
        <v>6.5395037423320499</v>
      </c>
      <c r="J442" s="119">
        <v>1.55264490150982</v>
      </c>
      <c r="K442" s="74">
        <f t="shared" si="19"/>
        <v>3.2118476259271631</v>
      </c>
      <c r="L442" s="74">
        <f t="shared" si="20"/>
        <v>3.4180222587273588</v>
      </c>
    </row>
    <row r="443" spans="1:12" x14ac:dyDescent="0.2">
      <c r="A443" s="118" t="s">
        <v>1841</v>
      </c>
      <c r="B443" s="59" t="s">
        <v>1553</v>
      </c>
      <c r="C443" s="59" t="s">
        <v>902</v>
      </c>
      <c r="D443" s="118" t="s">
        <v>213</v>
      </c>
      <c r="E443" s="118" t="s">
        <v>1032</v>
      </c>
      <c r="F443" s="119">
        <v>6.4909825799999998</v>
      </c>
      <c r="G443" s="119">
        <v>9.0332182200000002</v>
      </c>
      <c r="H443" s="74">
        <f t="shared" si="18"/>
        <v>-0.2814318859663284</v>
      </c>
      <c r="I443" s="119">
        <v>6.4889220997878496</v>
      </c>
      <c r="J443" s="119">
        <v>5.5249973099999998</v>
      </c>
      <c r="K443" s="74">
        <f t="shared" si="19"/>
        <v>0.1744661102446492</v>
      </c>
      <c r="L443" s="74">
        <f t="shared" si="20"/>
        <v>0.99968256266493472</v>
      </c>
    </row>
    <row r="444" spans="1:12" x14ac:dyDescent="0.2">
      <c r="A444" s="118" t="s">
        <v>2022</v>
      </c>
      <c r="B444" s="59" t="s">
        <v>1425</v>
      </c>
      <c r="C444" s="59" t="s">
        <v>984</v>
      </c>
      <c r="D444" s="118" t="s">
        <v>213</v>
      </c>
      <c r="E444" s="118" t="s">
        <v>214</v>
      </c>
      <c r="F444" s="119">
        <v>2.6748690099999997</v>
      </c>
      <c r="G444" s="119">
        <v>1.2437475900000001</v>
      </c>
      <c r="H444" s="74">
        <f t="shared" si="18"/>
        <v>1.1506526175459761</v>
      </c>
      <c r="I444" s="119">
        <v>6.4692217899999997</v>
      </c>
      <c r="J444" s="119">
        <v>2.67797712</v>
      </c>
      <c r="K444" s="74">
        <f t="shared" si="19"/>
        <v>1.4157121215434429</v>
      </c>
      <c r="L444" s="74">
        <f t="shared" si="20"/>
        <v>2.4185190997446266</v>
      </c>
    </row>
    <row r="445" spans="1:12" x14ac:dyDescent="0.2">
      <c r="A445" s="59" t="s">
        <v>1038</v>
      </c>
      <c r="B445" s="59" t="s">
        <v>55</v>
      </c>
      <c r="C445" s="59" t="s">
        <v>494</v>
      </c>
      <c r="D445" s="118" t="s">
        <v>212</v>
      </c>
      <c r="E445" s="118" t="s">
        <v>1032</v>
      </c>
      <c r="F445" s="119">
        <v>0.18894483500000001</v>
      </c>
      <c r="G445" s="119">
        <v>0.53448108700000008</v>
      </c>
      <c r="H445" s="74">
        <f t="shared" si="18"/>
        <v>-0.64648920308755475</v>
      </c>
      <c r="I445" s="119">
        <v>6.3995877999999999</v>
      </c>
      <c r="J445" s="119">
        <v>9.445760000000001E-3</v>
      </c>
      <c r="K445" s="74" t="str">
        <f t="shared" si="19"/>
        <v/>
      </c>
      <c r="L445" s="74">
        <f t="shared" si="20"/>
        <v>33.870138868839682</v>
      </c>
    </row>
    <row r="446" spans="1:12" x14ac:dyDescent="0.2">
      <c r="A446" s="118" t="s">
        <v>2160</v>
      </c>
      <c r="B446" s="59" t="s">
        <v>429</v>
      </c>
      <c r="C446" s="59" t="s">
        <v>898</v>
      </c>
      <c r="D446" s="118" t="s">
        <v>212</v>
      </c>
      <c r="E446" s="118" t="s">
        <v>1032</v>
      </c>
      <c r="F446" s="119">
        <v>0.88730315300000007</v>
      </c>
      <c r="G446" s="119">
        <v>6.1165762410000006</v>
      </c>
      <c r="H446" s="74">
        <f t="shared" si="18"/>
        <v>-0.85493466965190079</v>
      </c>
      <c r="I446" s="119">
        <v>6.3470188800000003</v>
      </c>
      <c r="J446" s="119">
        <v>54.183755259999998</v>
      </c>
      <c r="K446" s="74">
        <f t="shared" si="19"/>
        <v>-0.88286122197429995</v>
      </c>
      <c r="L446" s="74">
        <f t="shared" si="20"/>
        <v>7.1531571352367322</v>
      </c>
    </row>
    <row r="447" spans="1:12" x14ac:dyDescent="0.2">
      <c r="A447" s="118" t="s">
        <v>2330</v>
      </c>
      <c r="B447" s="59" t="s">
        <v>371</v>
      </c>
      <c r="C447" s="59" t="s">
        <v>899</v>
      </c>
      <c r="D447" s="118" t="s">
        <v>212</v>
      </c>
      <c r="E447" s="118" t="s">
        <v>214</v>
      </c>
      <c r="F447" s="119">
        <v>1.588701675</v>
      </c>
      <c r="G447" s="119">
        <v>0.63334990000000002</v>
      </c>
      <c r="H447" s="74">
        <f t="shared" si="18"/>
        <v>1.5084107142039493</v>
      </c>
      <c r="I447" s="119">
        <v>6.2717559999999999</v>
      </c>
      <c r="J447" s="119">
        <v>1.45954424</v>
      </c>
      <c r="K447" s="74">
        <f t="shared" si="19"/>
        <v>3.2970646782176329</v>
      </c>
      <c r="L447" s="74">
        <f t="shared" si="20"/>
        <v>3.9477241691710305</v>
      </c>
    </row>
    <row r="448" spans="1:12" x14ac:dyDescent="0.2">
      <c r="A448" s="118" t="s">
        <v>491</v>
      </c>
      <c r="B448" s="59" t="s">
        <v>58</v>
      </c>
      <c r="C448" s="59" t="s">
        <v>494</v>
      </c>
      <c r="D448" s="118" t="s">
        <v>212</v>
      </c>
      <c r="E448" s="118" t="s">
        <v>1032</v>
      </c>
      <c r="F448" s="119">
        <v>0.93992118000000002</v>
      </c>
      <c r="G448" s="119">
        <v>0.23091867499999999</v>
      </c>
      <c r="H448" s="74">
        <f t="shared" si="18"/>
        <v>3.0703558514702198</v>
      </c>
      <c r="I448" s="119">
        <v>6.2694390700000007</v>
      </c>
      <c r="J448" s="119">
        <v>2.0286110000000002</v>
      </c>
      <c r="K448" s="74">
        <f t="shared" si="19"/>
        <v>2.0905082689584153</v>
      </c>
      <c r="L448" s="74">
        <f t="shared" si="20"/>
        <v>6.6701753332125149</v>
      </c>
    </row>
    <row r="449" spans="1:12" x14ac:dyDescent="0.2">
      <c r="A449" s="118" t="s">
        <v>2181</v>
      </c>
      <c r="B449" s="59" t="s">
        <v>273</v>
      </c>
      <c r="C449" s="59" t="s">
        <v>665</v>
      </c>
      <c r="D449" s="118" t="s">
        <v>212</v>
      </c>
      <c r="E449" s="118" t="s">
        <v>1032</v>
      </c>
      <c r="F449" s="119">
        <v>1.6756791850000001</v>
      </c>
      <c r="G449" s="119">
        <v>1.200204227</v>
      </c>
      <c r="H449" s="74">
        <f t="shared" si="18"/>
        <v>0.39616170923550675</v>
      </c>
      <c r="I449" s="119">
        <v>6.1910599800000004</v>
      </c>
      <c r="J449" s="119">
        <v>33.278976300000004</v>
      </c>
      <c r="K449" s="74">
        <f t="shared" si="19"/>
        <v>-0.81396483100353056</v>
      </c>
      <c r="L449" s="74">
        <f t="shared" si="20"/>
        <v>3.6946570891491977</v>
      </c>
    </row>
    <row r="450" spans="1:12" x14ac:dyDescent="0.2">
      <c r="A450" s="118" t="s">
        <v>2192</v>
      </c>
      <c r="B450" s="59" t="s">
        <v>120</v>
      </c>
      <c r="C450" s="59" t="s">
        <v>665</v>
      </c>
      <c r="D450" s="118" t="s">
        <v>213</v>
      </c>
      <c r="E450" s="118" t="s">
        <v>214</v>
      </c>
      <c r="F450" s="119">
        <v>16.303911282000001</v>
      </c>
      <c r="G450" s="119">
        <v>2.198310427</v>
      </c>
      <c r="H450" s="74">
        <f t="shared" si="18"/>
        <v>6.4165645951330426</v>
      </c>
      <c r="I450" s="119">
        <v>6.1628106799999998</v>
      </c>
      <c r="J450" s="119">
        <v>2.58563448</v>
      </c>
      <c r="K450" s="74">
        <f t="shared" si="19"/>
        <v>1.3834810092724319</v>
      </c>
      <c r="L450" s="74">
        <f t="shared" si="20"/>
        <v>0.37799584243346102</v>
      </c>
    </row>
    <row r="451" spans="1:12" x14ac:dyDescent="0.2">
      <c r="A451" s="118" t="s">
        <v>1698</v>
      </c>
      <c r="B451" s="59" t="s">
        <v>912</v>
      </c>
      <c r="C451" s="59" t="s">
        <v>665</v>
      </c>
      <c r="D451" s="118" t="s">
        <v>212</v>
      </c>
      <c r="E451" s="118" t="s">
        <v>1032</v>
      </c>
      <c r="F451" s="119">
        <v>6.3133615899999995</v>
      </c>
      <c r="G451" s="119">
        <v>2.3382459240000002</v>
      </c>
      <c r="H451" s="74">
        <f t="shared" si="18"/>
        <v>1.7000417386379238</v>
      </c>
      <c r="I451" s="119">
        <v>6.1549720099999998</v>
      </c>
      <c r="J451" s="119">
        <v>4.1401871799999999</v>
      </c>
      <c r="K451" s="74">
        <f t="shared" si="19"/>
        <v>0.48664100012985401</v>
      </c>
      <c r="L451" s="74">
        <f t="shared" si="20"/>
        <v>0.97491200563406988</v>
      </c>
    </row>
    <row r="452" spans="1:12" x14ac:dyDescent="0.2">
      <c r="A452" s="118" t="s">
        <v>2655</v>
      </c>
      <c r="B452" s="59" t="s">
        <v>1652</v>
      </c>
      <c r="C452" s="59" t="s">
        <v>903</v>
      </c>
      <c r="D452" s="118" t="s">
        <v>212</v>
      </c>
      <c r="E452" s="118" t="s">
        <v>1032</v>
      </c>
      <c r="F452" s="119">
        <v>0.20783444000000001</v>
      </c>
      <c r="G452" s="119">
        <v>3.6797650000000001E-2</v>
      </c>
      <c r="H452" s="74">
        <f t="shared" si="18"/>
        <v>4.6480356761912782</v>
      </c>
      <c r="I452" s="119">
        <v>6.1286157000000001</v>
      </c>
      <c r="J452" s="119">
        <v>0</v>
      </c>
      <c r="K452" s="74" t="str">
        <f t="shared" si="19"/>
        <v/>
      </c>
      <c r="L452" s="74">
        <f t="shared" si="20"/>
        <v>29.48796984753826</v>
      </c>
    </row>
    <row r="453" spans="1:12" x14ac:dyDescent="0.2">
      <c r="A453" s="118" t="s">
        <v>1856</v>
      </c>
      <c r="B453" s="59" t="s">
        <v>521</v>
      </c>
      <c r="C453" s="59" t="s">
        <v>902</v>
      </c>
      <c r="D453" s="118" t="s">
        <v>213</v>
      </c>
      <c r="E453" s="118" t="s">
        <v>214</v>
      </c>
      <c r="F453" s="119">
        <v>6.1530136129999997</v>
      </c>
      <c r="G453" s="119">
        <v>6.5823749000000005</v>
      </c>
      <c r="H453" s="74">
        <f t="shared" si="18"/>
        <v>-6.5228932341729884E-2</v>
      </c>
      <c r="I453" s="119">
        <v>6.1156951199999998</v>
      </c>
      <c r="J453" s="119">
        <v>12.18192181</v>
      </c>
      <c r="K453" s="74">
        <f t="shared" si="19"/>
        <v>-0.49796959663788876</v>
      </c>
      <c r="L453" s="74">
        <f t="shared" si="20"/>
        <v>0.99393492435622866</v>
      </c>
    </row>
    <row r="454" spans="1:12" x14ac:dyDescent="0.2">
      <c r="A454" s="118" t="s">
        <v>2174</v>
      </c>
      <c r="B454" s="59" t="s">
        <v>467</v>
      </c>
      <c r="C454" s="59" t="s">
        <v>898</v>
      </c>
      <c r="D454" s="118" t="s">
        <v>212</v>
      </c>
      <c r="E454" s="118" t="s">
        <v>1032</v>
      </c>
      <c r="F454" s="119">
        <v>0.21783578000000001</v>
      </c>
      <c r="G454" s="119">
        <v>4.5429709999999998E-2</v>
      </c>
      <c r="H454" s="74">
        <f t="shared" si="18"/>
        <v>3.7950070559552334</v>
      </c>
      <c r="I454" s="119">
        <v>6.0765354</v>
      </c>
      <c r="J454" s="119">
        <v>4.48823E-2</v>
      </c>
      <c r="K454" s="74" t="str">
        <f t="shared" si="19"/>
        <v/>
      </c>
      <c r="L454" s="74">
        <f t="shared" si="20"/>
        <v>27.895028998450115</v>
      </c>
    </row>
    <row r="455" spans="1:12" x14ac:dyDescent="0.2">
      <c r="A455" s="118" t="s">
        <v>2114</v>
      </c>
      <c r="B455" s="59" t="s">
        <v>971</v>
      </c>
      <c r="C455" s="59" t="s">
        <v>898</v>
      </c>
      <c r="D455" s="118" t="s">
        <v>212</v>
      </c>
      <c r="E455" s="118" t="s">
        <v>1032</v>
      </c>
      <c r="F455" s="119">
        <v>2.6576060000000002E-2</v>
      </c>
      <c r="G455" s="119">
        <v>2.3338609999999999E-2</v>
      </c>
      <c r="H455" s="74">
        <f t="shared" ref="H455:H518" si="21">IF(ISERROR(F455/G455-1),"",IF((F455/G455-1)&gt;10000%,"",F455/G455-1))</f>
        <v>0.1387164874000637</v>
      </c>
      <c r="I455" s="119">
        <v>5.9968042500000003</v>
      </c>
      <c r="J455" s="119">
        <v>0</v>
      </c>
      <c r="K455" s="74" t="str">
        <f t="shared" ref="K455:K518" si="22">IF(ISERROR(I455/J455-1),"",IF((I455/J455-1)&gt;10000%,"",I455/J455-1))</f>
        <v/>
      </c>
      <c r="L455" s="74" t="str">
        <f t="shared" ref="L455:L518" si="23">IF(ISERROR(I455/F455),"",IF(I455/F455&gt;10000%,"",I455/F455))</f>
        <v/>
      </c>
    </row>
    <row r="456" spans="1:12" x14ac:dyDescent="0.2">
      <c r="A456" s="118" t="s">
        <v>2135</v>
      </c>
      <c r="B456" s="59" t="s">
        <v>550</v>
      </c>
      <c r="C456" s="59" t="s">
        <v>898</v>
      </c>
      <c r="D456" s="118" t="s">
        <v>212</v>
      </c>
      <c r="E456" s="118" t="s">
        <v>1032</v>
      </c>
      <c r="F456" s="119">
        <v>1.8877054000000001E-2</v>
      </c>
      <c r="G456" s="119">
        <v>3.7029440000000004E-2</v>
      </c>
      <c r="H456" s="74">
        <f t="shared" si="21"/>
        <v>-0.49021497489565058</v>
      </c>
      <c r="I456" s="119">
        <v>5.9579082568807502</v>
      </c>
      <c r="J456" s="119">
        <v>0</v>
      </c>
      <c r="K456" s="74" t="str">
        <f t="shared" si="22"/>
        <v/>
      </c>
      <c r="L456" s="74" t="str">
        <f t="shared" si="23"/>
        <v/>
      </c>
    </row>
    <row r="457" spans="1:12" x14ac:dyDescent="0.2">
      <c r="A457" s="118" t="s">
        <v>1735</v>
      </c>
      <c r="B457" s="59" t="s">
        <v>661</v>
      </c>
      <c r="C457" s="59" t="s">
        <v>665</v>
      </c>
      <c r="D457" s="118" t="s">
        <v>212</v>
      </c>
      <c r="E457" s="118" t="s">
        <v>1032</v>
      </c>
      <c r="F457" s="119">
        <v>4.6997873700000001</v>
      </c>
      <c r="G457" s="119">
        <v>0.54409816</v>
      </c>
      <c r="H457" s="74">
        <f t="shared" si="21"/>
        <v>7.6377564114534042</v>
      </c>
      <c r="I457" s="119">
        <v>5.9548719299999995</v>
      </c>
      <c r="J457" s="119">
        <v>0.67025451000000003</v>
      </c>
      <c r="K457" s="74">
        <f t="shared" si="22"/>
        <v>7.8844936380957726</v>
      </c>
      <c r="L457" s="74">
        <f t="shared" si="23"/>
        <v>1.267051349601801</v>
      </c>
    </row>
    <row r="458" spans="1:12" x14ac:dyDescent="0.2">
      <c r="A458" s="118" t="s">
        <v>2715</v>
      </c>
      <c r="B458" s="59" t="s">
        <v>532</v>
      </c>
      <c r="C458" s="59" t="s">
        <v>901</v>
      </c>
      <c r="D458" s="118" t="s">
        <v>212</v>
      </c>
      <c r="E458" s="118" t="s">
        <v>1032</v>
      </c>
      <c r="F458" s="119">
        <v>7.0604777949999997</v>
      </c>
      <c r="G458" s="119">
        <v>9.6433513999999998E-2</v>
      </c>
      <c r="H458" s="74">
        <f t="shared" si="21"/>
        <v>72.216016944067803</v>
      </c>
      <c r="I458" s="119">
        <v>5.9045536100000007</v>
      </c>
      <c r="J458" s="119">
        <v>6.8391890799999997</v>
      </c>
      <c r="K458" s="74">
        <f t="shared" si="22"/>
        <v>-0.13665881423474247</v>
      </c>
      <c r="L458" s="74">
        <f t="shared" si="23"/>
        <v>0.83628244170407462</v>
      </c>
    </row>
    <row r="459" spans="1:12" x14ac:dyDescent="0.2">
      <c r="A459" s="118" t="s">
        <v>2574</v>
      </c>
      <c r="B459" s="118" t="s">
        <v>248</v>
      </c>
      <c r="C459" s="118" t="s">
        <v>903</v>
      </c>
      <c r="D459" s="118" t="s">
        <v>212</v>
      </c>
      <c r="E459" s="118" t="s">
        <v>214</v>
      </c>
      <c r="F459" s="119">
        <v>25.754235513000001</v>
      </c>
      <c r="G459" s="119">
        <v>27.560825050000002</v>
      </c>
      <c r="H459" s="74">
        <f t="shared" si="21"/>
        <v>-6.554918199010884E-2</v>
      </c>
      <c r="I459" s="119">
        <v>5.8032224000000001</v>
      </c>
      <c r="J459" s="119">
        <v>33.050258839999998</v>
      </c>
      <c r="K459" s="74">
        <f t="shared" si="22"/>
        <v>-0.8244121951330533</v>
      </c>
      <c r="L459" s="74">
        <f t="shared" si="23"/>
        <v>0.22533079644591661</v>
      </c>
    </row>
    <row r="460" spans="1:12" x14ac:dyDescent="0.2">
      <c r="A460" s="118" t="s">
        <v>2653</v>
      </c>
      <c r="B460" s="59" t="s">
        <v>567</v>
      </c>
      <c r="C460" s="59" t="s">
        <v>903</v>
      </c>
      <c r="D460" s="118" t="s">
        <v>212</v>
      </c>
      <c r="E460" s="118" t="s">
        <v>1032</v>
      </c>
      <c r="F460" s="119">
        <v>1.0852420199999999</v>
      </c>
      <c r="G460" s="119">
        <v>1.0080754199999999</v>
      </c>
      <c r="H460" s="74">
        <f t="shared" si="21"/>
        <v>7.6548439203090624E-2</v>
      </c>
      <c r="I460" s="119">
        <v>5.7824615199999991</v>
      </c>
      <c r="J460" s="119">
        <v>4.11009855</v>
      </c>
      <c r="K460" s="74">
        <f t="shared" si="22"/>
        <v>0.40689120945773904</v>
      </c>
      <c r="L460" s="74">
        <f t="shared" si="23"/>
        <v>5.3282690989056984</v>
      </c>
    </row>
    <row r="461" spans="1:12" x14ac:dyDescent="0.2">
      <c r="A461" s="118" t="s">
        <v>2105</v>
      </c>
      <c r="B461" s="59" t="s">
        <v>426</v>
      </c>
      <c r="C461" s="59" t="s">
        <v>898</v>
      </c>
      <c r="D461" s="118" t="s">
        <v>212</v>
      </c>
      <c r="E461" s="118" t="s">
        <v>1032</v>
      </c>
      <c r="F461" s="119">
        <v>4.4322135520000003</v>
      </c>
      <c r="G461" s="119">
        <v>0.99656719499999991</v>
      </c>
      <c r="H461" s="74">
        <f t="shared" si="21"/>
        <v>3.4474808866250113</v>
      </c>
      <c r="I461" s="119">
        <v>5.7718860599999999</v>
      </c>
      <c r="J461" s="119">
        <v>1.1569695600000001</v>
      </c>
      <c r="K461" s="74">
        <f t="shared" si="22"/>
        <v>3.9887968184746363</v>
      </c>
      <c r="L461" s="74">
        <f t="shared" si="23"/>
        <v>1.3022581137579625</v>
      </c>
    </row>
    <row r="462" spans="1:12" x14ac:dyDescent="0.2">
      <c r="A462" s="118" t="s">
        <v>2096</v>
      </c>
      <c r="B462" s="59" t="s">
        <v>256</v>
      </c>
      <c r="C462" s="59" t="s">
        <v>898</v>
      </c>
      <c r="D462" s="118" t="s">
        <v>212</v>
      </c>
      <c r="E462" s="118" t="s">
        <v>1032</v>
      </c>
      <c r="F462" s="119">
        <v>0.61901828199999998</v>
      </c>
      <c r="G462" s="119">
        <v>7.0578198240000001</v>
      </c>
      <c r="H462" s="74">
        <f t="shared" si="21"/>
        <v>-0.91229327222337997</v>
      </c>
      <c r="I462" s="119">
        <v>5.6608654999999999</v>
      </c>
      <c r="J462" s="119">
        <v>0.80715598</v>
      </c>
      <c r="K462" s="74">
        <f t="shared" si="22"/>
        <v>6.013347655554754</v>
      </c>
      <c r="L462" s="74">
        <f t="shared" si="23"/>
        <v>9.1449084212992595</v>
      </c>
    </row>
    <row r="463" spans="1:12" x14ac:dyDescent="0.2">
      <c r="A463" s="118" t="s">
        <v>2212</v>
      </c>
      <c r="B463" s="59" t="s">
        <v>924</v>
      </c>
      <c r="C463" s="59" t="s">
        <v>902</v>
      </c>
      <c r="D463" s="118" t="s">
        <v>213</v>
      </c>
      <c r="E463" s="118" t="s">
        <v>214</v>
      </c>
      <c r="F463" s="119">
        <v>1.1127036399999999</v>
      </c>
      <c r="G463" s="119">
        <v>0.74034860000000002</v>
      </c>
      <c r="H463" s="74">
        <f t="shared" si="21"/>
        <v>0.50294555834913424</v>
      </c>
      <c r="I463" s="119">
        <v>5.64875433</v>
      </c>
      <c r="J463" s="119">
        <v>6.7967000000000001E-3</v>
      </c>
      <c r="K463" s="74" t="str">
        <f t="shared" si="22"/>
        <v/>
      </c>
      <c r="L463" s="74">
        <f t="shared" si="23"/>
        <v>5.0766027241539362</v>
      </c>
    </row>
    <row r="464" spans="1:12" x14ac:dyDescent="0.2">
      <c r="A464" s="118" t="s">
        <v>2206</v>
      </c>
      <c r="B464" s="59" t="s">
        <v>955</v>
      </c>
      <c r="C464" s="59" t="s">
        <v>902</v>
      </c>
      <c r="D464" s="118" t="s">
        <v>213</v>
      </c>
      <c r="E464" s="118" t="s">
        <v>214</v>
      </c>
      <c r="F464" s="119">
        <v>5.0963514630000004</v>
      </c>
      <c r="G464" s="119">
        <v>1.2942146999999999</v>
      </c>
      <c r="H464" s="74">
        <f t="shared" si="21"/>
        <v>2.9377944501789393</v>
      </c>
      <c r="I464" s="119">
        <v>5.6282027499999998</v>
      </c>
      <c r="J464" s="119">
        <v>16.953929289999998</v>
      </c>
      <c r="K464" s="74">
        <f t="shared" si="22"/>
        <v>-0.66802959634143899</v>
      </c>
      <c r="L464" s="74">
        <f t="shared" si="23"/>
        <v>1.1043592246063267</v>
      </c>
    </row>
    <row r="465" spans="1:12" x14ac:dyDescent="0.2">
      <c r="A465" s="118" t="s">
        <v>2618</v>
      </c>
      <c r="B465" s="59" t="s">
        <v>51</v>
      </c>
      <c r="C465" s="59" t="s">
        <v>903</v>
      </c>
      <c r="D465" s="118" t="s">
        <v>212</v>
      </c>
      <c r="E465" s="118" t="s">
        <v>1032</v>
      </c>
      <c r="F465" s="119">
        <v>3.1206079099999999</v>
      </c>
      <c r="G465" s="119">
        <v>1.8492683700000001</v>
      </c>
      <c r="H465" s="74">
        <f t="shared" si="21"/>
        <v>0.68748244474651332</v>
      </c>
      <c r="I465" s="119">
        <v>5.6255203800000002</v>
      </c>
      <c r="J465" s="119">
        <v>1.0616217999999999</v>
      </c>
      <c r="K465" s="74">
        <f t="shared" si="22"/>
        <v>4.2989872476243427</v>
      </c>
      <c r="L465" s="74">
        <f t="shared" si="23"/>
        <v>1.8027001604312411</v>
      </c>
    </row>
    <row r="466" spans="1:12" x14ac:dyDescent="0.2">
      <c r="A466" s="118" t="s">
        <v>2128</v>
      </c>
      <c r="B466" s="59" t="s">
        <v>215</v>
      </c>
      <c r="C466" s="59" t="s">
        <v>898</v>
      </c>
      <c r="D466" s="118" t="s">
        <v>212</v>
      </c>
      <c r="E466" s="118" t="s">
        <v>1032</v>
      </c>
      <c r="F466" s="119">
        <v>1.0957933340000001</v>
      </c>
      <c r="G466" s="119">
        <v>6.6281199999999998E-2</v>
      </c>
      <c r="H466" s="74">
        <f t="shared" si="21"/>
        <v>15.532490872223196</v>
      </c>
      <c r="I466" s="119">
        <v>5.5568640999999994</v>
      </c>
      <c r="J466" s="119">
        <v>0</v>
      </c>
      <c r="K466" s="74" t="str">
        <f t="shared" si="22"/>
        <v/>
      </c>
      <c r="L466" s="74">
        <f t="shared" si="23"/>
        <v>5.0710877020173575</v>
      </c>
    </row>
    <row r="467" spans="1:12" x14ac:dyDescent="0.2">
      <c r="A467" s="118" t="s">
        <v>2974</v>
      </c>
      <c r="B467" s="59" t="s">
        <v>2735</v>
      </c>
      <c r="C467" s="59" t="s">
        <v>902</v>
      </c>
      <c r="D467" s="118" t="s">
        <v>837</v>
      </c>
      <c r="E467" s="118" t="s">
        <v>214</v>
      </c>
      <c r="F467" s="119">
        <v>2.8525764200000001</v>
      </c>
      <c r="G467" s="119">
        <v>2.6626869100000001</v>
      </c>
      <c r="H467" s="74">
        <f t="shared" si="21"/>
        <v>7.1314997376090261E-2</v>
      </c>
      <c r="I467" s="119">
        <v>5.5482502876114497</v>
      </c>
      <c r="J467" s="119">
        <v>14.94322894949965</v>
      </c>
      <c r="K467" s="74">
        <f t="shared" si="22"/>
        <v>-0.62871141796986096</v>
      </c>
      <c r="L467" s="74">
        <f t="shared" si="23"/>
        <v>1.9449961966703242</v>
      </c>
    </row>
    <row r="468" spans="1:12" x14ac:dyDescent="0.2">
      <c r="A468" s="118" t="s">
        <v>2151</v>
      </c>
      <c r="B468" s="118" t="s">
        <v>474</v>
      </c>
      <c r="C468" s="59" t="s">
        <v>898</v>
      </c>
      <c r="D468" s="118" t="s">
        <v>212</v>
      </c>
      <c r="E468" s="118" t="s">
        <v>1032</v>
      </c>
      <c r="F468" s="119">
        <v>1.1124986170000002</v>
      </c>
      <c r="G468" s="119">
        <v>1.911588147</v>
      </c>
      <c r="H468" s="74">
        <f t="shared" si="21"/>
        <v>-0.41802389874307999</v>
      </c>
      <c r="I468" s="119">
        <v>5.3825598607064995</v>
      </c>
      <c r="J468" s="119">
        <v>1.0472992400000001</v>
      </c>
      <c r="K468" s="74">
        <f t="shared" si="22"/>
        <v>4.1394669786130072</v>
      </c>
      <c r="L468" s="74">
        <f t="shared" si="23"/>
        <v>4.8382620692341041</v>
      </c>
    </row>
    <row r="469" spans="1:12" x14ac:dyDescent="0.2">
      <c r="A469" s="118" t="s">
        <v>1717</v>
      </c>
      <c r="B469" s="59" t="s">
        <v>660</v>
      </c>
      <c r="C469" s="59" t="s">
        <v>665</v>
      </c>
      <c r="D469" s="118" t="s">
        <v>212</v>
      </c>
      <c r="E469" s="118" t="s">
        <v>214</v>
      </c>
      <c r="F469" s="119">
        <v>5.2215521050000007</v>
      </c>
      <c r="G469" s="119">
        <v>2.749511789</v>
      </c>
      <c r="H469" s="74">
        <f t="shared" si="21"/>
        <v>0.89908336668710342</v>
      </c>
      <c r="I469" s="119">
        <v>5.3745201700000003</v>
      </c>
      <c r="J469" s="119">
        <v>2.5691738200000001</v>
      </c>
      <c r="K469" s="74">
        <f t="shared" si="22"/>
        <v>1.091925477428382</v>
      </c>
      <c r="L469" s="74">
        <f t="shared" si="23"/>
        <v>1.0292955163376656</v>
      </c>
    </row>
    <row r="470" spans="1:12" x14ac:dyDescent="0.2">
      <c r="A470" s="118" t="s">
        <v>2318</v>
      </c>
      <c r="B470" s="59" t="s">
        <v>850</v>
      </c>
      <c r="C470" s="59" t="s">
        <v>898</v>
      </c>
      <c r="D470" s="118" t="s">
        <v>212</v>
      </c>
      <c r="E470" s="118" t="s">
        <v>1032</v>
      </c>
      <c r="F470" s="119">
        <v>30.828614219000002</v>
      </c>
      <c r="G470" s="119">
        <v>21.405344375999999</v>
      </c>
      <c r="H470" s="74">
        <f t="shared" si="21"/>
        <v>0.44022977054111401</v>
      </c>
      <c r="I470" s="119">
        <v>5.3674379100000005</v>
      </c>
      <c r="J470" s="119">
        <v>21.985976829999998</v>
      </c>
      <c r="K470" s="74">
        <f t="shared" si="22"/>
        <v>-0.75586993693743465</v>
      </c>
      <c r="L470" s="74">
        <f t="shared" si="23"/>
        <v>0.17410571464130203</v>
      </c>
    </row>
    <row r="471" spans="1:12" x14ac:dyDescent="0.2">
      <c r="A471" s="118" t="s">
        <v>1864</v>
      </c>
      <c r="B471" s="59" t="s">
        <v>1769</v>
      </c>
      <c r="C471" s="59" t="s">
        <v>902</v>
      </c>
      <c r="D471" s="118" t="s">
        <v>837</v>
      </c>
      <c r="E471" s="118" t="s">
        <v>1032</v>
      </c>
      <c r="F471" s="119">
        <v>2.3765218399999997</v>
      </c>
      <c r="G471" s="119">
        <v>0.85301453000000005</v>
      </c>
      <c r="H471" s="74">
        <f t="shared" si="21"/>
        <v>1.7860273845511161</v>
      </c>
      <c r="I471" s="119">
        <v>5.3540055799999999</v>
      </c>
      <c r="J471" s="119">
        <v>0.50638583999999998</v>
      </c>
      <c r="K471" s="74">
        <f t="shared" si="22"/>
        <v>9.5729764876521823</v>
      </c>
      <c r="L471" s="74">
        <f t="shared" si="23"/>
        <v>2.2528745538479886</v>
      </c>
    </row>
    <row r="472" spans="1:12" x14ac:dyDescent="0.2">
      <c r="A472" s="118" t="s">
        <v>2115</v>
      </c>
      <c r="B472" s="59" t="s">
        <v>983</v>
      </c>
      <c r="C472" s="59" t="s">
        <v>898</v>
      </c>
      <c r="D472" s="118" t="s">
        <v>212</v>
      </c>
      <c r="E472" s="118" t="s">
        <v>1032</v>
      </c>
      <c r="F472" s="119">
        <v>2.5235615619999998</v>
      </c>
      <c r="G472" s="119">
        <v>6.5314419999999998E-2</v>
      </c>
      <c r="H472" s="74">
        <f t="shared" si="21"/>
        <v>37.637127329615723</v>
      </c>
      <c r="I472" s="119">
        <v>5.2453197699999992</v>
      </c>
      <c r="J472" s="119">
        <v>0</v>
      </c>
      <c r="K472" s="74" t="str">
        <f t="shared" si="22"/>
        <v/>
      </c>
      <c r="L472" s="74">
        <f t="shared" si="23"/>
        <v>2.0785384628552208</v>
      </c>
    </row>
    <row r="473" spans="1:12" x14ac:dyDescent="0.2">
      <c r="A473" s="118" t="s">
        <v>1959</v>
      </c>
      <c r="B473" s="59" t="s">
        <v>1960</v>
      </c>
      <c r="C473" s="59" t="s">
        <v>1955</v>
      </c>
      <c r="D473" s="118" t="s">
        <v>212</v>
      </c>
      <c r="E473" s="118" t="s">
        <v>1032</v>
      </c>
      <c r="F473" s="119">
        <v>4.277106E-2</v>
      </c>
      <c r="G473" s="119">
        <v>0.40994648</v>
      </c>
      <c r="H473" s="74">
        <f t="shared" si="21"/>
        <v>-0.89566672215358456</v>
      </c>
      <c r="I473" s="119">
        <v>5.2340618099999991</v>
      </c>
      <c r="J473" s="119">
        <v>5.8773364800000003</v>
      </c>
      <c r="K473" s="74">
        <f t="shared" si="22"/>
        <v>-0.10945003271277765</v>
      </c>
      <c r="L473" s="74" t="str">
        <f t="shared" si="23"/>
        <v/>
      </c>
    </row>
    <row r="474" spans="1:12" x14ac:dyDescent="0.2">
      <c r="A474" s="118" t="s">
        <v>2484</v>
      </c>
      <c r="B474" s="59" t="s">
        <v>1594</v>
      </c>
      <c r="C474" s="59" t="s">
        <v>897</v>
      </c>
      <c r="D474" s="118" t="s">
        <v>212</v>
      </c>
      <c r="E474" s="118" t="s">
        <v>3049</v>
      </c>
      <c r="F474" s="119">
        <v>2.34122926</v>
      </c>
      <c r="G474" s="119">
        <v>1.41684667</v>
      </c>
      <c r="H474" s="74">
        <f t="shared" si="21"/>
        <v>0.652422460081725</v>
      </c>
      <c r="I474" s="119">
        <v>5.2068301699999999</v>
      </c>
      <c r="J474" s="119">
        <v>1.21068883</v>
      </c>
      <c r="K474" s="74">
        <f t="shared" si="22"/>
        <v>3.3007171132486617</v>
      </c>
      <c r="L474" s="74">
        <f t="shared" si="23"/>
        <v>2.2239727902597628</v>
      </c>
    </row>
    <row r="475" spans="1:12" x14ac:dyDescent="0.2">
      <c r="A475" s="118" t="s">
        <v>2371</v>
      </c>
      <c r="B475" s="59" t="s">
        <v>368</v>
      </c>
      <c r="C475" s="59" t="s">
        <v>665</v>
      </c>
      <c r="D475" s="118" t="s">
        <v>212</v>
      </c>
      <c r="E475" s="118" t="s">
        <v>1032</v>
      </c>
      <c r="F475" s="119">
        <v>1.0254321500000001</v>
      </c>
      <c r="G475" s="119">
        <v>0.18789732999999997</v>
      </c>
      <c r="H475" s="74">
        <f t="shared" si="21"/>
        <v>4.4574067124849526</v>
      </c>
      <c r="I475" s="119">
        <v>5.1694793299999997</v>
      </c>
      <c r="J475" s="119">
        <v>6.8580000000000002E-2</v>
      </c>
      <c r="K475" s="74">
        <f t="shared" si="22"/>
        <v>74.378817876932047</v>
      </c>
      <c r="L475" s="74">
        <f t="shared" si="23"/>
        <v>5.0412690200906995</v>
      </c>
    </row>
    <row r="476" spans="1:12" x14ac:dyDescent="0.2">
      <c r="A476" s="118" t="s">
        <v>2595</v>
      </c>
      <c r="B476" s="59" t="s">
        <v>562</v>
      </c>
      <c r="C476" s="59" t="s">
        <v>903</v>
      </c>
      <c r="D476" s="118" t="s">
        <v>212</v>
      </c>
      <c r="E476" s="118" t="s">
        <v>1032</v>
      </c>
      <c r="F476" s="119">
        <v>3.7153486</v>
      </c>
      <c r="G476" s="119">
        <v>2.83472664</v>
      </c>
      <c r="H476" s="74">
        <f t="shared" si="21"/>
        <v>0.31065498435503458</v>
      </c>
      <c r="I476" s="119">
        <v>5.16051489</v>
      </c>
      <c r="J476" s="119">
        <v>0.19209501999999998</v>
      </c>
      <c r="K476" s="74">
        <f t="shared" si="22"/>
        <v>25.864386645733973</v>
      </c>
      <c r="L476" s="74">
        <f t="shared" si="23"/>
        <v>1.3889719231191389</v>
      </c>
    </row>
    <row r="477" spans="1:12" x14ac:dyDescent="0.2">
      <c r="A477" s="118" t="s">
        <v>2129</v>
      </c>
      <c r="B477" s="59" t="s">
        <v>394</v>
      </c>
      <c r="C477" s="59" t="s">
        <v>898</v>
      </c>
      <c r="D477" s="118" t="s">
        <v>212</v>
      </c>
      <c r="E477" s="118" t="s">
        <v>1032</v>
      </c>
      <c r="F477" s="119">
        <v>0.52929453000000004</v>
      </c>
      <c r="G477" s="119">
        <v>0.15940218</v>
      </c>
      <c r="H477" s="74">
        <f t="shared" si="21"/>
        <v>2.3204974361078374</v>
      </c>
      <c r="I477" s="119">
        <v>5.16020447</v>
      </c>
      <c r="J477" s="119">
        <v>1.9973390000000001E-2</v>
      </c>
      <c r="K477" s="74" t="str">
        <f t="shared" si="22"/>
        <v/>
      </c>
      <c r="L477" s="74">
        <f t="shared" si="23"/>
        <v>9.7492117857329816</v>
      </c>
    </row>
    <row r="478" spans="1:12" x14ac:dyDescent="0.2">
      <c r="A478" s="118" t="s">
        <v>2102</v>
      </c>
      <c r="B478" s="59" t="s">
        <v>556</v>
      </c>
      <c r="C478" s="59" t="s">
        <v>898</v>
      </c>
      <c r="D478" s="118" t="s">
        <v>212</v>
      </c>
      <c r="E478" s="118" t="s">
        <v>1032</v>
      </c>
      <c r="F478" s="119">
        <v>3.1836248700000001</v>
      </c>
      <c r="G478" s="119">
        <v>0.46240262500000001</v>
      </c>
      <c r="H478" s="74">
        <f t="shared" si="21"/>
        <v>5.8849627962211501</v>
      </c>
      <c r="I478" s="119">
        <v>5.1586626999999998</v>
      </c>
      <c r="J478" s="119">
        <v>0</v>
      </c>
      <c r="K478" s="74" t="str">
        <f t="shared" si="22"/>
        <v/>
      </c>
      <c r="L478" s="74">
        <f t="shared" si="23"/>
        <v>1.6203739167297055</v>
      </c>
    </row>
    <row r="479" spans="1:12" x14ac:dyDescent="0.2">
      <c r="A479" s="118" t="s">
        <v>2219</v>
      </c>
      <c r="B479" s="59" t="s">
        <v>409</v>
      </c>
      <c r="C479" s="59" t="s">
        <v>902</v>
      </c>
      <c r="D479" s="118" t="s">
        <v>213</v>
      </c>
      <c r="E479" s="118" t="s">
        <v>214</v>
      </c>
      <c r="F479" s="119">
        <v>1.1197256299999998</v>
      </c>
      <c r="G479" s="119">
        <v>2.0400038300000003</v>
      </c>
      <c r="H479" s="74">
        <f t="shared" si="21"/>
        <v>-0.45111591775786042</v>
      </c>
      <c r="I479" s="119">
        <v>5.15531775</v>
      </c>
      <c r="J479" s="119">
        <v>2.1243495000000001</v>
      </c>
      <c r="K479" s="74">
        <f t="shared" si="22"/>
        <v>1.4267747609326995</v>
      </c>
      <c r="L479" s="74">
        <f t="shared" si="23"/>
        <v>4.6040901555499811</v>
      </c>
    </row>
    <row r="480" spans="1:12" x14ac:dyDescent="0.2">
      <c r="A480" s="118" t="s">
        <v>2036</v>
      </c>
      <c r="B480" s="59" t="s">
        <v>1042</v>
      </c>
      <c r="C480" s="59" t="s">
        <v>984</v>
      </c>
      <c r="D480" s="118" t="s">
        <v>213</v>
      </c>
      <c r="E480" s="118" t="s">
        <v>214</v>
      </c>
      <c r="F480" s="119">
        <v>1.2834869099999999</v>
      </c>
      <c r="G480" s="119">
        <v>0.57145666000000006</v>
      </c>
      <c r="H480" s="74">
        <f t="shared" si="21"/>
        <v>1.2459916907784394</v>
      </c>
      <c r="I480" s="119">
        <v>5.1468261500000008</v>
      </c>
      <c r="J480" s="119">
        <v>1.81383545210165</v>
      </c>
      <c r="K480" s="74">
        <f t="shared" si="22"/>
        <v>1.8375375197548873</v>
      </c>
      <c r="L480" s="74">
        <f t="shared" si="23"/>
        <v>4.0100340018271012</v>
      </c>
    </row>
    <row r="481" spans="1:12" x14ac:dyDescent="0.2">
      <c r="A481" s="118" t="s">
        <v>2165</v>
      </c>
      <c r="B481" s="118" t="s">
        <v>460</v>
      </c>
      <c r="C481" s="118" t="s">
        <v>898</v>
      </c>
      <c r="D481" s="118" t="s">
        <v>212</v>
      </c>
      <c r="E481" s="118" t="s">
        <v>1032</v>
      </c>
      <c r="F481" s="119">
        <v>4.6353151399999994</v>
      </c>
      <c r="G481" s="119">
        <v>0.94609098199999997</v>
      </c>
      <c r="H481" s="74">
        <f t="shared" si="21"/>
        <v>3.8994390900979958</v>
      </c>
      <c r="I481" s="119">
        <v>5.1354592600000002</v>
      </c>
      <c r="J481" s="119">
        <v>0.12658008000000001</v>
      </c>
      <c r="K481" s="74">
        <f t="shared" si="22"/>
        <v>39.570832788223861</v>
      </c>
      <c r="L481" s="74">
        <f t="shared" si="23"/>
        <v>1.1078986228323628</v>
      </c>
    </row>
    <row r="482" spans="1:12" x14ac:dyDescent="0.2">
      <c r="A482" s="118" t="s">
        <v>1880</v>
      </c>
      <c r="B482" s="59" t="s">
        <v>597</v>
      </c>
      <c r="C482" s="59" t="s">
        <v>902</v>
      </c>
      <c r="D482" s="118" t="s">
        <v>213</v>
      </c>
      <c r="E482" s="118" t="s">
        <v>214</v>
      </c>
      <c r="F482" s="119">
        <v>9.1580707300000004</v>
      </c>
      <c r="G482" s="119">
        <v>8.7337957100000008</v>
      </c>
      <c r="H482" s="74">
        <f t="shared" si="21"/>
        <v>4.8578537223422202E-2</v>
      </c>
      <c r="I482" s="119">
        <v>5.1338370199999996</v>
      </c>
      <c r="J482" s="119">
        <v>26.275833500000001</v>
      </c>
      <c r="K482" s="74">
        <f t="shared" si="22"/>
        <v>-0.80461753877379383</v>
      </c>
      <c r="L482" s="74">
        <f t="shared" si="23"/>
        <v>0.56058062569691458</v>
      </c>
    </row>
    <row r="483" spans="1:12" x14ac:dyDescent="0.2">
      <c r="A483" s="118" t="s">
        <v>1984</v>
      </c>
      <c r="B483" s="59" t="s">
        <v>1985</v>
      </c>
      <c r="C483" s="59" t="s">
        <v>279</v>
      </c>
      <c r="D483" s="118" t="s">
        <v>213</v>
      </c>
      <c r="E483" s="118" t="s">
        <v>214</v>
      </c>
      <c r="F483" s="119">
        <v>3.4052336800000003</v>
      </c>
      <c r="G483" s="119">
        <v>4.6030179349999996</v>
      </c>
      <c r="H483" s="74">
        <f t="shared" si="21"/>
        <v>-0.26021716011410667</v>
      </c>
      <c r="I483" s="119">
        <v>5.12324</v>
      </c>
      <c r="J483" s="119">
        <v>1.5471391999999999</v>
      </c>
      <c r="K483" s="74">
        <f t="shared" si="22"/>
        <v>2.3114279568380143</v>
      </c>
      <c r="L483" s="74">
        <f t="shared" si="23"/>
        <v>1.5045193609150487</v>
      </c>
    </row>
    <row r="484" spans="1:12" x14ac:dyDescent="0.2">
      <c r="A484" s="118" t="s">
        <v>2144</v>
      </c>
      <c r="B484" s="118" t="s">
        <v>542</v>
      </c>
      <c r="C484" s="118" t="s">
        <v>898</v>
      </c>
      <c r="D484" s="118" t="s">
        <v>212</v>
      </c>
      <c r="E484" s="118" t="s">
        <v>1032</v>
      </c>
      <c r="F484" s="119">
        <v>1.35107559</v>
      </c>
      <c r="G484" s="119">
        <v>2.024662E-2</v>
      </c>
      <c r="H484" s="74">
        <f t="shared" si="21"/>
        <v>65.730920519079234</v>
      </c>
      <c r="I484" s="119">
        <v>5.0760175548044497</v>
      </c>
      <c r="J484" s="119">
        <v>0</v>
      </c>
      <c r="K484" s="74" t="str">
        <f t="shared" si="22"/>
        <v/>
      </c>
      <c r="L484" s="74">
        <f t="shared" si="23"/>
        <v>3.7570196607611344</v>
      </c>
    </row>
    <row r="485" spans="1:12" x14ac:dyDescent="0.2">
      <c r="A485" s="118" t="s">
        <v>2141</v>
      </c>
      <c r="B485" s="59" t="s">
        <v>538</v>
      </c>
      <c r="C485" s="59" t="s">
        <v>898</v>
      </c>
      <c r="D485" s="118" t="s">
        <v>212</v>
      </c>
      <c r="E485" s="118" t="s">
        <v>1032</v>
      </c>
      <c r="F485" s="119">
        <v>2.6808225509999999</v>
      </c>
      <c r="G485" s="119">
        <v>2.293103823</v>
      </c>
      <c r="H485" s="74">
        <f t="shared" si="21"/>
        <v>0.16908031991885952</v>
      </c>
      <c r="I485" s="119">
        <v>5.0593054299999993</v>
      </c>
      <c r="J485" s="119">
        <v>4.0376822400000005</v>
      </c>
      <c r="K485" s="74">
        <f t="shared" si="22"/>
        <v>0.25302218680784505</v>
      </c>
      <c r="L485" s="74">
        <f t="shared" si="23"/>
        <v>1.8872213038169119</v>
      </c>
    </row>
    <row r="486" spans="1:12" x14ac:dyDescent="0.2">
      <c r="A486" s="118" t="s">
        <v>2108</v>
      </c>
      <c r="B486" s="59" t="s">
        <v>626</v>
      </c>
      <c r="C486" s="59" t="s">
        <v>898</v>
      </c>
      <c r="D486" s="118" t="s">
        <v>213</v>
      </c>
      <c r="E486" s="118" t="s">
        <v>214</v>
      </c>
      <c r="F486" s="119">
        <v>3.8717003729999999</v>
      </c>
      <c r="G486" s="119">
        <v>0.80846343799999998</v>
      </c>
      <c r="H486" s="74">
        <f t="shared" si="21"/>
        <v>3.7889616165919922</v>
      </c>
      <c r="I486" s="119">
        <v>5.0271199500000003</v>
      </c>
      <c r="J486" s="119">
        <v>3.6133989999999998E-2</v>
      </c>
      <c r="K486" s="74" t="str">
        <f t="shared" si="22"/>
        <v/>
      </c>
      <c r="L486" s="74">
        <f t="shared" si="23"/>
        <v>1.2984269095453582</v>
      </c>
    </row>
    <row r="487" spans="1:12" x14ac:dyDescent="0.2">
      <c r="A487" s="118" t="s">
        <v>2720</v>
      </c>
      <c r="B487" s="59" t="s">
        <v>174</v>
      </c>
      <c r="C487" s="59" t="s">
        <v>902</v>
      </c>
      <c r="D487" s="118" t="s">
        <v>213</v>
      </c>
      <c r="E487" s="118" t="s">
        <v>1032</v>
      </c>
      <c r="F487" s="119">
        <v>1.474820979</v>
      </c>
      <c r="G487" s="119">
        <v>1.7955212979999999</v>
      </c>
      <c r="H487" s="74">
        <f t="shared" si="21"/>
        <v>-0.17861125866745353</v>
      </c>
      <c r="I487" s="119">
        <v>5.0204141799999995</v>
      </c>
      <c r="J487" s="119">
        <v>0.22573642999999999</v>
      </c>
      <c r="K487" s="74">
        <f t="shared" si="22"/>
        <v>21.240159375250151</v>
      </c>
      <c r="L487" s="74">
        <f t="shared" si="23"/>
        <v>3.4040837847343908</v>
      </c>
    </row>
    <row r="488" spans="1:12" x14ac:dyDescent="0.2">
      <c r="A488" s="118" t="s">
        <v>2116</v>
      </c>
      <c r="B488" s="59" t="s">
        <v>623</v>
      </c>
      <c r="C488" s="59" t="s">
        <v>898</v>
      </c>
      <c r="D488" s="118" t="s">
        <v>212</v>
      </c>
      <c r="E488" s="118" t="s">
        <v>1032</v>
      </c>
      <c r="F488" s="119">
        <v>0.16412152400000002</v>
      </c>
      <c r="G488" s="119">
        <v>8.5710285999999997E-2</v>
      </c>
      <c r="H488" s="74">
        <f t="shared" si="21"/>
        <v>0.91484046617228687</v>
      </c>
      <c r="I488" s="119">
        <v>5.0105714400000005</v>
      </c>
      <c r="J488" s="119">
        <v>4.8833419999999995E-2</v>
      </c>
      <c r="K488" s="74" t="str">
        <f t="shared" si="22"/>
        <v/>
      </c>
      <c r="L488" s="74">
        <f t="shared" si="23"/>
        <v>30.529642413020731</v>
      </c>
    </row>
    <row r="489" spans="1:12" x14ac:dyDescent="0.2">
      <c r="A489" s="118" t="s">
        <v>2121</v>
      </c>
      <c r="B489" s="59" t="s">
        <v>387</v>
      </c>
      <c r="C489" s="59" t="s">
        <v>898</v>
      </c>
      <c r="D489" s="118" t="s">
        <v>212</v>
      </c>
      <c r="E489" s="118" t="s">
        <v>1032</v>
      </c>
      <c r="F489" s="119">
        <v>0.61670292000000004</v>
      </c>
      <c r="G489" s="119">
        <v>1.2830100000000001E-2</v>
      </c>
      <c r="H489" s="74">
        <f t="shared" si="21"/>
        <v>47.066883344634881</v>
      </c>
      <c r="I489" s="119">
        <v>4.9953820000000002</v>
      </c>
      <c r="J489" s="119">
        <v>1.13886E-2</v>
      </c>
      <c r="K489" s="74" t="str">
        <f t="shared" si="22"/>
        <v/>
      </c>
      <c r="L489" s="74">
        <f t="shared" si="23"/>
        <v>8.1001432586049695</v>
      </c>
    </row>
    <row r="490" spans="1:12" x14ac:dyDescent="0.2">
      <c r="A490" s="118" t="s">
        <v>2158</v>
      </c>
      <c r="B490" s="59" t="s">
        <v>847</v>
      </c>
      <c r="C490" s="59" t="s">
        <v>898</v>
      </c>
      <c r="D490" s="118" t="s">
        <v>212</v>
      </c>
      <c r="E490" s="118" t="s">
        <v>1032</v>
      </c>
      <c r="F490" s="119">
        <v>5.3191410000000001E-2</v>
      </c>
      <c r="G490" s="119">
        <v>0.32634017999999998</v>
      </c>
      <c r="H490" s="74">
        <f t="shared" si="21"/>
        <v>-0.83700624912323085</v>
      </c>
      <c r="I490" s="119">
        <v>4.9340084936297792</v>
      </c>
      <c r="J490" s="119">
        <v>0</v>
      </c>
      <c r="K490" s="74" t="str">
        <f t="shared" si="22"/>
        <v/>
      </c>
      <c r="L490" s="74">
        <f t="shared" si="23"/>
        <v>92.759498077410981</v>
      </c>
    </row>
    <row r="491" spans="1:12" x14ac:dyDescent="0.2">
      <c r="A491" s="118" t="s">
        <v>1738</v>
      </c>
      <c r="B491" s="59" t="s">
        <v>145</v>
      </c>
      <c r="C491" s="59" t="s">
        <v>665</v>
      </c>
      <c r="D491" s="118" t="s">
        <v>212</v>
      </c>
      <c r="E491" s="118" t="s">
        <v>1032</v>
      </c>
      <c r="F491" s="119">
        <v>3.3324317319999999</v>
      </c>
      <c r="G491" s="119">
        <v>2.498346878</v>
      </c>
      <c r="H491" s="74">
        <f t="shared" si="21"/>
        <v>0.33385470262148287</v>
      </c>
      <c r="I491" s="119">
        <v>4.8084373600000001</v>
      </c>
      <c r="J491" s="119">
        <v>18.911159720000001</v>
      </c>
      <c r="K491" s="74">
        <f t="shared" si="22"/>
        <v>-0.74573545825882326</v>
      </c>
      <c r="L491" s="74">
        <f t="shared" si="23"/>
        <v>1.442921489981779</v>
      </c>
    </row>
    <row r="492" spans="1:12" x14ac:dyDescent="0.2">
      <c r="A492" s="118" t="s">
        <v>2218</v>
      </c>
      <c r="B492" s="59" t="s">
        <v>408</v>
      </c>
      <c r="C492" s="59" t="s">
        <v>902</v>
      </c>
      <c r="D492" s="118" t="s">
        <v>213</v>
      </c>
      <c r="E492" s="118" t="s">
        <v>214</v>
      </c>
      <c r="F492" s="119">
        <v>6.7005644000000002</v>
      </c>
      <c r="G492" s="119">
        <v>1.63630399</v>
      </c>
      <c r="H492" s="74">
        <f t="shared" si="21"/>
        <v>3.0949386183431598</v>
      </c>
      <c r="I492" s="119">
        <v>4.7988769099999997</v>
      </c>
      <c r="J492" s="119">
        <v>0.87775411999999997</v>
      </c>
      <c r="K492" s="74">
        <f t="shared" si="22"/>
        <v>4.4672223127816251</v>
      </c>
      <c r="L492" s="74">
        <f t="shared" si="23"/>
        <v>0.71618995408804664</v>
      </c>
    </row>
    <row r="493" spans="1:12" x14ac:dyDescent="0.2">
      <c r="A493" s="118" t="s">
        <v>2010</v>
      </c>
      <c r="B493" s="59" t="s">
        <v>2011</v>
      </c>
      <c r="C493" s="59" t="s">
        <v>665</v>
      </c>
      <c r="D493" s="118" t="s">
        <v>213</v>
      </c>
      <c r="E493" s="118" t="s">
        <v>214</v>
      </c>
      <c r="F493" s="119">
        <v>1.6370133999999998</v>
      </c>
      <c r="G493" s="119">
        <v>1.6238773200000001</v>
      </c>
      <c r="H493" s="74">
        <f t="shared" si="21"/>
        <v>8.0893302949756052E-3</v>
      </c>
      <c r="I493" s="119">
        <v>4.7921402751961706</v>
      </c>
      <c r="J493" s="119">
        <v>6.5531800000000005E-3</v>
      </c>
      <c r="K493" s="74" t="str">
        <f t="shared" si="22"/>
        <v/>
      </c>
      <c r="L493" s="74">
        <f t="shared" si="23"/>
        <v>2.9273677754844103</v>
      </c>
    </row>
    <row r="494" spans="1:12" x14ac:dyDescent="0.2">
      <c r="A494" s="118" t="s">
        <v>2633</v>
      </c>
      <c r="B494" s="59" t="s">
        <v>569</v>
      </c>
      <c r="C494" s="59" t="s">
        <v>903</v>
      </c>
      <c r="D494" s="118" t="s">
        <v>212</v>
      </c>
      <c r="E494" s="118" t="s">
        <v>1032</v>
      </c>
      <c r="F494" s="119">
        <v>0.45266424999999999</v>
      </c>
      <c r="G494" s="119">
        <v>0.88901286999999996</v>
      </c>
      <c r="H494" s="74">
        <f t="shared" si="21"/>
        <v>-0.49082373801855084</v>
      </c>
      <c r="I494" s="119">
        <v>4.7629771700000001</v>
      </c>
      <c r="J494" s="119">
        <v>1.41767146</v>
      </c>
      <c r="K494" s="74">
        <f t="shared" si="22"/>
        <v>2.359718597988846</v>
      </c>
      <c r="L494" s="74">
        <f t="shared" si="23"/>
        <v>10.522097050959957</v>
      </c>
    </row>
    <row r="495" spans="1:12" x14ac:dyDescent="0.2">
      <c r="A495" s="118" t="s">
        <v>2213</v>
      </c>
      <c r="B495" s="59" t="s">
        <v>925</v>
      </c>
      <c r="C495" s="59" t="s">
        <v>902</v>
      </c>
      <c r="D495" s="118" t="s">
        <v>213</v>
      </c>
      <c r="E495" s="118" t="s">
        <v>214</v>
      </c>
      <c r="F495" s="119">
        <v>2.1576570839999998</v>
      </c>
      <c r="G495" s="119">
        <v>0.68514077200000001</v>
      </c>
      <c r="H495" s="74">
        <f t="shared" si="21"/>
        <v>2.1492171713873711</v>
      </c>
      <c r="I495" s="119">
        <v>4.7083400099999997</v>
      </c>
      <c r="J495" s="119">
        <v>1.871154902907145</v>
      </c>
      <c r="K495" s="74">
        <f t="shared" si="22"/>
        <v>1.5162748432451121</v>
      </c>
      <c r="L495" s="74">
        <f t="shared" si="23"/>
        <v>2.1821539877279221</v>
      </c>
    </row>
    <row r="496" spans="1:12" x14ac:dyDescent="0.2">
      <c r="A496" s="118" t="s">
        <v>1854</v>
      </c>
      <c r="B496" s="118" t="s">
        <v>2933</v>
      </c>
      <c r="C496" s="59" t="s">
        <v>902</v>
      </c>
      <c r="D496" s="118" t="s">
        <v>213</v>
      </c>
      <c r="E496" s="118" t="s">
        <v>1032</v>
      </c>
      <c r="F496" s="119">
        <v>0.56816715000000007</v>
      </c>
      <c r="G496" s="119">
        <v>1.7679657900000001</v>
      </c>
      <c r="H496" s="74">
        <f t="shared" si="21"/>
        <v>-0.67863227149887329</v>
      </c>
      <c r="I496" s="119">
        <v>4.69878296</v>
      </c>
      <c r="J496" s="119">
        <v>2.3955801971648252</v>
      </c>
      <c r="K496" s="74">
        <f t="shared" si="22"/>
        <v>0.96143838789493286</v>
      </c>
      <c r="L496" s="74">
        <f t="shared" si="23"/>
        <v>8.2700715097660957</v>
      </c>
    </row>
    <row r="497" spans="1:12" x14ac:dyDescent="0.2">
      <c r="A497" s="118" t="s">
        <v>1825</v>
      </c>
      <c r="B497" s="59" t="s">
        <v>1620</v>
      </c>
      <c r="C497" s="59" t="s">
        <v>902</v>
      </c>
      <c r="D497" s="118" t="s">
        <v>837</v>
      </c>
      <c r="E497" s="118" t="s">
        <v>214</v>
      </c>
      <c r="F497" s="119">
        <v>2.6753372099999999</v>
      </c>
      <c r="G497" s="119">
        <v>4.6615160199999996</v>
      </c>
      <c r="H497" s="74">
        <f t="shared" si="21"/>
        <v>-0.42608001377200022</v>
      </c>
      <c r="I497" s="119">
        <v>4.6805771500000004</v>
      </c>
      <c r="J497" s="119">
        <v>37.0205397</v>
      </c>
      <c r="K497" s="74">
        <f t="shared" si="22"/>
        <v>-0.87356810062928392</v>
      </c>
      <c r="L497" s="74">
        <f t="shared" si="23"/>
        <v>1.7495279221268711</v>
      </c>
    </row>
    <row r="498" spans="1:12" x14ac:dyDescent="0.2">
      <c r="A498" s="118" t="s">
        <v>1714</v>
      </c>
      <c r="B498" s="59" t="s">
        <v>1363</v>
      </c>
      <c r="C498" s="59" t="s">
        <v>665</v>
      </c>
      <c r="D498" s="118" t="s">
        <v>212</v>
      </c>
      <c r="E498" s="118" t="s">
        <v>214</v>
      </c>
      <c r="F498" s="119">
        <v>17.155912069999999</v>
      </c>
      <c r="G498" s="119">
        <v>8.5010619999999995E-2</v>
      </c>
      <c r="H498" s="74" t="str">
        <f t="shared" si="21"/>
        <v/>
      </c>
      <c r="I498" s="119">
        <v>4.64804789</v>
      </c>
      <c r="J498" s="119">
        <v>1.6958589999999999E-2</v>
      </c>
      <c r="K498" s="74" t="str">
        <f t="shared" si="22"/>
        <v/>
      </c>
      <c r="L498" s="74">
        <f t="shared" si="23"/>
        <v>0.27092980373383319</v>
      </c>
    </row>
    <row r="499" spans="1:12" x14ac:dyDescent="0.2">
      <c r="A499" s="118" t="s">
        <v>2588</v>
      </c>
      <c r="B499" s="59" t="s">
        <v>663</v>
      </c>
      <c r="C499" s="59" t="s">
        <v>903</v>
      </c>
      <c r="D499" s="118" t="s">
        <v>212</v>
      </c>
      <c r="E499" s="118" t="s">
        <v>1032</v>
      </c>
      <c r="F499" s="119">
        <v>16.401086464999999</v>
      </c>
      <c r="G499" s="119">
        <v>5.9585411550000007</v>
      </c>
      <c r="H499" s="74">
        <f t="shared" si="21"/>
        <v>1.752533890151506</v>
      </c>
      <c r="I499" s="119">
        <v>4.64748874</v>
      </c>
      <c r="J499" s="119">
        <v>5.7873578600000002</v>
      </c>
      <c r="K499" s="74">
        <f t="shared" si="22"/>
        <v>-0.19695846491165492</v>
      </c>
      <c r="L499" s="74">
        <f t="shared" si="23"/>
        <v>0.28336468745029569</v>
      </c>
    </row>
    <row r="500" spans="1:12" x14ac:dyDescent="0.2">
      <c r="A500" s="118" t="s">
        <v>2841</v>
      </c>
      <c r="B500" s="59" t="s">
        <v>1685</v>
      </c>
      <c r="C500" s="59" t="s">
        <v>665</v>
      </c>
      <c r="D500" s="118" t="s">
        <v>212</v>
      </c>
      <c r="E500" s="118" t="s">
        <v>1032</v>
      </c>
      <c r="F500" s="119">
        <v>0.39023943</v>
      </c>
      <c r="G500" s="119">
        <v>0.34322814500000004</v>
      </c>
      <c r="H500" s="74">
        <f t="shared" si="21"/>
        <v>0.13696803623141096</v>
      </c>
      <c r="I500" s="119">
        <v>4.57468713</v>
      </c>
      <c r="J500" s="119">
        <v>0.29179717999999999</v>
      </c>
      <c r="K500" s="74">
        <f t="shared" si="22"/>
        <v>14.677626253961742</v>
      </c>
      <c r="L500" s="74">
        <f t="shared" si="23"/>
        <v>11.722770120897318</v>
      </c>
    </row>
    <row r="501" spans="1:12" x14ac:dyDescent="0.2">
      <c r="A501" s="118" t="s">
        <v>2954</v>
      </c>
      <c r="B501" s="59" t="s">
        <v>507</v>
      </c>
      <c r="C501" s="59" t="s">
        <v>902</v>
      </c>
      <c r="D501" s="118" t="s">
        <v>837</v>
      </c>
      <c r="E501" s="118" t="s">
        <v>214</v>
      </c>
      <c r="F501" s="119">
        <v>4.8291936</v>
      </c>
      <c r="G501" s="119">
        <v>7.6841151399999994</v>
      </c>
      <c r="H501" s="74">
        <f t="shared" si="21"/>
        <v>-0.371535497319474</v>
      </c>
      <c r="I501" s="119">
        <v>4.5682811014138203</v>
      </c>
      <c r="J501" s="119">
        <v>12.156888949999999</v>
      </c>
      <c r="K501" s="74">
        <f t="shared" si="22"/>
        <v>-0.62422284844398279</v>
      </c>
      <c r="L501" s="74">
        <f t="shared" si="23"/>
        <v>0.94597182879846031</v>
      </c>
    </row>
    <row r="502" spans="1:12" x14ac:dyDescent="0.2">
      <c r="A502" s="118" t="s">
        <v>2691</v>
      </c>
      <c r="B502" s="59" t="s">
        <v>574</v>
      </c>
      <c r="C502" s="59" t="s">
        <v>903</v>
      </c>
      <c r="D502" s="118" t="s">
        <v>212</v>
      </c>
      <c r="E502" s="118" t="s">
        <v>1032</v>
      </c>
      <c r="F502" s="119">
        <v>0.46787297</v>
      </c>
      <c r="G502" s="119">
        <v>3.3E-3</v>
      </c>
      <c r="H502" s="74" t="str">
        <f t="shared" si="21"/>
        <v/>
      </c>
      <c r="I502" s="119">
        <v>4.4950542699999998</v>
      </c>
      <c r="J502" s="119">
        <v>0</v>
      </c>
      <c r="K502" s="74" t="str">
        <f t="shared" si="22"/>
        <v/>
      </c>
      <c r="L502" s="74">
        <f t="shared" si="23"/>
        <v>9.6074245750935336</v>
      </c>
    </row>
    <row r="503" spans="1:12" x14ac:dyDescent="0.2">
      <c r="A503" s="118" t="s">
        <v>2958</v>
      </c>
      <c r="B503" s="59" t="s">
        <v>506</v>
      </c>
      <c r="C503" s="59" t="s">
        <v>902</v>
      </c>
      <c r="D503" s="118" t="s">
        <v>213</v>
      </c>
      <c r="E503" s="118" t="s">
        <v>214</v>
      </c>
      <c r="F503" s="119">
        <v>9.4543076349999993</v>
      </c>
      <c r="G503" s="119">
        <v>4.1142186010000001</v>
      </c>
      <c r="H503" s="74">
        <f t="shared" si="21"/>
        <v>1.2979594795235334</v>
      </c>
      <c r="I503" s="119">
        <v>4.4714988799999995</v>
      </c>
      <c r="J503" s="119">
        <v>2.7390144400000001</v>
      </c>
      <c r="K503" s="74">
        <f t="shared" si="22"/>
        <v>0.63252110492706981</v>
      </c>
      <c r="L503" s="74">
        <f t="shared" si="23"/>
        <v>0.47295889372654204</v>
      </c>
    </row>
    <row r="504" spans="1:12" x14ac:dyDescent="0.2">
      <c r="A504" s="118" t="s">
        <v>2016</v>
      </c>
      <c r="B504" s="59" t="s">
        <v>90</v>
      </c>
      <c r="C504" s="59" t="s">
        <v>984</v>
      </c>
      <c r="D504" s="118" t="s">
        <v>213</v>
      </c>
      <c r="E504" s="118" t="s">
        <v>214</v>
      </c>
      <c r="F504" s="119">
        <v>28.256844899999997</v>
      </c>
      <c r="G504" s="119">
        <v>5.3603158300000002</v>
      </c>
      <c r="H504" s="74">
        <f t="shared" si="21"/>
        <v>4.2714888070317301</v>
      </c>
      <c r="I504" s="119">
        <v>4.4492001700000001</v>
      </c>
      <c r="J504" s="119">
        <v>92.51579615</v>
      </c>
      <c r="K504" s="74">
        <f t="shared" si="22"/>
        <v>-0.95190875120626628</v>
      </c>
      <c r="L504" s="74">
        <f t="shared" si="23"/>
        <v>0.15745566023898161</v>
      </c>
    </row>
    <row r="505" spans="1:12" x14ac:dyDescent="0.2">
      <c r="A505" s="118" t="s">
        <v>1830</v>
      </c>
      <c r="B505" s="59" t="s">
        <v>942</v>
      </c>
      <c r="C505" s="59" t="s">
        <v>902</v>
      </c>
      <c r="D505" s="118" t="s">
        <v>213</v>
      </c>
      <c r="E505" s="118" t="s">
        <v>214</v>
      </c>
      <c r="F505" s="119">
        <v>3.799011176</v>
      </c>
      <c r="G505" s="119">
        <v>2.636603037</v>
      </c>
      <c r="H505" s="74">
        <f t="shared" si="21"/>
        <v>0.44087339758305832</v>
      </c>
      <c r="I505" s="119">
        <v>4.4248590599999993</v>
      </c>
      <c r="J505" s="119">
        <v>5.0051261500000006</v>
      </c>
      <c r="K505" s="74">
        <f t="shared" si="22"/>
        <v>-0.11593455841267886</v>
      </c>
      <c r="L505" s="74">
        <f t="shared" si="23"/>
        <v>1.1647396796181468</v>
      </c>
    </row>
    <row r="506" spans="1:12" x14ac:dyDescent="0.2">
      <c r="A506" s="118" t="s">
        <v>2601</v>
      </c>
      <c r="B506" s="59" t="s">
        <v>158</v>
      </c>
      <c r="C506" s="59" t="s">
        <v>903</v>
      </c>
      <c r="D506" s="118" t="s">
        <v>212</v>
      </c>
      <c r="E506" s="118" t="s">
        <v>214</v>
      </c>
      <c r="F506" s="119">
        <v>13.137801718</v>
      </c>
      <c r="G506" s="119">
        <v>11.609632172</v>
      </c>
      <c r="H506" s="74">
        <f t="shared" si="21"/>
        <v>0.13162945417733618</v>
      </c>
      <c r="I506" s="119">
        <v>4.3675200700000003</v>
      </c>
      <c r="J506" s="119">
        <v>8.2241202999999992</v>
      </c>
      <c r="K506" s="74">
        <f t="shared" si="22"/>
        <v>-0.46893772091344521</v>
      </c>
      <c r="L506" s="74">
        <f t="shared" si="23"/>
        <v>0.33243918303441089</v>
      </c>
    </row>
    <row r="507" spans="1:12" x14ac:dyDescent="0.2">
      <c r="A507" s="118" t="s">
        <v>1039</v>
      </c>
      <c r="B507" s="59" t="s">
        <v>56</v>
      </c>
      <c r="C507" s="59" t="s">
        <v>494</v>
      </c>
      <c r="D507" s="118" t="s">
        <v>212</v>
      </c>
      <c r="E507" s="118" t="s">
        <v>1032</v>
      </c>
      <c r="F507" s="119">
        <v>0.47670040999999996</v>
      </c>
      <c r="G507" s="119">
        <v>0.13867375500000001</v>
      </c>
      <c r="H507" s="74">
        <f t="shared" si="21"/>
        <v>2.4375676204917069</v>
      </c>
      <c r="I507" s="119">
        <v>4.3512302500000004</v>
      </c>
      <c r="J507" s="119">
        <v>4</v>
      </c>
      <c r="K507" s="74">
        <f t="shared" si="22"/>
        <v>8.7807562500000103E-2</v>
      </c>
      <c r="L507" s="74">
        <f t="shared" si="23"/>
        <v>9.1278089104223774</v>
      </c>
    </row>
    <row r="508" spans="1:12" x14ac:dyDescent="0.2">
      <c r="A508" s="118" t="s">
        <v>2333</v>
      </c>
      <c r="B508" s="59" t="s">
        <v>964</v>
      </c>
      <c r="C508" s="59" t="s">
        <v>665</v>
      </c>
      <c r="D508" s="118" t="s">
        <v>212</v>
      </c>
      <c r="E508" s="118" t="s">
        <v>1032</v>
      </c>
      <c r="F508" s="119">
        <v>7.2720940700000005</v>
      </c>
      <c r="G508" s="119">
        <v>3.5149903450000002</v>
      </c>
      <c r="H508" s="74">
        <f t="shared" si="21"/>
        <v>1.068880240409309</v>
      </c>
      <c r="I508" s="119">
        <v>4.3026342599999996</v>
      </c>
      <c r="J508" s="119">
        <v>0.98292752000000005</v>
      </c>
      <c r="K508" s="74">
        <f t="shared" si="22"/>
        <v>3.3773667665750162</v>
      </c>
      <c r="L508" s="74">
        <f t="shared" si="23"/>
        <v>0.59166372417401902</v>
      </c>
    </row>
    <row r="509" spans="1:12" x14ac:dyDescent="0.2">
      <c r="A509" s="118" t="s">
        <v>2326</v>
      </c>
      <c r="B509" s="59" t="s">
        <v>144</v>
      </c>
      <c r="C509" s="59" t="s">
        <v>665</v>
      </c>
      <c r="D509" s="118" t="s">
        <v>212</v>
      </c>
      <c r="E509" s="118" t="s">
        <v>1032</v>
      </c>
      <c r="F509" s="119">
        <v>2.2415963900000002</v>
      </c>
      <c r="G509" s="119">
        <v>2.93245705</v>
      </c>
      <c r="H509" s="74">
        <f t="shared" si="21"/>
        <v>-0.23559105835838234</v>
      </c>
      <c r="I509" s="119">
        <v>4.2416842699999995</v>
      </c>
      <c r="J509" s="119">
        <v>6.0299833700000001</v>
      </c>
      <c r="K509" s="74">
        <f t="shared" si="22"/>
        <v>-0.29656783282306143</v>
      </c>
      <c r="L509" s="74">
        <f t="shared" si="23"/>
        <v>1.8922604840561861</v>
      </c>
    </row>
    <row r="510" spans="1:12" x14ac:dyDescent="0.2">
      <c r="A510" s="118" t="s">
        <v>1757</v>
      </c>
      <c r="B510" s="59" t="s">
        <v>1002</v>
      </c>
      <c r="C510" s="59" t="s">
        <v>665</v>
      </c>
      <c r="D510" s="118" t="s">
        <v>212</v>
      </c>
      <c r="E510" s="118" t="s">
        <v>1032</v>
      </c>
      <c r="F510" s="119">
        <v>0.70660411699999992</v>
      </c>
      <c r="G510" s="119">
        <v>0.91241253899999997</v>
      </c>
      <c r="H510" s="74">
        <f t="shared" si="21"/>
        <v>-0.22556509605355179</v>
      </c>
      <c r="I510" s="119">
        <v>4.1591875800000002</v>
      </c>
      <c r="J510" s="119">
        <v>9.8498669999999997</v>
      </c>
      <c r="K510" s="74">
        <f t="shared" si="22"/>
        <v>-0.57774175224904045</v>
      </c>
      <c r="L510" s="74">
        <f t="shared" si="23"/>
        <v>5.8861638079020713</v>
      </c>
    </row>
    <row r="511" spans="1:12" x14ac:dyDescent="0.2">
      <c r="A511" s="118" t="s">
        <v>2035</v>
      </c>
      <c r="B511" s="59" t="s">
        <v>92</v>
      </c>
      <c r="C511" s="59" t="s">
        <v>984</v>
      </c>
      <c r="D511" s="118" t="s">
        <v>213</v>
      </c>
      <c r="E511" s="118" t="s">
        <v>214</v>
      </c>
      <c r="F511" s="119">
        <v>16.892352715999998</v>
      </c>
      <c r="G511" s="119">
        <v>6.926031504</v>
      </c>
      <c r="H511" s="74">
        <f t="shared" si="21"/>
        <v>1.4389656192357969</v>
      </c>
      <c r="I511" s="119">
        <v>4.1238752400000003</v>
      </c>
      <c r="J511" s="119">
        <v>15.714734928465552</v>
      </c>
      <c r="K511" s="74">
        <f t="shared" si="22"/>
        <v>-0.73757907729451777</v>
      </c>
      <c r="L511" s="74">
        <f t="shared" si="23"/>
        <v>0.24412675423796787</v>
      </c>
    </row>
    <row r="512" spans="1:12" x14ac:dyDescent="0.2">
      <c r="A512" s="118" t="s">
        <v>2302</v>
      </c>
      <c r="B512" s="118" t="s">
        <v>473</v>
      </c>
      <c r="C512" s="118" t="s">
        <v>898</v>
      </c>
      <c r="D512" s="118" t="s">
        <v>212</v>
      </c>
      <c r="E512" s="118" t="s">
        <v>1032</v>
      </c>
      <c r="F512" s="119">
        <v>19.517960061</v>
      </c>
      <c r="G512" s="119">
        <v>14.674952454</v>
      </c>
      <c r="H512" s="74">
        <f t="shared" si="21"/>
        <v>0.33001862337754462</v>
      </c>
      <c r="I512" s="119">
        <v>4.10238879</v>
      </c>
      <c r="J512" s="119">
        <v>4.7450240599999995</v>
      </c>
      <c r="K512" s="74">
        <f t="shared" si="22"/>
        <v>-0.13543351137401816</v>
      </c>
      <c r="L512" s="74">
        <f t="shared" si="23"/>
        <v>0.2101853255759667</v>
      </c>
    </row>
    <row r="513" spans="1:12" x14ac:dyDescent="0.2">
      <c r="A513" s="118" t="s">
        <v>1784</v>
      </c>
      <c r="B513" s="59" t="s">
        <v>1785</v>
      </c>
      <c r="C513" s="59" t="s">
        <v>149</v>
      </c>
      <c r="D513" s="118" t="s">
        <v>837</v>
      </c>
      <c r="E513" s="118" t="s">
        <v>214</v>
      </c>
      <c r="F513" s="119">
        <v>2.75491332</v>
      </c>
      <c r="G513" s="119">
        <v>5.0974120599999999</v>
      </c>
      <c r="H513" s="74">
        <f t="shared" si="21"/>
        <v>-0.45954667043338848</v>
      </c>
      <c r="I513" s="119">
        <v>4.0789547712330547</v>
      </c>
      <c r="J513" s="119">
        <v>8.0557710474295998</v>
      </c>
      <c r="K513" s="74">
        <f t="shared" si="22"/>
        <v>-0.49366053885871675</v>
      </c>
      <c r="L513" s="74">
        <f t="shared" si="23"/>
        <v>1.4806109294331826</v>
      </c>
    </row>
    <row r="514" spans="1:12" x14ac:dyDescent="0.2">
      <c r="A514" s="118" t="s">
        <v>1937</v>
      </c>
      <c r="B514" s="59" t="s">
        <v>27</v>
      </c>
      <c r="C514" s="59" t="s">
        <v>1919</v>
      </c>
      <c r="D514" s="118" t="s">
        <v>213</v>
      </c>
      <c r="E514" s="118" t="s">
        <v>214</v>
      </c>
      <c r="F514" s="119">
        <v>0.32303404599999996</v>
      </c>
      <c r="G514" s="119">
        <v>0.48479386700000004</v>
      </c>
      <c r="H514" s="74">
        <f t="shared" si="21"/>
        <v>-0.33366721819523359</v>
      </c>
      <c r="I514" s="119">
        <v>4.0173739399999997</v>
      </c>
      <c r="J514" s="119">
        <v>6.9300830000000008E-2</v>
      </c>
      <c r="K514" s="74">
        <f t="shared" si="22"/>
        <v>56.970069622542752</v>
      </c>
      <c r="L514" s="74">
        <f t="shared" si="23"/>
        <v>12.436379353029556</v>
      </c>
    </row>
    <row r="515" spans="1:12" x14ac:dyDescent="0.2">
      <c r="A515" s="118" t="s">
        <v>2024</v>
      </c>
      <c r="B515" s="59" t="s">
        <v>146</v>
      </c>
      <c r="C515" s="59" t="s">
        <v>984</v>
      </c>
      <c r="D515" s="118" t="s">
        <v>837</v>
      </c>
      <c r="E515" s="118" t="s">
        <v>214</v>
      </c>
      <c r="F515" s="119">
        <v>4.9968048139999999</v>
      </c>
      <c r="G515" s="119">
        <v>6.6433002199999995</v>
      </c>
      <c r="H515" s="74">
        <f t="shared" si="21"/>
        <v>-0.24784299240957675</v>
      </c>
      <c r="I515" s="119">
        <v>4.0016893099999997</v>
      </c>
      <c r="J515" s="119">
        <v>8.5182132388665508</v>
      </c>
      <c r="K515" s="74">
        <f t="shared" si="22"/>
        <v>-0.53021963670253558</v>
      </c>
      <c r="L515" s="74">
        <f t="shared" si="23"/>
        <v>0.80084963470818493</v>
      </c>
    </row>
    <row r="516" spans="1:12" x14ac:dyDescent="0.2">
      <c r="A516" s="118" t="s">
        <v>2556</v>
      </c>
      <c r="B516" s="59" t="s">
        <v>614</v>
      </c>
      <c r="C516" s="59" t="s">
        <v>902</v>
      </c>
      <c r="D516" s="118" t="s">
        <v>213</v>
      </c>
      <c r="E516" s="118" t="s">
        <v>214</v>
      </c>
      <c r="F516" s="119">
        <v>5.8423843200000007</v>
      </c>
      <c r="G516" s="119">
        <v>2.1720383700000001</v>
      </c>
      <c r="H516" s="74">
        <f t="shared" si="21"/>
        <v>1.6898163497912795</v>
      </c>
      <c r="I516" s="119">
        <v>3.9987283199999997</v>
      </c>
      <c r="J516" s="119">
        <v>21.952052559999998</v>
      </c>
      <c r="K516" s="74">
        <f t="shared" si="22"/>
        <v>-0.81784262273103814</v>
      </c>
      <c r="L516" s="74">
        <f t="shared" si="23"/>
        <v>0.68443431670718968</v>
      </c>
    </row>
    <row r="517" spans="1:12" x14ac:dyDescent="0.2">
      <c r="A517" s="118" t="s">
        <v>2620</v>
      </c>
      <c r="B517" s="59" t="s">
        <v>2044</v>
      </c>
      <c r="C517" s="59" t="s">
        <v>903</v>
      </c>
      <c r="D517" s="118" t="s">
        <v>212</v>
      </c>
      <c r="E517" s="118" t="s">
        <v>214</v>
      </c>
      <c r="F517" s="119">
        <v>2.5421011400000002</v>
      </c>
      <c r="G517" s="119">
        <v>0.85541656999999993</v>
      </c>
      <c r="H517" s="74">
        <f t="shared" si="21"/>
        <v>1.9717698126890393</v>
      </c>
      <c r="I517" s="119">
        <v>3.9726994200000001</v>
      </c>
      <c r="J517" s="119">
        <v>15.69318</v>
      </c>
      <c r="K517" s="74">
        <f t="shared" si="22"/>
        <v>-0.74685185411752109</v>
      </c>
      <c r="L517" s="74">
        <f t="shared" si="23"/>
        <v>1.5627621409272487</v>
      </c>
    </row>
    <row r="518" spans="1:12" x14ac:dyDescent="0.2">
      <c r="A518" s="118" t="s">
        <v>2612</v>
      </c>
      <c r="B518" s="59" t="s">
        <v>565</v>
      </c>
      <c r="C518" s="59" t="s">
        <v>903</v>
      </c>
      <c r="D518" s="118" t="s">
        <v>212</v>
      </c>
      <c r="E518" s="118" t="s">
        <v>1032</v>
      </c>
      <c r="F518" s="119">
        <v>0.35903049999999997</v>
      </c>
      <c r="G518" s="119">
        <v>0.15295810999999998</v>
      </c>
      <c r="H518" s="74">
        <f t="shared" si="21"/>
        <v>1.3472472299768872</v>
      </c>
      <c r="I518" s="119">
        <v>3.9595476199999999</v>
      </c>
      <c r="J518" s="119">
        <v>0.17004698000000001</v>
      </c>
      <c r="K518" s="74">
        <f t="shared" si="22"/>
        <v>22.285021704002034</v>
      </c>
      <c r="L518" s="74">
        <f t="shared" si="23"/>
        <v>11.028443600195526</v>
      </c>
    </row>
    <row r="519" spans="1:12" x14ac:dyDescent="0.2">
      <c r="A519" s="118" t="s">
        <v>2611</v>
      </c>
      <c r="B519" s="59" t="s">
        <v>561</v>
      </c>
      <c r="C519" s="59" t="s">
        <v>903</v>
      </c>
      <c r="D519" s="118" t="s">
        <v>212</v>
      </c>
      <c r="E519" s="118" t="s">
        <v>1032</v>
      </c>
      <c r="F519" s="119">
        <v>2.0915638400000001</v>
      </c>
      <c r="G519" s="119">
        <v>0.50971569999999999</v>
      </c>
      <c r="H519" s="74">
        <f t="shared" ref="H519:H582" si="24">IF(ISERROR(F519/G519-1),"",IF((F519/G519-1)&gt;10000%,"",F519/G519-1))</f>
        <v>3.1033930090832991</v>
      </c>
      <c r="I519" s="119">
        <v>3.9360916400000003</v>
      </c>
      <c r="J519" s="119">
        <v>9.8556000000000008E-3</v>
      </c>
      <c r="K519" s="74" t="str">
        <f t="shared" ref="K519:K582" si="25">IF(ISERROR(I519/J519-1),"",IF((I519/J519-1)&gt;10000%,"",I519/J519-1))</f>
        <v/>
      </c>
      <c r="L519" s="74">
        <f t="shared" ref="L519:L582" si="26">IF(ISERROR(I519/F519),"",IF(I519/F519&gt;10000%,"",I519/F519))</f>
        <v>1.8818893139785779</v>
      </c>
    </row>
    <row r="520" spans="1:12" x14ac:dyDescent="0.2">
      <c r="A520" s="118" t="s">
        <v>2589</v>
      </c>
      <c r="B520" s="59" t="s">
        <v>159</v>
      </c>
      <c r="C520" s="59" t="s">
        <v>903</v>
      </c>
      <c r="D520" s="118" t="s">
        <v>212</v>
      </c>
      <c r="E520" s="118" t="s">
        <v>214</v>
      </c>
      <c r="F520" s="119">
        <v>10.923137730000001</v>
      </c>
      <c r="G520" s="119">
        <v>3.4134958499999999</v>
      </c>
      <c r="H520" s="74">
        <f t="shared" si="24"/>
        <v>2.1999856481442626</v>
      </c>
      <c r="I520" s="119">
        <v>3.9164385799999999</v>
      </c>
      <c r="J520" s="119">
        <v>8.64729204</v>
      </c>
      <c r="K520" s="74">
        <f t="shared" si="25"/>
        <v>-0.54709074680447589</v>
      </c>
      <c r="L520" s="74">
        <f t="shared" si="26"/>
        <v>0.35854519798314394</v>
      </c>
    </row>
    <row r="521" spans="1:12" x14ac:dyDescent="0.2">
      <c r="A521" s="118" t="s">
        <v>2020</v>
      </c>
      <c r="B521" s="59" t="s">
        <v>1423</v>
      </c>
      <c r="C521" s="59" t="s">
        <v>984</v>
      </c>
      <c r="D521" s="118" t="s">
        <v>213</v>
      </c>
      <c r="E521" s="118" t="s">
        <v>214</v>
      </c>
      <c r="F521" s="119">
        <v>4.0019703499999997</v>
      </c>
      <c r="G521" s="119">
        <v>18.199057800000002</v>
      </c>
      <c r="H521" s="74">
        <f t="shared" si="24"/>
        <v>-0.78010013518392152</v>
      </c>
      <c r="I521" s="119">
        <v>3.8314538499999999</v>
      </c>
      <c r="J521" s="119">
        <v>27.561251649999999</v>
      </c>
      <c r="K521" s="74">
        <f t="shared" si="25"/>
        <v>-0.86098404025130693</v>
      </c>
      <c r="L521" s="74">
        <f t="shared" si="26"/>
        <v>0.95739186323556846</v>
      </c>
    </row>
    <row r="522" spans="1:12" x14ac:dyDescent="0.2">
      <c r="A522" s="118" t="s">
        <v>2822</v>
      </c>
      <c r="B522" s="59" t="s">
        <v>1249</v>
      </c>
      <c r="C522" s="59" t="s">
        <v>665</v>
      </c>
      <c r="D522" s="118" t="s">
        <v>212</v>
      </c>
      <c r="E522" s="118" t="s">
        <v>214</v>
      </c>
      <c r="F522" s="119">
        <v>3.8379638700000003</v>
      </c>
      <c r="G522" s="119">
        <v>2.0559000000000003E-3</v>
      </c>
      <c r="H522" s="74" t="str">
        <f t="shared" si="24"/>
        <v/>
      </c>
      <c r="I522" s="119">
        <v>3.8303575899999998</v>
      </c>
      <c r="J522" s="119">
        <v>2.0559000000000003E-3</v>
      </c>
      <c r="K522" s="74" t="str">
        <f t="shared" si="25"/>
        <v/>
      </c>
      <c r="L522" s="74">
        <f t="shared" si="26"/>
        <v>0.99801814705462544</v>
      </c>
    </row>
    <row r="523" spans="1:12" x14ac:dyDescent="0.2">
      <c r="A523" s="118" t="s">
        <v>2608</v>
      </c>
      <c r="B523" s="118" t="s">
        <v>588</v>
      </c>
      <c r="C523" s="118" t="s">
        <v>903</v>
      </c>
      <c r="D523" s="118" t="s">
        <v>213</v>
      </c>
      <c r="E523" s="118" t="s">
        <v>1032</v>
      </c>
      <c r="F523" s="119">
        <v>10.62313533</v>
      </c>
      <c r="G523" s="119">
        <v>3.5589407899999999</v>
      </c>
      <c r="H523" s="74">
        <f t="shared" si="24"/>
        <v>1.984914882497947</v>
      </c>
      <c r="I523" s="119">
        <v>3.7408366499999999</v>
      </c>
      <c r="J523" s="119">
        <v>6.0103231100000007</v>
      </c>
      <c r="K523" s="74">
        <f t="shared" si="25"/>
        <v>-0.37759807891592712</v>
      </c>
      <c r="L523" s="74">
        <f t="shared" si="26"/>
        <v>0.35214054361481995</v>
      </c>
    </row>
    <row r="524" spans="1:12" x14ac:dyDescent="0.2">
      <c r="A524" s="118" t="s">
        <v>1677</v>
      </c>
      <c r="B524" s="59" t="s">
        <v>1635</v>
      </c>
      <c r="C524" s="59" t="s">
        <v>149</v>
      </c>
      <c r="D524" s="118" t="s">
        <v>213</v>
      </c>
      <c r="E524" s="118" t="s">
        <v>1032</v>
      </c>
      <c r="F524" s="119">
        <v>1.07513762</v>
      </c>
      <c r="G524" s="119">
        <v>2.3878868600000001</v>
      </c>
      <c r="H524" s="74">
        <f t="shared" si="24"/>
        <v>-0.54975353396768556</v>
      </c>
      <c r="I524" s="119">
        <v>3.7261736891105501</v>
      </c>
      <c r="J524" s="119">
        <v>31.339422295286397</v>
      </c>
      <c r="K524" s="74">
        <f t="shared" si="25"/>
        <v>-0.88110266826229966</v>
      </c>
      <c r="L524" s="74">
        <f t="shared" si="26"/>
        <v>3.4657644005709241</v>
      </c>
    </row>
    <row r="525" spans="1:12" x14ac:dyDescent="0.2">
      <c r="A525" s="118" t="s">
        <v>2325</v>
      </c>
      <c r="B525" s="59" t="s">
        <v>402</v>
      </c>
      <c r="C525" s="59" t="s">
        <v>904</v>
      </c>
      <c r="D525" s="118" t="s">
        <v>213</v>
      </c>
      <c r="E525" s="118" t="s">
        <v>1032</v>
      </c>
      <c r="F525" s="119">
        <v>2.2783966499999999</v>
      </c>
      <c r="G525" s="119">
        <v>9.9774359499999985</v>
      </c>
      <c r="H525" s="74">
        <f t="shared" si="24"/>
        <v>-0.77164507380275382</v>
      </c>
      <c r="I525" s="119">
        <v>3.7156680799999999</v>
      </c>
      <c r="J525" s="119">
        <v>43.885592860000003</v>
      </c>
      <c r="K525" s="74">
        <f t="shared" si="25"/>
        <v>-0.91533284985226471</v>
      </c>
      <c r="L525" s="74">
        <f t="shared" si="26"/>
        <v>1.6308258177960366</v>
      </c>
    </row>
    <row r="526" spans="1:12" x14ac:dyDescent="0.2">
      <c r="A526" s="118" t="s">
        <v>2014</v>
      </c>
      <c r="B526" s="59" t="s">
        <v>1419</v>
      </c>
      <c r="C526" s="59" t="s">
        <v>984</v>
      </c>
      <c r="D526" s="118" t="s">
        <v>213</v>
      </c>
      <c r="E526" s="118" t="s">
        <v>214</v>
      </c>
      <c r="F526" s="119">
        <v>0</v>
      </c>
      <c r="G526" s="119">
        <v>0.90345149999999996</v>
      </c>
      <c r="H526" s="74">
        <f t="shared" si="24"/>
        <v>-1</v>
      </c>
      <c r="I526" s="119">
        <v>3.68409714</v>
      </c>
      <c r="J526" s="119">
        <v>0</v>
      </c>
      <c r="K526" s="74" t="str">
        <f t="shared" si="25"/>
        <v/>
      </c>
      <c r="L526" s="74" t="str">
        <f t="shared" si="26"/>
        <v/>
      </c>
    </row>
    <row r="527" spans="1:12" x14ac:dyDescent="0.2">
      <c r="A527" s="118" t="s">
        <v>1940</v>
      </c>
      <c r="B527" s="59" t="s">
        <v>23</v>
      </c>
      <c r="C527" s="59" t="s">
        <v>1919</v>
      </c>
      <c r="D527" s="118" t="s">
        <v>213</v>
      </c>
      <c r="E527" s="118" t="s">
        <v>214</v>
      </c>
      <c r="F527" s="119">
        <v>3.432524211</v>
      </c>
      <c r="G527" s="119">
        <v>5.6553618399999994</v>
      </c>
      <c r="H527" s="74">
        <f t="shared" si="24"/>
        <v>-0.39304958584223848</v>
      </c>
      <c r="I527" s="119">
        <v>3.6391431700000001</v>
      </c>
      <c r="J527" s="119">
        <v>133.88974020000001</v>
      </c>
      <c r="K527" s="74">
        <f t="shared" si="25"/>
        <v>-0.97281985038910401</v>
      </c>
      <c r="L527" s="74">
        <f t="shared" si="26"/>
        <v>1.0601944651512905</v>
      </c>
    </row>
    <row r="528" spans="1:12" x14ac:dyDescent="0.2">
      <c r="A528" s="118" t="s">
        <v>2015</v>
      </c>
      <c r="B528" s="59" t="s">
        <v>1420</v>
      </c>
      <c r="C528" s="59" t="s">
        <v>984</v>
      </c>
      <c r="D528" s="118" t="s">
        <v>213</v>
      </c>
      <c r="E528" s="118" t="s">
        <v>214</v>
      </c>
      <c r="F528" s="119">
        <v>1.4487908999999999</v>
      </c>
      <c r="G528" s="119">
        <v>1.3557975200000001</v>
      </c>
      <c r="H528" s="74">
        <f t="shared" si="24"/>
        <v>6.8589430669558915E-2</v>
      </c>
      <c r="I528" s="119">
        <v>3.6038482855354199</v>
      </c>
      <c r="J528" s="119">
        <v>3.00868271</v>
      </c>
      <c r="K528" s="74">
        <f t="shared" si="25"/>
        <v>0.19781599886131551</v>
      </c>
      <c r="L528" s="74">
        <f t="shared" si="26"/>
        <v>2.4874868316300303</v>
      </c>
    </row>
    <row r="529" spans="1:12" x14ac:dyDescent="0.2">
      <c r="A529" s="118" t="s">
        <v>2615</v>
      </c>
      <c r="B529" s="59" t="s">
        <v>53</v>
      </c>
      <c r="C529" s="59" t="s">
        <v>903</v>
      </c>
      <c r="D529" s="118" t="s">
        <v>212</v>
      </c>
      <c r="E529" s="118" t="s">
        <v>214</v>
      </c>
      <c r="F529" s="119">
        <v>6.428464698</v>
      </c>
      <c r="G529" s="119">
        <v>5.8976771730000008</v>
      </c>
      <c r="H529" s="74">
        <f t="shared" si="24"/>
        <v>8.9999420014032605E-2</v>
      </c>
      <c r="I529" s="119">
        <v>3.5890179999999998</v>
      </c>
      <c r="J529" s="119">
        <v>0.64220100000000002</v>
      </c>
      <c r="K529" s="74">
        <f t="shared" si="25"/>
        <v>4.5886210080644529</v>
      </c>
      <c r="L529" s="74">
        <f t="shared" si="26"/>
        <v>0.5583009580991557</v>
      </c>
    </row>
    <row r="530" spans="1:12" x14ac:dyDescent="0.2">
      <c r="A530" s="118" t="s">
        <v>2962</v>
      </c>
      <c r="B530" s="59" t="s">
        <v>1250</v>
      </c>
      <c r="C530" s="59" t="s">
        <v>897</v>
      </c>
      <c r="D530" s="118" t="s">
        <v>212</v>
      </c>
      <c r="E530" s="118" t="s">
        <v>3049</v>
      </c>
      <c r="F530" s="119">
        <v>6.5353199029999995</v>
      </c>
      <c r="G530" s="119">
        <v>7.6016247079999992</v>
      </c>
      <c r="H530" s="74">
        <f t="shared" si="24"/>
        <v>-0.14027327656386579</v>
      </c>
      <c r="I530" s="119">
        <v>3.5770952500000002</v>
      </c>
      <c r="J530" s="119">
        <v>9.2117999999999992E-3</v>
      </c>
      <c r="K530" s="74" t="str">
        <f t="shared" si="25"/>
        <v/>
      </c>
      <c r="L530" s="74">
        <f t="shared" si="26"/>
        <v>0.54734814868939408</v>
      </c>
    </row>
    <row r="531" spans="1:12" x14ac:dyDescent="0.2">
      <c r="A531" s="118" t="s">
        <v>2030</v>
      </c>
      <c r="B531" s="59" t="s">
        <v>93</v>
      </c>
      <c r="C531" s="59" t="s">
        <v>984</v>
      </c>
      <c r="D531" s="118" t="s">
        <v>213</v>
      </c>
      <c r="E531" s="118" t="s">
        <v>214</v>
      </c>
      <c r="F531" s="119">
        <v>6.2778909719999998</v>
      </c>
      <c r="G531" s="119">
        <v>3.0669749700000004</v>
      </c>
      <c r="H531" s="74">
        <f t="shared" si="24"/>
        <v>1.0469325747382929</v>
      </c>
      <c r="I531" s="119">
        <v>3.53251881</v>
      </c>
      <c r="J531" s="119">
        <v>6.4619717699999999</v>
      </c>
      <c r="K531" s="74">
        <f t="shared" si="25"/>
        <v>-0.45333731936126986</v>
      </c>
      <c r="L531" s="74">
        <f t="shared" si="26"/>
        <v>0.56269196546346145</v>
      </c>
    </row>
    <row r="532" spans="1:12" x14ac:dyDescent="0.2">
      <c r="A532" s="118" t="s">
        <v>2969</v>
      </c>
      <c r="B532" s="59" t="s">
        <v>382</v>
      </c>
      <c r="C532" s="59" t="s">
        <v>902</v>
      </c>
      <c r="D532" s="118" t="s">
        <v>213</v>
      </c>
      <c r="E532" s="118" t="s">
        <v>214</v>
      </c>
      <c r="F532" s="119">
        <v>7.9744058449999997</v>
      </c>
      <c r="G532" s="119">
        <v>0.88167806000000004</v>
      </c>
      <c r="H532" s="74">
        <f t="shared" si="24"/>
        <v>8.0445778417124263</v>
      </c>
      <c r="I532" s="119">
        <v>3.5306295400000001</v>
      </c>
      <c r="J532" s="119">
        <v>7.4277364000000006</v>
      </c>
      <c r="K532" s="74">
        <f t="shared" si="25"/>
        <v>-0.52466951573564191</v>
      </c>
      <c r="L532" s="74">
        <f t="shared" si="26"/>
        <v>0.44274515351055604</v>
      </c>
    </row>
    <row r="533" spans="1:12" x14ac:dyDescent="0.2">
      <c r="A533" s="118" t="s">
        <v>2385</v>
      </c>
      <c r="B533" s="59" t="s">
        <v>355</v>
      </c>
      <c r="C533" s="59" t="s">
        <v>1919</v>
      </c>
      <c r="D533" s="118" t="s">
        <v>213</v>
      </c>
      <c r="E533" s="118" t="s">
        <v>214</v>
      </c>
      <c r="F533" s="119">
        <v>8.3042409999999997E-2</v>
      </c>
      <c r="G533" s="119">
        <v>0.58481810499999998</v>
      </c>
      <c r="H533" s="74">
        <f t="shared" si="24"/>
        <v>-0.85800301103879129</v>
      </c>
      <c r="I533" s="119">
        <v>3.4376000000000002</v>
      </c>
      <c r="J533" s="119">
        <v>5.1313212999999998</v>
      </c>
      <c r="K533" s="74">
        <f t="shared" si="25"/>
        <v>-0.33007508222102555</v>
      </c>
      <c r="L533" s="74">
        <f t="shared" si="26"/>
        <v>41.395715755359227</v>
      </c>
    </row>
    <row r="534" spans="1:12" x14ac:dyDescent="0.2">
      <c r="A534" s="118" t="s">
        <v>1845</v>
      </c>
      <c r="B534" s="59" t="s">
        <v>1012</v>
      </c>
      <c r="C534" s="59" t="s">
        <v>902</v>
      </c>
      <c r="D534" s="118" t="s">
        <v>213</v>
      </c>
      <c r="E534" s="118" t="s">
        <v>1032</v>
      </c>
      <c r="F534" s="119">
        <v>0.54203904000000003</v>
      </c>
      <c r="G534" s="119">
        <v>1.04933549</v>
      </c>
      <c r="H534" s="74">
        <f t="shared" si="24"/>
        <v>-0.48344543268997786</v>
      </c>
      <c r="I534" s="119">
        <v>3.40111893</v>
      </c>
      <c r="J534" s="119">
        <v>6.4928225199999998</v>
      </c>
      <c r="K534" s="74">
        <f t="shared" si="25"/>
        <v>-0.47617250902462682</v>
      </c>
      <c r="L534" s="74">
        <f t="shared" si="26"/>
        <v>6.2746752152760061</v>
      </c>
    </row>
    <row r="535" spans="1:12" x14ac:dyDescent="0.2">
      <c r="A535" s="118" t="s">
        <v>2451</v>
      </c>
      <c r="B535" s="59" t="s">
        <v>190</v>
      </c>
      <c r="C535" s="59" t="s">
        <v>897</v>
      </c>
      <c r="D535" s="118" t="s">
        <v>212</v>
      </c>
      <c r="E535" s="118" t="s">
        <v>1032</v>
      </c>
      <c r="F535" s="119">
        <v>2.2580707499999999</v>
      </c>
      <c r="G535" s="119">
        <v>6.2106559999999998E-2</v>
      </c>
      <c r="H535" s="74">
        <f t="shared" si="24"/>
        <v>35.358007109071892</v>
      </c>
      <c r="I535" s="119">
        <v>3.3764802999999999</v>
      </c>
      <c r="J535" s="119">
        <v>0</v>
      </c>
      <c r="K535" s="74" t="str">
        <f t="shared" si="25"/>
        <v/>
      </c>
      <c r="L535" s="74">
        <f t="shared" si="26"/>
        <v>1.4952942904911195</v>
      </c>
    </row>
    <row r="536" spans="1:12" x14ac:dyDescent="0.2">
      <c r="A536" s="118" t="s">
        <v>2013</v>
      </c>
      <c r="B536" s="59" t="s">
        <v>1418</v>
      </c>
      <c r="C536" s="59" t="s">
        <v>984</v>
      </c>
      <c r="D536" s="118" t="s">
        <v>213</v>
      </c>
      <c r="E536" s="118" t="s">
        <v>214</v>
      </c>
      <c r="F536" s="119">
        <v>4.7769480000000003E-2</v>
      </c>
      <c r="G536" s="119">
        <v>0.15291631</v>
      </c>
      <c r="H536" s="74">
        <f t="shared" si="24"/>
        <v>-0.68761030134718792</v>
      </c>
      <c r="I536" s="119">
        <v>3.37121079624028</v>
      </c>
      <c r="J536" s="119">
        <v>4.9509150000000002E-2</v>
      </c>
      <c r="K536" s="74">
        <f t="shared" si="25"/>
        <v>67.092681781858104</v>
      </c>
      <c r="L536" s="74">
        <f t="shared" si="26"/>
        <v>70.572482602705321</v>
      </c>
    </row>
    <row r="537" spans="1:12" x14ac:dyDescent="0.2">
      <c r="A537" s="118" t="s">
        <v>1729</v>
      </c>
      <c r="B537" s="59" t="s">
        <v>252</v>
      </c>
      <c r="C537" s="59" t="s">
        <v>665</v>
      </c>
      <c r="D537" s="118" t="s">
        <v>212</v>
      </c>
      <c r="E537" s="118" t="s">
        <v>1032</v>
      </c>
      <c r="F537" s="119">
        <v>8.3638931E-2</v>
      </c>
      <c r="G537" s="119">
        <v>1.1429436000000002</v>
      </c>
      <c r="H537" s="74">
        <f t="shared" si="24"/>
        <v>-0.92682147133069381</v>
      </c>
      <c r="I537" s="119">
        <v>3.3680714199999997</v>
      </c>
      <c r="J537" s="119">
        <v>7.8793109100000001</v>
      </c>
      <c r="K537" s="74">
        <f t="shared" si="25"/>
        <v>-0.57254238873536223</v>
      </c>
      <c r="L537" s="74">
        <f t="shared" si="26"/>
        <v>40.269183019567762</v>
      </c>
    </row>
    <row r="538" spans="1:12" x14ac:dyDescent="0.2">
      <c r="A538" s="118" t="s">
        <v>1895</v>
      </c>
      <c r="B538" s="59" t="s">
        <v>12</v>
      </c>
      <c r="C538" s="59" t="s">
        <v>902</v>
      </c>
      <c r="D538" s="118" t="s">
        <v>837</v>
      </c>
      <c r="E538" s="118" t="s">
        <v>1032</v>
      </c>
      <c r="F538" s="119">
        <v>1.66861299</v>
      </c>
      <c r="G538" s="119">
        <v>3.7993592899999999</v>
      </c>
      <c r="H538" s="74">
        <f t="shared" si="24"/>
        <v>-0.560817268745331</v>
      </c>
      <c r="I538" s="119">
        <v>3.34566667</v>
      </c>
      <c r="J538" s="119">
        <v>1.6546296599999999</v>
      </c>
      <c r="K538" s="74">
        <f t="shared" si="25"/>
        <v>1.0220033224836547</v>
      </c>
      <c r="L538" s="74">
        <f t="shared" si="26"/>
        <v>2.0050585067062197</v>
      </c>
    </row>
    <row r="539" spans="1:12" x14ac:dyDescent="0.2">
      <c r="A539" s="118" t="s">
        <v>2798</v>
      </c>
      <c r="B539" s="59" t="s">
        <v>1965</v>
      </c>
      <c r="C539" s="59" t="s">
        <v>1955</v>
      </c>
      <c r="D539" s="118" t="s">
        <v>212</v>
      </c>
      <c r="E539" s="118" t="s">
        <v>1032</v>
      </c>
      <c r="F539" s="119">
        <v>1.93345919</v>
      </c>
      <c r="G539" s="119">
        <v>0.49359234999999996</v>
      </c>
      <c r="H539" s="74">
        <f t="shared" si="24"/>
        <v>2.9171174148059631</v>
      </c>
      <c r="I539" s="119">
        <v>3.31289641</v>
      </c>
      <c r="J539" s="119">
        <v>5.7570628800000003</v>
      </c>
      <c r="K539" s="74">
        <f t="shared" si="25"/>
        <v>-0.42455094219849832</v>
      </c>
      <c r="L539" s="74">
        <f t="shared" si="26"/>
        <v>1.7134555656176016</v>
      </c>
    </row>
    <row r="540" spans="1:12" x14ac:dyDescent="0.2">
      <c r="A540" s="118" t="s">
        <v>1770</v>
      </c>
      <c r="B540" s="59" t="s">
        <v>1771</v>
      </c>
      <c r="C540" s="59" t="s">
        <v>665</v>
      </c>
      <c r="D540" s="118" t="s">
        <v>213</v>
      </c>
      <c r="E540" s="118" t="s">
        <v>214</v>
      </c>
      <c r="F540" s="119">
        <v>2.80468099</v>
      </c>
      <c r="G540" s="119">
        <v>2.1802449849999999</v>
      </c>
      <c r="H540" s="74">
        <f t="shared" si="24"/>
        <v>0.28640634850491375</v>
      </c>
      <c r="I540" s="119">
        <v>3.3116005299999998</v>
      </c>
      <c r="J540" s="119">
        <v>4.4130792799999998</v>
      </c>
      <c r="K540" s="74">
        <f t="shared" si="25"/>
        <v>-0.24959414506598221</v>
      </c>
      <c r="L540" s="74">
        <f t="shared" si="26"/>
        <v>1.1807405340598112</v>
      </c>
    </row>
    <row r="541" spans="1:12" x14ac:dyDescent="0.2">
      <c r="A541" s="118" t="s">
        <v>2482</v>
      </c>
      <c r="B541" s="118" t="s">
        <v>989</v>
      </c>
      <c r="C541" s="118" t="s">
        <v>897</v>
      </c>
      <c r="D541" s="118" t="s">
        <v>212</v>
      </c>
      <c r="E541" s="118" t="s">
        <v>3049</v>
      </c>
      <c r="F541" s="119">
        <v>3.7614791349999996</v>
      </c>
      <c r="G541" s="119">
        <v>3.0169669150000002</v>
      </c>
      <c r="H541" s="74">
        <f t="shared" si="24"/>
        <v>0.24677506945746508</v>
      </c>
      <c r="I541" s="119">
        <v>3.3018847</v>
      </c>
      <c r="J541" s="119">
        <v>0</v>
      </c>
      <c r="K541" s="74" t="str">
        <f t="shared" si="25"/>
        <v/>
      </c>
      <c r="L541" s="74">
        <f t="shared" si="26"/>
        <v>0.87781550328870839</v>
      </c>
    </row>
    <row r="542" spans="1:12" x14ac:dyDescent="0.2">
      <c r="A542" s="118" t="s">
        <v>1879</v>
      </c>
      <c r="B542" s="59" t="s">
        <v>1640</v>
      </c>
      <c r="C542" s="59" t="s">
        <v>902</v>
      </c>
      <c r="D542" s="118" t="s">
        <v>837</v>
      </c>
      <c r="E542" s="118" t="s">
        <v>214</v>
      </c>
      <c r="F542" s="119">
        <v>4.6908298799999999</v>
      </c>
      <c r="G542" s="119">
        <v>2.0136666299999999</v>
      </c>
      <c r="H542" s="74">
        <f t="shared" si="24"/>
        <v>1.3294967548824106</v>
      </c>
      <c r="I542" s="119">
        <v>3.2721893399999997</v>
      </c>
      <c r="J542" s="119">
        <v>12.725343051894502</v>
      </c>
      <c r="K542" s="74">
        <f t="shared" si="25"/>
        <v>-0.74286042217833581</v>
      </c>
      <c r="L542" s="74">
        <f t="shared" si="26"/>
        <v>0.69757152224842567</v>
      </c>
    </row>
    <row r="543" spans="1:12" x14ac:dyDescent="0.2">
      <c r="A543" s="118" t="s">
        <v>2602</v>
      </c>
      <c r="B543" s="59" t="s">
        <v>564</v>
      </c>
      <c r="C543" s="59" t="s">
        <v>903</v>
      </c>
      <c r="D543" s="118" t="s">
        <v>212</v>
      </c>
      <c r="E543" s="118" t="s">
        <v>1032</v>
      </c>
      <c r="F543" s="119">
        <v>3.247369784</v>
      </c>
      <c r="G543" s="119">
        <v>0.86091066900000002</v>
      </c>
      <c r="H543" s="74">
        <f t="shared" si="24"/>
        <v>2.7720171220226799</v>
      </c>
      <c r="I543" s="119">
        <v>3.2237796299999997</v>
      </c>
      <c r="J543" s="119">
        <v>1.399359E-2</v>
      </c>
      <c r="K543" s="74" t="str">
        <f t="shared" si="25"/>
        <v/>
      </c>
      <c r="L543" s="74">
        <f t="shared" si="26"/>
        <v>0.99273561202785388</v>
      </c>
    </row>
    <row r="544" spans="1:12" x14ac:dyDescent="0.2">
      <c r="A544" s="118" t="s">
        <v>2337</v>
      </c>
      <c r="B544" s="59" t="s">
        <v>1646</v>
      </c>
      <c r="C544" s="59" t="s">
        <v>665</v>
      </c>
      <c r="D544" s="118" t="s">
        <v>213</v>
      </c>
      <c r="E544" s="118" t="s">
        <v>214</v>
      </c>
      <c r="F544" s="119">
        <v>1.744904121</v>
      </c>
      <c r="G544" s="119">
        <v>0.73517934699999998</v>
      </c>
      <c r="H544" s="74">
        <f t="shared" si="24"/>
        <v>1.3734400702635625</v>
      </c>
      <c r="I544" s="119">
        <v>3.2070675</v>
      </c>
      <c r="J544" s="119">
        <v>0.44271748999999999</v>
      </c>
      <c r="K544" s="74">
        <f t="shared" si="25"/>
        <v>6.2440496986012457</v>
      </c>
      <c r="L544" s="74">
        <f t="shared" si="26"/>
        <v>1.8379620183153891</v>
      </c>
    </row>
    <row r="545" spans="1:12" x14ac:dyDescent="0.2">
      <c r="A545" s="118" t="s">
        <v>1911</v>
      </c>
      <c r="B545" s="59" t="s">
        <v>1912</v>
      </c>
      <c r="C545" s="59" t="s">
        <v>1919</v>
      </c>
      <c r="D545" s="118" t="s">
        <v>213</v>
      </c>
      <c r="E545" s="118" t="s">
        <v>214</v>
      </c>
      <c r="F545" s="119">
        <v>5.7712339000000004</v>
      </c>
      <c r="G545" s="119">
        <v>5.3600162999999998</v>
      </c>
      <c r="H545" s="74">
        <f t="shared" si="24"/>
        <v>7.671946818519948E-2</v>
      </c>
      <c r="I545" s="119">
        <v>3.2053349999999998</v>
      </c>
      <c r="J545" s="119">
        <v>7.5774641200000001</v>
      </c>
      <c r="K545" s="74">
        <f t="shared" si="25"/>
        <v>-0.57699106861623783</v>
      </c>
      <c r="L545" s="74">
        <f t="shared" si="26"/>
        <v>0.55539856043609659</v>
      </c>
    </row>
    <row r="546" spans="1:12" x14ac:dyDescent="0.2">
      <c r="A546" s="118" t="s">
        <v>2474</v>
      </c>
      <c r="B546" s="59" t="s">
        <v>202</v>
      </c>
      <c r="C546" s="59" t="s">
        <v>897</v>
      </c>
      <c r="D546" s="118" t="s">
        <v>212</v>
      </c>
      <c r="E546" s="118" t="s">
        <v>3049</v>
      </c>
      <c r="F546" s="119">
        <v>4.9467320000000002E-2</v>
      </c>
      <c r="G546" s="119">
        <v>6.9447350000000005E-2</v>
      </c>
      <c r="H546" s="74">
        <f t="shared" si="24"/>
        <v>-0.28770039461548935</v>
      </c>
      <c r="I546" s="119">
        <v>3.1842804</v>
      </c>
      <c r="J546" s="119">
        <v>13.17695823</v>
      </c>
      <c r="K546" s="74">
        <f t="shared" si="25"/>
        <v>-0.75834480580272734</v>
      </c>
      <c r="L546" s="74">
        <f t="shared" si="26"/>
        <v>64.371395094781761</v>
      </c>
    </row>
    <row r="547" spans="1:12" x14ac:dyDescent="0.2">
      <c r="A547" s="118" t="s">
        <v>492</v>
      </c>
      <c r="B547" s="59" t="s">
        <v>57</v>
      </c>
      <c r="C547" s="59" t="s">
        <v>494</v>
      </c>
      <c r="D547" s="118" t="s">
        <v>212</v>
      </c>
      <c r="E547" s="118" t="s">
        <v>1032</v>
      </c>
      <c r="F547" s="119">
        <v>0.73682954000000001</v>
      </c>
      <c r="G547" s="119">
        <v>0.18240043</v>
      </c>
      <c r="H547" s="74">
        <f t="shared" si="24"/>
        <v>3.0396261127235285</v>
      </c>
      <c r="I547" s="119">
        <v>3.1341214100000001</v>
      </c>
      <c r="J547" s="119">
        <v>0</v>
      </c>
      <c r="K547" s="74" t="str">
        <f t="shared" si="25"/>
        <v/>
      </c>
      <c r="L547" s="74">
        <f t="shared" si="26"/>
        <v>4.2535230197204097</v>
      </c>
    </row>
    <row r="548" spans="1:12" x14ac:dyDescent="0.2">
      <c r="A548" s="118" t="s">
        <v>2155</v>
      </c>
      <c r="B548" s="59" t="s">
        <v>909</v>
      </c>
      <c r="C548" s="59" t="s">
        <v>898</v>
      </c>
      <c r="D548" s="118" t="s">
        <v>212</v>
      </c>
      <c r="E548" s="118" t="s">
        <v>1032</v>
      </c>
      <c r="F548" s="119">
        <v>40.348988378000001</v>
      </c>
      <c r="G548" s="119">
        <v>9.4998065059999988</v>
      </c>
      <c r="H548" s="74">
        <f t="shared" si="24"/>
        <v>3.2473484436252376</v>
      </c>
      <c r="I548" s="119">
        <v>3.0585967699999999</v>
      </c>
      <c r="J548" s="119">
        <v>6.0602867718459494</v>
      </c>
      <c r="K548" s="74">
        <f t="shared" si="25"/>
        <v>-0.49530494427933514</v>
      </c>
      <c r="L548" s="74">
        <f t="shared" si="26"/>
        <v>7.5803555255122029E-2</v>
      </c>
    </row>
    <row r="549" spans="1:12" x14ac:dyDescent="0.2">
      <c r="A549" s="118" t="s">
        <v>2173</v>
      </c>
      <c r="B549" s="59" t="s">
        <v>396</v>
      </c>
      <c r="C549" s="59" t="s">
        <v>898</v>
      </c>
      <c r="D549" s="118" t="s">
        <v>212</v>
      </c>
      <c r="E549" s="118" t="s">
        <v>1032</v>
      </c>
      <c r="F549" s="119">
        <v>0.80933130000000009</v>
      </c>
      <c r="G549" s="119">
        <v>0.84240938499999996</v>
      </c>
      <c r="H549" s="74">
        <f t="shared" si="24"/>
        <v>-3.926604521387167E-2</v>
      </c>
      <c r="I549" s="119">
        <v>3.0381294700000003</v>
      </c>
      <c r="J549" s="119">
        <v>0.27359894000000001</v>
      </c>
      <c r="K549" s="74">
        <f t="shared" si="25"/>
        <v>10.104317399767705</v>
      </c>
      <c r="L549" s="74">
        <f t="shared" si="26"/>
        <v>3.7538761567728813</v>
      </c>
    </row>
    <row r="550" spans="1:12" x14ac:dyDescent="0.2">
      <c r="A550" s="118" t="s">
        <v>1877</v>
      </c>
      <c r="B550" s="59" t="s">
        <v>384</v>
      </c>
      <c r="C550" s="59" t="s">
        <v>902</v>
      </c>
      <c r="D550" s="118" t="s">
        <v>213</v>
      </c>
      <c r="E550" s="118" t="s">
        <v>214</v>
      </c>
      <c r="F550" s="119">
        <v>0.44225509000000002</v>
      </c>
      <c r="G550" s="119">
        <v>8.9889433000000007</v>
      </c>
      <c r="H550" s="74">
        <f t="shared" si="24"/>
        <v>-0.95080010238800816</v>
      </c>
      <c r="I550" s="119">
        <v>3.0142903999999997</v>
      </c>
      <c r="J550" s="119">
        <v>2.9872192000000002</v>
      </c>
      <c r="K550" s="74">
        <f t="shared" si="25"/>
        <v>9.0623413239978579E-3</v>
      </c>
      <c r="L550" s="74">
        <f t="shared" si="26"/>
        <v>6.8157279998744604</v>
      </c>
    </row>
    <row r="551" spans="1:12" x14ac:dyDescent="0.2">
      <c r="A551" s="118" t="s">
        <v>1885</v>
      </c>
      <c r="B551" s="59" t="s">
        <v>383</v>
      </c>
      <c r="C551" s="59" t="s">
        <v>902</v>
      </c>
      <c r="D551" s="118" t="s">
        <v>213</v>
      </c>
      <c r="E551" s="118" t="s">
        <v>214</v>
      </c>
      <c r="F551" s="119">
        <v>2.0413398899999997</v>
      </c>
      <c r="G551" s="119">
        <v>2.1949404399999999</v>
      </c>
      <c r="H551" s="74">
        <f t="shared" si="24"/>
        <v>-6.9979370374168459E-2</v>
      </c>
      <c r="I551" s="119">
        <v>3.0057939999999999</v>
      </c>
      <c r="J551" s="119">
        <v>2.0517217200000002</v>
      </c>
      <c r="K551" s="74">
        <f t="shared" si="25"/>
        <v>0.46501056683262076</v>
      </c>
      <c r="L551" s="74">
        <f t="shared" si="26"/>
        <v>1.4724613057945977</v>
      </c>
    </row>
    <row r="552" spans="1:12" x14ac:dyDescent="0.2">
      <c r="A552" s="118" t="s">
        <v>2628</v>
      </c>
      <c r="B552" s="59" t="s">
        <v>795</v>
      </c>
      <c r="C552" s="59" t="s">
        <v>903</v>
      </c>
      <c r="D552" s="118" t="s">
        <v>212</v>
      </c>
      <c r="E552" s="118" t="s">
        <v>1032</v>
      </c>
      <c r="F552" s="119">
        <v>2.5343282</v>
      </c>
      <c r="G552" s="119">
        <v>2.0239997760000001</v>
      </c>
      <c r="H552" s="74">
        <f t="shared" si="24"/>
        <v>0.25213857731177924</v>
      </c>
      <c r="I552" s="119">
        <v>2.9763081800000002</v>
      </c>
      <c r="J552" s="119">
        <v>3.24364586</v>
      </c>
      <c r="K552" s="74">
        <f t="shared" si="25"/>
        <v>-8.2418886505692623E-2</v>
      </c>
      <c r="L552" s="74">
        <f t="shared" si="26"/>
        <v>1.1743972939258618</v>
      </c>
    </row>
    <row r="553" spans="1:12" x14ac:dyDescent="0.2">
      <c r="A553" s="118" t="s">
        <v>493</v>
      </c>
      <c r="B553" s="118" t="s">
        <v>59</v>
      </c>
      <c r="C553" s="118" t="s">
        <v>494</v>
      </c>
      <c r="D553" s="118" t="s">
        <v>212</v>
      </c>
      <c r="E553" s="118" t="s">
        <v>1032</v>
      </c>
      <c r="F553" s="119">
        <v>0.29686073100000004</v>
      </c>
      <c r="G553" s="119">
        <v>0.32165669199999997</v>
      </c>
      <c r="H553" s="74">
        <f t="shared" si="24"/>
        <v>-7.7088279574795582E-2</v>
      </c>
      <c r="I553" s="119">
        <v>2.9475355800000003</v>
      </c>
      <c r="J553" s="119">
        <v>2.1681268199999999</v>
      </c>
      <c r="K553" s="74">
        <f t="shared" si="25"/>
        <v>0.3594848570712299</v>
      </c>
      <c r="L553" s="74">
        <f t="shared" si="26"/>
        <v>9.9290181293800011</v>
      </c>
    </row>
    <row r="554" spans="1:12" x14ac:dyDescent="0.2">
      <c r="A554" s="118" t="s">
        <v>2490</v>
      </c>
      <c r="B554" s="59" t="s">
        <v>303</v>
      </c>
      <c r="C554" s="59" t="s">
        <v>665</v>
      </c>
      <c r="D554" s="118" t="s">
        <v>837</v>
      </c>
      <c r="E554" s="118" t="s">
        <v>1032</v>
      </c>
      <c r="F554" s="119">
        <v>4.6522264230000001</v>
      </c>
      <c r="G554" s="119">
        <v>6.9399396730000005</v>
      </c>
      <c r="H554" s="74">
        <f t="shared" si="24"/>
        <v>-0.3296445441594259</v>
      </c>
      <c r="I554" s="119">
        <v>2.93781743</v>
      </c>
      <c r="J554" s="119">
        <v>1.7257665200000001</v>
      </c>
      <c r="K554" s="74">
        <f t="shared" si="25"/>
        <v>0.70232612346657408</v>
      </c>
      <c r="L554" s="74">
        <f t="shared" si="26"/>
        <v>0.63148633855734404</v>
      </c>
    </row>
    <row r="555" spans="1:12" x14ac:dyDescent="0.2">
      <c r="A555" s="118" t="s">
        <v>1836</v>
      </c>
      <c r="B555" s="59" t="s">
        <v>324</v>
      </c>
      <c r="C555" s="59" t="s">
        <v>902</v>
      </c>
      <c r="D555" s="118" t="s">
        <v>213</v>
      </c>
      <c r="E555" s="118" t="s">
        <v>1032</v>
      </c>
      <c r="F555" s="119">
        <v>1.21521229</v>
      </c>
      <c r="G555" s="119">
        <v>1.645064122</v>
      </c>
      <c r="H555" s="74">
        <f t="shared" si="24"/>
        <v>-0.26129791918226519</v>
      </c>
      <c r="I555" s="119">
        <v>2.91571706</v>
      </c>
      <c r="J555" s="119">
        <v>3.4208424399999999</v>
      </c>
      <c r="K555" s="74">
        <f t="shared" si="25"/>
        <v>-0.1476611065431005</v>
      </c>
      <c r="L555" s="74">
        <f t="shared" si="26"/>
        <v>2.3993479032375489</v>
      </c>
    </row>
    <row r="556" spans="1:12" x14ac:dyDescent="0.2">
      <c r="A556" s="118" t="s">
        <v>2804</v>
      </c>
      <c r="B556" s="59" t="s">
        <v>1624</v>
      </c>
      <c r="C556" s="59" t="s">
        <v>665</v>
      </c>
      <c r="D556" s="118" t="s">
        <v>213</v>
      </c>
      <c r="E556" s="118" t="s">
        <v>1032</v>
      </c>
      <c r="F556" s="119">
        <v>2.6662592799999998</v>
      </c>
      <c r="G556" s="119">
        <v>1.1467917670000001</v>
      </c>
      <c r="H556" s="74">
        <f t="shared" si="24"/>
        <v>1.3249724638108598</v>
      </c>
      <c r="I556" s="119">
        <v>2.8070173399999998</v>
      </c>
      <c r="J556" s="119">
        <v>4.7587532503954399</v>
      </c>
      <c r="K556" s="74">
        <f t="shared" si="25"/>
        <v>-0.41013597631548893</v>
      </c>
      <c r="L556" s="74">
        <f t="shared" si="26"/>
        <v>1.0527923375854129</v>
      </c>
    </row>
    <row r="557" spans="1:12" x14ac:dyDescent="0.2">
      <c r="A557" s="118" t="s">
        <v>1867</v>
      </c>
      <c r="B557" s="59" t="s">
        <v>312</v>
      </c>
      <c r="C557" s="59" t="s">
        <v>902</v>
      </c>
      <c r="D557" s="118" t="s">
        <v>213</v>
      </c>
      <c r="E557" s="118" t="s">
        <v>1032</v>
      </c>
      <c r="F557" s="119">
        <v>0.2285132</v>
      </c>
      <c r="G557" s="119">
        <v>1.0499516599999998</v>
      </c>
      <c r="H557" s="74">
        <f t="shared" si="24"/>
        <v>-0.78235836114588353</v>
      </c>
      <c r="I557" s="119">
        <v>2.7749341000000003</v>
      </c>
      <c r="J557" s="119">
        <v>2.16256344</v>
      </c>
      <c r="K557" s="74">
        <f t="shared" si="25"/>
        <v>0.28316887665501289</v>
      </c>
      <c r="L557" s="74">
        <f t="shared" si="26"/>
        <v>12.143430226350164</v>
      </c>
    </row>
    <row r="558" spans="1:12" x14ac:dyDescent="0.2">
      <c r="A558" s="118" t="s">
        <v>2351</v>
      </c>
      <c r="B558" s="59" t="s">
        <v>274</v>
      </c>
      <c r="C558" s="59" t="s">
        <v>279</v>
      </c>
      <c r="D558" s="118" t="s">
        <v>837</v>
      </c>
      <c r="E558" s="118" t="s">
        <v>214</v>
      </c>
      <c r="F558" s="119">
        <v>0.52110148000000001</v>
      </c>
      <c r="G558" s="119">
        <v>0.13217622099999998</v>
      </c>
      <c r="H558" s="74">
        <f t="shared" si="24"/>
        <v>2.9424752505218019</v>
      </c>
      <c r="I558" s="119">
        <v>2.7492920000000001</v>
      </c>
      <c r="J558" s="119">
        <v>0</v>
      </c>
      <c r="K558" s="74" t="str">
        <f t="shared" si="25"/>
        <v/>
      </c>
      <c r="L558" s="74">
        <f t="shared" si="26"/>
        <v>5.2759243746534743</v>
      </c>
    </row>
    <row r="559" spans="1:12" x14ac:dyDescent="0.2">
      <c r="A559" s="118" t="s">
        <v>1986</v>
      </c>
      <c r="B559" s="59" t="s">
        <v>1987</v>
      </c>
      <c r="C559" s="59" t="s">
        <v>279</v>
      </c>
      <c r="D559" s="118" t="s">
        <v>837</v>
      </c>
      <c r="E559" s="118" t="s">
        <v>214</v>
      </c>
      <c r="F559" s="119">
        <v>2.113433025</v>
      </c>
      <c r="G559" s="119">
        <v>0.475330735</v>
      </c>
      <c r="H559" s="74">
        <f t="shared" si="24"/>
        <v>3.4462368397027809</v>
      </c>
      <c r="I559" s="119">
        <v>2.7359550000000001</v>
      </c>
      <c r="J559" s="119">
        <v>0</v>
      </c>
      <c r="K559" s="74" t="str">
        <f t="shared" si="25"/>
        <v/>
      </c>
      <c r="L559" s="74">
        <f t="shared" si="26"/>
        <v>1.294554862934443</v>
      </c>
    </row>
    <row r="560" spans="1:12" x14ac:dyDescent="0.2">
      <c r="A560" s="118" t="s">
        <v>1817</v>
      </c>
      <c r="B560" s="59" t="s">
        <v>941</v>
      </c>
      <c r="C560" s="59" t="s">
        <v>902</v>
      </c>
      <c r="D560" s="118" t="s">
        <v>213</v>
      </c>
      <c r="E560" s="118" t="s">
        <v>214</v>
      </c>
      <c r="F560" s="119">
        <v>5.7995850130000006</v>
      </c>
      <c r="G560" s="119">
        <v>6.1601734919999993</v>
      </c>
      <c r="H560" s="74">
        <f t="shared" si="24"/>
        <v>-5.8535442137836236E-2</v>
      </c>
      <c r="I560" s="119">
        <v>2.7040659953033699</v>
      </c>
      <c r="J560" s="119">
        <v>6.4792953200000003</v>
      </c>
      <c r="K560" s="74">
        <f t="shared" si="25"/>
        <v>-0.58266048053766295</v>
      </c>
      <c r="L560" s="74">
        <f t="shared" si="26"/>
        <v>0.466251635115633</v>
      </c>
    </row>
    <row r="561" spans="1:12" x14ac:dyDescent="0.2">
      <c r="A561" s="118" t="s">
        <v>1843</v>
      </c>
      <c r="B561" s="59" t="s">
        <v>175</v>
      </c>
      <c r="C561" s="59" t="s">
        <v>902</v>
      </c>
      <c r="D561" s="118" t="s">
        <v>213</v>
      </c>
      <c r="E561" s="118" t="s">
        <v>1032</v>
      </c>
      <c r="F561" s="119">
        <v>6.7120171600000003</v>
      </c>
      <c r="G561" s="119">
        <v>2.8449372949999998</v>
      </c>
      <c r="H561" s="74">
        <f t="shared" si="24"/>
        <v>1.359284744797864</v>
      </c>
      <c r="I561" s="119">
        <v>2.5824601199999999</v>
      </c>
      <c r="J561" s="119">
        <v>3.0869312599999996</v>
      </c>
      <c r="K561" s="74">
        <f t="shared" si="25"/>
        <v>-0.16342156579152323</v>
      </c>
      <c r="L561" s="74">
        <f t="shared" si="26"/>
        <v>0.38475171598041619</v>
      </c>
    </row>
    <row r="562" spans="1:12" x14ac:dyDescent="0.2">
      <c r="A562" s="118" t="s">
        <v>2764</v>
      </c>
      <c r="B562" s="59" t="s">
        <v>2765</v>
      </c>
      <c r="C562" s="59" t="s">
        <v>984</v>
      </c>
      <c r="D562" s="118" t="s">
        <v>213</v>
      </c>
      <c r="E562" s="118" t="s">
        <v>214</v>
      </c>
      <c r="F562" s="119">
        <v>2.40165E-2</v>
      </c>
      <c r="G562" s="119">
        <v>3.9781400000000001E-2</v>
      </c>
      <c r="H562" s="74">
        <f t="shared" si="24"/>
        <v>-0.39628821509549694</v>
      </c>
      <c r="I562" s="119">
        <v>2.5792523789439801</v>
      </c>
      <c r="J562" s="119">
        <v>3.5454779999999998E-2</v>
      </c>
      <c r="K562" s="74">
        <f t="shared" si="25"/>
        <v>71.747662767727803</v>
      </c>
      <c r="L562" s="74" t="str">
        <f t="shared" si="26"/>
        <v/>
      </c>
    </row>
    <row r="563" spans="1:12" x14ac:dyDescent="0.2">
      <c r="A563" s="118" t="s">
        <v>1846</v>
      </c>
      <c r="B563" s="59" t="s">
        <v>323</v>
      </c>
      <c r="C563" s="59" t="s">
        <v>902</v>
      </c>
      <c r="D563" s="118" t="s">
        <v>213</v>
      </c>
      <c r="E563" s="118" t="s">
        <v>1032</v>
      </c>
      <c r="F563" s="119">
        <v>3.6021476620000001</v>
      </c>
      <c r="G563" s="119">
        <v>2.32922742</v>
      </c>
      <c r="H563" s="74">
        <f t="shared" si="24"/>
        <v>0.54649890820880009</v>
      </c>
      <c r="I563" s="119">
        <v>2.5780788399999999</v>
      </c>
      <c r="J563" s="119">
        <v>0.95822101999999998</v>
      </c>
      <c r="K563" s="74">
        <f t="shared" si="25"/>
        <v>1.6904845397776809</v>
      </c>
      <c r="L563" s="74">
        <f t="shared" si="26"/>
        <v>0.71570604037053487</v>
      </c>
    </row>
    <row r="564" spans="1:12" x14ac:dyDescent="0.2">
      <c r="A564" s="118" t="s">
        <v>2808</v>
      </c>
      <c r="B564" s="59" t="s">
        <v>1024</v>
      </c>
      <c r="C564" s="59" t="s">
        <v>665</v>
      </c>
      <c r="D564" s="118" t="s">
        <v>212</v>
      </c>
      <c r="E564" s="118" t="s">
        <v>1032</v>
      </c>
      <c r="F564" s="119">
        <v>1.3771911100000001</v>
      </c>
      <c r="G564" s="119">
        <v>0.53768699499999995</v>
      </c>
      <c r="H564" s="74">
        <f t="shared" si="24"/>
        <v>1.5613249396147291</v>
      </c>
      <c r="I564" s="119">
        <v>2.56276248</v>
      </c>
      <c r="J564" s="119">
        <v>3.9904638399999999</v>
      </c>
      <c r="K564" s="74">
        <f t="shared" si="25"/>
        <v>-0.35777829777302284</v>
      </c>
      <c r="L564" s="74">
        <f t="shared" si="26"/>
        <v>1.8608619104432063</v>
      </c>
    </row>
    <row r="565" spans="1:12" x14ac:dyDescent="0.2">
      <c r="A565" s="118" t="s">
        <v>2299</v>
      </c>
      <c r="B565" s="59" t="s">
        <v>293</v>
      </c>
      <c r="C565" s="59" t="s">
        <v>899</v>
      </c>
      <c r="D565" s="118" t="s">
        <v>212</v>
      </c>
      <c r="E565" s="118" t="s">
        <v>1032</v>
      </c>
      <c r="F565" s="119">
        <v>22.6296757</v>
      </c>
      <c r="G565" s="119">
        <v>0.59120915000000007</v>
      </c>
      <c r="H565" s="74">
        <f t="shared" si="24"/>
        <v>37.276937527100173</v>
      </c>
      <c r="I565" s="119">
        <v>2.5543060299999998</v>
      </c>
      <c r="J565" s="119">
        <v>10.83286512102565</v>
      </c>
      <c r="K565" s="74">
        <f t="shared" si="25"/>
        <v>-0.76420771407535448</v>
      </c>
      <c r="L565" s="74">
        <f t="shared" si="26"/>
        <v>0.11287417742358542</v>
      </c>
    </row>
    <row r="566" spans="1:12" x14ac:dyDescent="0.2">
      <c r="A566" s="118" t="s">
        <v>1872</v>
      </c>
      <c r="B566" s="59" t="s">
        <v>314</v>
      </c>
      <c r="C566" s="59" t="s">
        <v>902</v>
      </c>
      <c r="D566" s="118" t="s">
        <v>213</v>
      </c>
      <c r="E566" s="118" t="s">
        <v>1032</v>
      </c>
      <c r="F566" s="119">
        <v>0.53679677000000003</v>
      </c>
      <c r="G566" s="119">
        <v>4.8823365700000005</v>
      </c>
      <c r="H566" s="74">
        <f t="shared" si="24"/>
        <v>-0.89005330494861812</v>
      </c>
      <c r="I566" s="119">
        <v>2.5202435699999999</v>
      </c>
      <c r="J566" s="119">
        <v>83.241850314264511</v>
      </c>
      <c r="K566" s="74">
        <f t="shared" si="25"/>
        <v>-0.96972384010584489</v>
      </c>
      <c r="L566" s="74">
        <f t="shared" si="26"/>
        <v>4.6949678367103429</v>
      </c>
    </row>
    <row r="567" spans="1:12" x14ac:dyDescent="0.2">
      <c r="A567" s="118" t="s">
        <v>1852</v>
      </c>
      <c r="B567" s="59" t="s">
        <v>2989</v>
      </c>
      <c r="C567" s="59" t="s">
        <v>902</v>
      </c>
      <c r="D567" s="118" t="s">
        <v>213</v>
      </c>
      <c r="E567" s="118" t="s">
        <v>1032</v>
      </c>
      <c r="F567" s="119">
        <v>1.10764427</v>
      </c>
      <c r="G567" s="119">
        <v>2.1660835650000001</v>
      </c>
      <c r="H567" s="74">
        <f t="shared" si="24"/>
        <v>-0.48864194904687352</v>
      </c>
      <c r="I567" s="119">
        <v>2.5008303622950598</v>
      </c>
      <c r="J567" s="119">
        <v>1.6009599967215351</v>
      </c>
      <c r="K567" s="74">
        <f t="shared" si="25"/>
        <v>0.56208173059682309</v>
      </c>
      <c r="L567" s="74">
        <f t="shared" si="26"/>
        <v>2.2577919915525406</v>
      </c>
    </row>
    <row r="568" spans="1:12" x14ac:dyDescent="0.2">
      <c r="A568" s="118" t="s">
        <v>2328</v>
      </c>
      <c r="B568" s="59" t="s">
        <v>846</v>
      </c>
      <c r="C568" s="59" t="s">
        <v>901</v>
      </c>
      <c r="D568" s="118" t="s">
        <v>212</v>
      </c>
      <c r="E568" s="118" t="s">
        <v>1032</v>
      </c>
      <c r="F568" s="119">
        <v>0.80793184900000004</v>
      </c>
      <c r="G568" s="119">
        <v>0.43894952399999998</v>
      </c>
      <c r="H568" s="74">
        <f t="shared" si="24"/>
        <v>0.84060308720143428</v>
      </c>
      <c r="I568" s="119">
        <v>2.44793482</v>
      </c>
      <c r="J568" s="119">
        <v>5.2800000000000004E-4</v>
      </c>
      <c r="K568" s="74" t="str">
        <f t="shared" si="25"/>
        <v/>
      </c>
      <c r="L568" s="74">
        <f t="shared" si="26"/>
        <v>3.0298778579280885</v>
      </c>
    </row>
    <row r="569" spans="1:12" x14ac:dyDescent="0.2">
      <c r="A569" s="118" t="s">
        <v>1961</v>
      </c>
      <c r="B569" s="59" t="s">
        <v>1962</v>
      </c>
      <c r="C569" s="59" t="s">
        <v>1955</v>
      </c>
      <c r="D569" s="118" t="s">
        <v>212</v>
      </c>
      <c r="E569" s="118" t="s">
        <v>1032</v>
      </c>
      <c r="F569" s="119">
        <v>0.61542445999999995</v>
      </c>
      <c r="G569" s="119">
        <v>0.72234178000000004</v>
      </c>
      <c r="H569" s="74">
        <f t="shared" si="24"/>
        <v>-0.14801486354561977</v>
      </c>
      <c r="I569" s="119">
        <v>2.3995185299999999</v>
      </c>
      <c r="J569" s="119">
        <v>1.79071684</v>
      </c>
      <c r="K569" s="74">
        <f t="shared" si="25"/>
        <v>0.33997652582526672</v>
      </c>
      <c r="L569" s="74">
        <f t="shared" si="26"/>
        <v>3.8989651630031088</v>
      </c>
    </row>
    <row r="570" spans="1:12" x14ac:dyDescent="0.2">
      <c r="A570" s="118" t="s">
        <v>2800</v>
      </c>
      <c r="B570" s="59" t="s">
        <v>1016</v>
      </c>
      <c r="C570" s="59" t="s">
        <v>665</v>
      </c>
      <c r="D570" s="118" t="s">
        <v>212</v>
      </c>
      <c r="E570" s="118" t="s">
        <v>1032</v>
      </c>
      <c r="F570" s="119">
        <v>0.76240855000000007</v>
      </c>
      <c r="G570" s="119">
        <v>9.1287270000000004E-2</v>
      </c>
      <c r="H570" s="74">
        <f t="shared" si="24"/>
        <v>7.35175101632462</v>
      </c>
      <c r="I570" s="119">
        <v>2.3348836500000001</v>
      </c>
      <c r="J570" s="119">
        <v>48.781080520000003</v>
      </c>
      <c r="K570" s="74">
        <f t="shared" si="25"/>
        <v>-0.9521354667606694</v>
      </c>
      <c r="L570" s="74">
        <f t="shared" si="26"/>
        <v>3.0625097921580231</v>
      </c>
    </row>
    <row r="571" spans="1:12" x14ac:dyDescent="0.2">
      <c r="A571" s="118" t="s">
        <v>1833</v>
      </c>
      <c r="B571" s="59" t="s">
        <v>2734</v>
      </c>
      <c r="C571" s="59" t="s">
        <v>902</v>
      </c>
      <c r="D571" s="118" t="s">
        <v>837</v>
      </c>
      <c r="E571" s="118" t="s">
        <v>1032</v>
      </c>
      <c r="F571" s="119">
        <v>4.2738050799999998</v>
      </c>
      <c r="G571" s="119">
        <v>2.93319558</v>
      </c>
      <c r="H571" s="74">
        <f t="shared" si="24"/>
        <v>0.45704742947962562</v>
      </c>
      <c r="I571" s="119">
        <v>2.3266058199999997</v>
      </c>
      <c r="J571" s="119">
        <v>10.15364164</v>
      </c>
      <c r="K571" s="74">
        <f t="shared" si="25"/>
        <v>-0.7708599631058084</v>
      </c>
      <c r="L571" s="74">
        <f t="shared" si="26"/>
        <v>0.5443874431446929</v>
      </c>
    </row>
    <row r="572" spans="1:12" x14ac:dyDescent="0.2">
      <c r="A572" s="118" t="s">
        <v>2966</v>
      </c>
      <c r="B572" s="59" t="s">
        <v>1251</v>
      </c>
      <c r="C572" s="59" t="s">
        <v>897</v>
      </c>
      <c r="D572" s="118" t="s">
        <v>212</v>
      </c>
      <c r="E572" s="118" t="s">
        <v>3049</v>
      </c>
      <c r="F572" s="119">
        <v>4.2346582399999999</v>
      </c>
      <c r="G572" s="119">
        <v>3.8261254999999998</v>
      </c>
      <c r="H572" s="74">
        <f t="shared" si="24"/>
        <v>0.1067745268679765</v>
      </c>
      <c r="I572" s="119">
        <v>2.3185151899999998</v>
      </c>
      <c r="J572" s="119">
        <v>1.31200899</v>
      </c>
      <c r="K572" s="74">
        <f t="shared" si="25"/>
        <v>0.76714885924676457</v>
      </c>
      <c r="L572" s="74">
        <f t="shared" si="26"/>
        <v>0.5475093994834398</v>
      </c>
    </row>
    <row r="573" spans="1:12" x14ac:dyDescent="0.2">
      <c r="A573" s="118" t="s">
        <v>2427</v>
      </c>
      <c r="B573" s="59" t="s">
        <v>518</v>
      </c>
      <c r="C573" s="59" t="s">
        <v>984</v>
      </c>
      <c r="D573" s="118" t="s">
        <v>212</v>
      </c>
      <c r="E573" s="118" t="s">
        <v>1032</v>
      </c>
      <c r="F573" s="119">
        <v>1.50989847</v>
      </c>
      <c r="G573" s="119">
        <v>5.0937466900000006</v>
      </c>
      <c r="H573" s="74">
        <f t="shared" si="24"/>
        <v>-0.70357802185879803</v>
      </c>
      <c r="I573" s="119">
        <v>2.29062755</v>
      </c>
      <c r="J573" s="119">
        <v>6.6106470100000001</v>
      </c>
      <c r="K573" s="74">
        <f t="shared" si="25"/>
        <v>-0.65349419708313849</v>
      </c>
      <c r="L573" s="74">
        <f t="shared" si="26"/>
        <v>1.5170738930545442</v>
      </c>
    </row>
    <row r="574" spans="1:12" x14ac:dyDescent="0.2">
      <c r="A574" s="118" t="s">
        <v>1745</v>
      </c>
      <c r="B574" s="59" t="s">
        <v>1630</v>
      </c>
      <c r="C574" s="59" t="s">
        <v>665</v>
      </c>
      <c r="D574" s="118" t="s">
        <v>212</v>
      </c>
      <c r="E574" s="118" t="s">
        <v>1032</v>
      </c>
      <c r="F574" s="119">
        <v>4.1334786130000003</v>
      </c>
      <c r="G574" s="119">
        <v>0.79967209400000006</v>
      </c>
      <c r="H574" s="74">
        <f t="shared" si="24"/>
        <v>4.1689669353398742</v>
      </c>
      <c r="I574" s="119">
        <v>2.28918423</v>
      </c>
      <c r="J574" s="119">
        <v>0.32903117999999998</v>
      </c>
      <c r="K574" s="74">
        <f t="shared" si="25"/>
        <v>5.9573474161324169</v>
      </c>
      <c r="L574" s="74">
        <f t="shared" si="26"/>
        <v>0.55381542868043376</v>
      </c>
    </row>
    <row r="575" spans="1:12" x14ac:dyDescent="0.2">
      <c r="A575" s="118" t="s">
        <v>1665</v>
      </c>
      <c r="B575" s="59" t="s">
        <v>992</v>
      </c>
      <c r="C575" s="59" t="s">
        <v>149</v>
      </c>
      <c r="D575" s="118" t="s">
        <v>837</v>
      </c>
      <c r="E575" s="118" t="s">
        <v>214</v>
      </c>
      <c r="F575" s="119">
        <v>0.31517152000000004</v>
      </c>
      <c r="G575" s="119">
        <v>0.74352353999999998</v>
      </c>
      <c r="H575" s="74">
        <f t="shared" si="24"/>
        <v>-0.57611090564799061</v>
      </c>
      <c r="I575" s="119">
        <v>2.2688416351281453</v>
      </c>
      <c r="J575" s="119">
        <v>7.0157168321703498</v>
      </c>
      <c r="K575" s="74">
        <f t="shared" si="25"/>
        <v>-0.67660587087488433</v>
      </c>
      <c r="L575" s="74">
        <f t="shared" si="26"/>
        <v>7.1987520799092035</v>
      </c>
    </row>
    <row r="576" spans="1:12" x14ac:dyDescent="0.2">
      <c r="A576" s="118" t="s">
        <v>1663</v>
      </c>
      <c r="B576" s="59" t="s">
        <v>1598</v>
      </c>
      <c r="C576" s="59" t="s">
        <v>149</v>
      </c>
      <c r="D576" s="118" t="s">
        <v>213</v>
      </c>
      <c r="E576" s="118" t="s">
        <v>214</v>
      </c>
      <c r="F576" s="119">
        <v>0.86281465000000002</v>
      </c>
      <c r="G576" s="119">
        <v>0.48269472999999996</v>
      </c>
      <c r="H576" s="74">
        <f t="shared" si="24"/>
        <v>0.78749548394696589</v>
      </c>
      <c r="I576" s="119">
        <v>2.2564823222791102</v>
      </c>
      <c r="J576" s="119">
        <v>0.65643461778675993</v>
      </c>
      <c r="K576" s="74">
        <f t="shared" si="25"/>
        <v>2.4374822124510795</v>
      </c>
      <c r="L576" s="74">
        <f t="shared" si="26"/>
        <v>2.6152573119604656</v>
      </c>
    </row>
    <row r="577" spans="1:12" x14ac:dyDescent="0.2">
      <c r="A577" s="118" t="s">
        <v>2355</v>
      </c>
      <c r="B577" s="59" t="s">
        <v>590</v>
      </c>
      <c r="C577" s="59" t="s">
        <v>665</v>
      </c>
      <c r="D577" s="118" t="s">
        <v>212</v>
      </c>
      <c r="E577" s="118" t="s">
        <v>1032</v>
      </c>
      <c r="F577" s="119">
        <v>0.33779139000000002</v>
      </c>
      <c r="G577" s="119">
        <v>2.6523487650000002</v>
      </c>
      <c r="H577" s="74">
        <f t="shared" si="24"/>
        <v>-0.87264442954959587</v>
      </c>
      <c r="I577" s="119">
        <v>2.2289056199999999</v>
      </c>
      <c r="J577" s="119">
        <v>1.2354768999999999</v>
      </c>
      <c r="K577" s="74">
        <f t="shared" si="25"/>
        <v>0.80408522409443695</v>
      </c>
      <c r="L577" s="74">
        <f t="shared" si="26"/>
        <v>6.5984678295086203</v>
      </c>
    </row>
    <row r="578" spans="1:12" x14ac:dyDescent="0.2">
      <c r="A578" s="118" t="s">
        <v>1861</v>
      </c>
      <c r="B578" s="59" t="s">
        <v>1013</v>
      </c>
      <c r="C578" s="59" t="s">
        <v>902</v>
      </c>
      <c r="D578" s="118" t="s">
        <v>213</v>
      </c>
      <c r="E578" s="118" t="s">
        <v>1032</v>
      </c>
      <c r="F578" s="119">
        <v>3.47928266</v>
      </c>
      <c r="G578" s="119">
        <v>3.9719955200000001</v>
      </c>
      <c r="H578" s="74">
        <f t="shared" si="24"/>
        <v>-0.12404668069716251</v>
      </c>
      <c r="I578" s="119">
        <v>2.2191478199999999</v>
      </c>
      <c r="J578" s="119">
        <v>9.2325894987235504</v>
      </c>
      <c r="K578" s="74">
        <f t="shared" si="25"/>
        <v>-0.75963971751296777</v>
      </c>
      <c r="L578" s="74">
        <f t="shared" si="26"/>
        <v>0.63781762991340285</v>
      </c>
    </row>
    <row r="579" spans="1:12" x14ac:dyDescent="0.2">
      <c r="A579" s="118" t="s">
        <v>1739</v>
      </c>
      <c r="B579" s="118" t="s">
        <v>1492</v>
      </c>
      <c r="C579" s="118" t="s">
        <v>665</v>
      </c>
      <c r="D579" s="118" t="s">
        <v>212</v>
      </c>
      <c r="E579" s="118" t="s">
        <v>1032</v>
      </c>
      <c r="F579" s="119">
        <v>1.4168689099999998</v>
      </c>
      <c r="G579" s="119">
        <v>0.89115216000000008</v>
      </c>
      <c r="H579" s="74">
        <f t="shared" si="24"/>
        <v>0.58992927762190428</v>
      </c>
      <c r="I579" s="119">
        <v>2.2180183599999999</v>
      </c>
      <c r="J579" s="119">
        <v>1.6352909999999998E-2</v>
      </c>
      <c r="K579" s="74" t="str">
        <f t="shared" si="25"/>
        <v/>
      </c>
      <c r="L579" s="74">
        <f t="shared" si="26"/>
        <v>1.5654365371034926</v>
      </c>
    </row>
    <row r="580" spans="1:12" x14ac:dyDescent="0.2">
      <c r="A580" s="118" t="s">
        <v>1860</v>
      </c>
      <c r="B580" s="59" t="s">
        <v>21</v>
      </c>
      <c r="C580" s="59" t="s">
        <v>902</v>
      </c>
      <c r="D580" s="118" t="s">
        <v>837</v>
      </c>
      <c r="E580" s="118" t="s">
        <v>214</v>
      </c>
      <c r="F580" s="119">
        <v>0.79965597999999993</v>
      </c>
      <c r="G580" s="119">
        <v>0.52095391999999996</v>
      </c>
      <c r="H580" s="74">
        <f t="shared" si="24"/>
        <v>0.53498409225906207</v>
      </c>
      <c r="I580" s="119">
        <v>2.2143112899999999</v>
      </c>
      <c r="J580" s="119">
        <v>2.8904063</v>
      </c>
      <c r="K580" s="74">
        <f t="shared" si="25"/>
        <v>-0.23391002503696456</v>
      </c>
      <c r="L580" s="74">
        <f t="shared" si="26"/>
        <v>2.769079886078011</v>
      </c>
    </row>
    <row r="581" spans="1:12" x14ac:dyDescent="0.2">
      <c r="A581" s="118" t="s">
        <v>1711</v>
      </c>
      <c r="B581" s="59" t="s">
        <v>135</v>
      </c>
      <c r="C581" s="59" t="s">
        <v>665</v>
      </c>
      <c r="D581" s="118" t="s">
        <v>212</v>
      </c>
      <c r="E581" s="118" t="s">
        <v>1032</v>
      </c>
      <c r="F581" s="119">
        <v>3.1115671620000001</v>
      </c>
      <c r="G581" s="119">
        <v>0.884963897</v>
      </c>
      <c r="H581" s="74">
        <f t="shared" si="24"/>
        <v>2.5160385328125989</v>
      </c>
      <c r="I581" s="119">
        <v>2.1852027400000003</v>
      </c>
      <c r="J581" s="119">
        <v>33.484184620000001</v>
      </c>
      <c r="K581" s="74">
        <f t="shared" si="25"/>
        <v>-0.93473925780785516</v>
      </c>
      <c r="L581" s="74">
        <f t="shared" si="26"/>
        <v>0.70228364879497984</v>
      </c>
    </row>
    <row r="582" spans="1:12" x14ac:dyDescent="0.2">
      <c r="A582" s="118" t="s">
        <v>1931</v>
      </c>
      <c r="B582" s="59" t="s">
        <v>621</v>
      </c>
      <c r="C582" s="59" t="s">
        <v>1919</v>
      </c>
      <c r="D582" s="118" t="s">
        <v>212</v>
      </c>
      <c r="E582" s="118" t="s">
        <v>1032</v>
      </c>
      <c r="F582" s="119">
        <v>9.8040939820000013</v>
      </c>
      <c r="G582" s="119">
        <v>1.7451651159999999</v>
      </c>
      <c r="H582" s="74">
        <f t="shared" si="24"/>
        <v>4.6178603916123668</v>
      </c>
      <c r="I582" s="119">
        <v>2.1461975</v>
      </c>
      <c r="J582" s="119">
        <v>2.5040592000000004</v>
      </c>
      <c r="K582" s="74">
        <f t="shared" si="25"/>
        <v>-0.14291263561181</v>
      </c>
      <c r="L582" s="74">
        <f t="shared" si="26"/>
        <v>0.21890829524281888</v>
      </c>
    </row>
    <row r="583" spans="1:12" x14ac:dyDescent="0.2">
      <c r="A583" s="118" t="s">
        <v>1727</v>
      </c>
      <c r="B583" s="59" t="s">
        <v>253</v>
      </c>
      <c r="C583" s="59" t="s">
        <v>665</v>
      </c>
      <c r="D583" s="118" t="s">
        <v>212</v>
      </c>
      <c r="E583" s="118" t="s">
        <v>1032</v>
      </c>
      <c r="F583" s="119">
        <v>3.6456510000000004E-2</v>
      </c>
      <c r="G583" s="119">
        <v>6.18656E-2</v>
      </c>
      <c r="H583" s="74">
        <f t="shared" ref="H583:H646" si="27">IF(ISERROR(F583/G583-1),"",IF((F583/G583-1)&gt;10000%,"",F583/G583-1))</f>
        <v>-0.41071435498887909</v>
      </c>
      <c r="I583" s="119">
        <v>2.13716748</v>
      </c>
      <c r="J583" s="119">
        <v>6.9993E-3</v>
      </c>
      <c r="K583" s="74" t="str">
        <f t="shared" ref="K583:K646" si="28">IF(ISERROR(I583/J583-1),"",IF((I583/J583-1)&gt;10000%,"",I583/J583-1))</f>
        <v/>
      </c>
      <c r="L583" s="74">
        <f t="shared" ref="L583:L646" si="29">IF(ISERROR(I583/F583),"",IF(I583/F583&gt;10000%,"",I583/F583))</f>
        <v>58.622382669103537</v>
      </c>
    </row>
    <row r="584" spans="1:12" x14ac:dyDescent="0.2">
      <c r="A584" s="118" t="s">
        <v>2235</v>
      </c>
      <c r="B584" s="59" t="s">
        <v>927</v>
      </c>
      <c r="C584" s="59" t="s">
        <v>902</v>
      </c>
      <c r="D584" s="118" t="s">
        <v>213</v>
      </c>
      <c r="E584" s="118" t="s">
        <v>214</v>
      </c>
      <c r="F584" s="119">
        <v>2.173302563</v>
      </c>
      <c r="G584" s="119">
        <v>6.2040799510000006</v>
      </c>
      <c r="H584" s="74">
        <f t="shared" si="27"/>
        <v>-0.64969784719655366</v>
      </c>
      <c r="I584" s="119">
        <v>2.1250320499999997</v>
      </c>
      <c r="J584" s="119">
        <v>7.4046045599999992</v>
      </c>
      <c r="K584" s="74">
        <f t="shared" si="28"/>
        <v>-0.7130120814986507</v>
      </c>
      <c r="L584" s="74">
        <f t="shared" si="29"/>
        <v>0.97778932679609587</v>
      </c>
    </row>
    <row r="585" spans="1:12" x14ac:dyDescent="0.2">
      <c r="A585" s="118" t="s">
        <v>2368</v>
      </c>
      <c r="B585" s="59" t="s">
        <v>1378</v>
      </c>
      <c r="C585" s="59" t="s">
        <v>665</v>
      </c>
      <c r="D585" s="118" t="s">
        <v>212</v>
      </c>
      <c r="E585" s="118" t="s">
        <v>1032</v>
      </c>
      <c r="F585" s="119">
        <v>1.5983538700000002</v>
      </c>
      <c r="G585" s="119">
        <v>1.3261288680000001</v>
      </c>
      <c r="H585" s="74">
        <f t="shared" si="27"/>
        <v>0.20527793985101606</v>
      </c>
      <c r="I585" s="119">
        <v>2.0679135</v>
      </c>
      <c r="J585" s="119">
        <v>1.3841159999999999</v>
      </c>
      <c r="K585" s="74">
        <f t="shared" si="28"/>
        <v>0.49403193084972652</v>
      </c>
      <c r="L585" s="74">
        <f t="shared" si="29"/>
        <v>1.2937770157243087</v>
      </c>
    </row>
    <row r="586" spans="1:12" x14ac:dyDescent="0.2">
      <c r="A586" s="118" t="s">
        <v>1035</v>
      </c>
      <c r="B586" s="59" t="s">
        <v>655</v>
      </c>
      <c r="C586" s="59" t="s">
        <v>900</v>
      </c>
      <c r="D586" s="118" t="s">
        <v>212</v>
      </c>
      <c r="E586" s="118" t="s">
        <v>1032</v>
      </c>
      <c r="F586" s="119">
        <v>6.0781059000000006</v>
      </c>
      <c r="G586" s="119">
        <v>0.86979464000000006</v>
      </c>
      <c r="H586" s="74">
        <f t="shared" si="27"/>
        <v>5.9879781048087395</v>
      </c>
      <c r="I586" s="119">
        <v>2.0670527999999999</v>
      </c>
      <c r="J586" s="119">
        <v>0</v>
      </c>
      <c r="K586" s="74" t="str">
        <f t="shared" si="28"/>
        <v/>
      </c>
      <c r="L586" s="74">
        <f t="shared" si="29"/>
        <v>0.34008173500234667</v>
      </c>
    </row>
    <row r="587" spans="1:12" x14ac:dyDescent="0.2">
      <c r="A587" s="118" t="s">
        <v>2148</v>
      </c>
      <c r="B587" s="59" t="s">
        <v>543</v>
      </c>
      <c r="C587" s="59" t="s">
        <v>898</v>
      </c>
      <c r="D587" s="118" t="s">
        <v>212</v>
      </c>
      <c r="E587" s="118" t="s">
        <v>1032</v>
      </c>
      <c r="F587" s="119">
        <v>16.545785670000001</v>
      </c>
      <c r="G587" s="119">
        <v>10.893260789999999</v>
      </c>
      <c r="H587" s="74">
        <f t="shared" si="27"/>
        <v>0.51890108838567528</v>
      </c>
      <c r="I587" s="119">
        <v>2.0414541399999999</v>
      </c>
      <c r="J587" s="119">
        <v>21.650947160000001</v>
      </c>
      <c r="K587" s="74">
        <f t="shared" si="28"/>
        <v>-0.90571063127568041</v>
      </c>
      <c r="L587" s="74">
        <f t="shared" si="29"/>
        <v>0.12338212163000899</v>
      </c>
    </row>
    <row r="588" spans="1:12" x14ac:dyDescent="0.2">
      <c r="A588" s="118" t="s">
        <v>2823</v>
      </c>
      <c r="B588" s="59" t="s">
        <v>2085</v>
      </c>
      <c r="C588" s="59" t="s">
        <v>1955</v>
      </c>
      <c r="D588" s="118" t="s">
        <v>212</v>
      </c>
      <c r="E588" s="118" t="s">
        <v>214</v>
      </c>
      <c r="F588" s="119">
        <v>2.0283739299999999</v>
      </c>
      <c r="G588" s="119">
        <v>3.9967701</v>
      </c>
      <c r="H588" s="74">
        <f t="shared" si="27"/>
        <v>-0.49249672129002364</v>
      </c>
      <c r="I588" s="119">
        <v>2.0224138700000003</v>
      </c>
      <c r="J588" s="119">
        <v>3.8302185</v>
      </c>
      <c r="K588" s="74">
        <f t="shared" si="28"/>
        <v>-0.47198472619773513</v>
      </c>
      <c r="L588" s="74">
        <f t="shared" si="29"/>
        <v>0.99706165618091946</v>
      </c>
    </row>
    <row r="589" spans="1:12" x14ac:dyDescent="0.2">
      <c r="A589" s="118" t="s">
        <v>1086</v>
      </c>
      <c r="B589" s="59" t="s">
        <v>1087</v>
      </c>
      <c r="C589" s="59" t="s">
        <v>494</v>
      </c>
      <c r="D589" s="118" t="s">
        <v>212</v>
      </c>
      <c r="E589" s="118" t="s">
        <v>1032</v>
      </c>
      <c r="F589" s="119">
        <v>0.30407403999999999</v>
      </c>
      <c r="G589" s="119">
        <v>0.47828546</v>
      </c>
      <c r="H589" s="74">
        <f t="shared" si="27"/>
        <v>-0.36424151384405457</v>
      </c>
      <c r="I589" s="119">
        <v>2.0211724099999997</v>
      </c>
      <c r="J589" s="119">
        <v>3.2986669749459296</v>
      </c>
      <c r="K589" s="74">
        <f t="shared" si="28"/>
        <v>-0.38727600410977225</v>
      </c>
      <c r="L589" s="74">
        <f t="shared" si="29"/>
        <v>6.6469745657998285</v>
      </c>
    </row>
    <row r="590" spans="1:12" x14ac:dyDescent="0.2">
      <c r="A590" s="118" t="s">
        <v>1679</v>
      </c>
      <c r="B590" s="59" t="s">
        <v>1133</v>
      </c>
      <c r="C590" s="59" t="s">
        <v>149</v>
      </c>
      <c r="D590" s="118" t="s">
        <v>837</v>
      </c>
      <c r="E590" s="118" t="s">
        <v>214</v>
      </c>
      <c r="F590" s="119">
        <v>2.2434251000000001</v>
      </c>
      <c r="G590" s="119">
        <v>2.8020083700000002</v>
      </c>
      <c r="H590" s="74">
        <f t="shared" si="27"/>
        <v>-0.19935103548602184</v>
      </c>
      <c r="I590" s="119">
        <v>1.99146369</v>
      </c>
      <c r="J590" s="119">
        <v>0.80599452999999999</v>
      </c>
      <c r="K590" s="74">
        <f t="shared" si="28"/>
        <v>1.4708153912657447</v>
      </c>
      <c r="L590" s="74">
        <f t="shared" si="29"/>
        <v>0.88768895828080019</v>
      </c>
    </row>
    <row r="591" spans="1:12" x14ac:dyDescent="0.2">
      <c r="A591" s="118" t="s">
        <v>2604</v>
      </c>
      <c r="B591" s="59" t="s">
        <v>247</v>
      </c>
      <c r="C591" s="59" t="s">
        <v>903</v>
      </c>
      <c r="D591" s="118" t="s">
        <v>212</v>
      </c>
      <c r="E591" s="118" t="s">
        <v>214</v>
      </c>
      <c r="F591" s="119">
        <v>22.944573089999999</v>
      </c>
      <c r="G591" s="119">
        <v>7.4140496040000006</v>
      </c>
      <c r="H591" s="74">
        <f t="shared" si="27"/>
        <v>2.0947423224172965</v>
      </c>
      <c r="I591" s="119">
        <v>1.98119201</v>
      </c>
      <c r="J591" s="119">
        <v>1.0124194799999999</v>
      </c>
      <c r="K591" s="74">
        <f t="shared" si="28"/>
        <v>0.95688847275044542</v>
      </c>
      <c r="L591" s="74">
        <f t="shared" si="29"/>
        <v>8.634686739338239E-2</v>
      </c>
    </row>
    <row r="592" spans="1:12" x14ac:dyDescent="0.2">
      <c r="A592" s="118" t="s">
        <v>2603</v>
      </c>
      <c r="B592" s="59" t="s">
        <v>581</v>
      </c>
      <c r="C592" s="59" t="s">
        <v>903</v>
      </c>
      <c r="D592" s="118" t="s">
        <v>212</v>
      </c>
      <c r="E592" s="118" t="s">
        <v>1032</v>
      </c>
      <c r="F592" s="119">
        <v>3.5254633990000004</v>
      </c>
      <c r="G592" s="119">
        <v>1.0991884310000002</v>
      </c>
      <c r="H592" s="74">
        <f t="shared" si="27"/>
        <v>2.2073330646253861</v>
      </c>
      <c r="I592" s="119">
        <v>1.9789484799999999</v>
      </c>
      <c r="J592" s="119">
        <v>1.56442678</v>
      </c>
      <c r="K592" s="74">
        <f t="shared" si="28"/>
        <v>0.26496714662478471</v>
      </c>
      <c r="L592" s="74">
        <f t="shared" si="29"/>
        <v>0.56133003126945802</v>
      </c>
    </row>
    <row r="593" spans="1:12" x14ac:dyDescent="0.2">
      <c r="A593" s="118" t="s">
        <v>2360</v>
      </c>
      <c r="B593" s="59" t="s">
        <v>1362</v>
      </c>
      <c r="C593" s="59" t="s">
        <v>665</v>
      </c>
      <c r="D593" s="118" t="s">
        <v>212</v>
      </c>
      <c r="E593" s="118" t="s">
        <v>1032</v>
      </c>
      <c r="F593" s="119">
        <v>0.20796149999999999</v>
      </c>
      <c r="G593" s="119">
        <v>0.95454212000000005</v>
      </c>
      <c r="H593" s="74">
        <f t="shared" si="27"/>
        <v>-0.78213481035284227</v>
      </c>
      <c r="I593" s="119">
        <v>1.9327092800000001</v>
      </c>
      <c r="J593" s="119">
        <v>4.0802603500000005</v>
      </c>
      <c r="K593" s="74">
        <f t="shared" si="28"/>
        <v>-0.52632697077773483</v>
      </c>
      <c r="L593" s="74">
        <f t="shared" si="29"/>
        <v>9.2935917465492413</v>
      </c>
    </row>
    <row r="594" spans="1:12" x14ac:dyDescent="0.2">
      <c r="A594" s="118" t="s">
        <v>2341</v>
      </c>
      <c r="B594" s="59" t="s">
        <v>106</v>
      </c>
      <c r="C594" s="59" t="s">
        <v>665</v>
      </c>
      <c r="D594" s="118" t="s">
        <v>212</v>
      </c>
      <c r="E594" s="118" t="s">
        <v>1032</v>
      </c>
      <c r="F594" s="119">
        <v>1.0662051450000001</v>
      </c>
      <c r="G594" s="119">
        <v>2.9885433250000002</v>
      </c>
      <c r="H594" s="74">
        <f t="shared" si="27"/>
        <v>-0.64323584132748013</v>
      </c>
      <c r="I594" s="119">
        <v>1.9201886399999999</v>
      </c>
      <c r="J594" s="119">
        <v>3.1018400240019202</v>
      </c>
      <c r="K594" s="74">
        <f t="shared" si="28"/>
        <v>-0.38095174956101763</v>
      </c>
      <c r="L594" s="74">
        <f t="shared" si="29"/>
        <v>1.8009560814865508</v>
      </c>
    </row>
    <row r="595" spans="1:12" x14ac:dyDescent="0.2">
      <c r="A595" s="118" t="s">
        <v>2642</v>
      </c>
      <c r="B595" s="59" t="s">
        <v>578</v>
      </c>
      <c r="C595" s="59" t="s">
        <v>903</v>
      </c>
      <c r="D595" s="118" t="s">
        <v>212</v>
      </c>
      <c r="E595" s="118" t="s">
        <v>1032</v>
      </c>
      <c r="F595" s="119">
        <v>3.2636110999999999</v>
      </c>
      <c r="G595" s="119">
        <v>0.58546127000000003</v>
      </c>
      <c r="H595" s="74">
        <f t="shared" si="27"/>
        <v>4.5744269813099674</v>
      </c>
      <c r="I595" s="119">
        <v>1.9141447899999999</v>
      </c>
      <c r="J595" s="119">
        <v>1.8578269700000001</v>
      </c>
      <c r="K595" s="74">
        <f t="shared" si="28"/>
        <v>3.0313813347213836E-2</v>
      </c>
      <c r="L595" s="74">
        <f t="shared" si="29"/>
        <v>0.58651130032006571</v>
      </c>
    </row>
    <row r="596" spans="1:12" x14ac:dyDescent="0.2">
      <c r="A596" s="118" t="s">
        <v>2637</v>
      </c>
      <c r="B596" s="118" t="s">
        <v>210</v>
      </c>
      <c r="C596" s="118" t="s">
        <v>903</v>
      </c>
      <c r="D596" s="118" t="s">
        <v>213</v>
      </c>
      <c r="E596" s="118" t="s">
        <v>1032</v>
      </c>
      <c r="F596" s="119">
        <v>1.651930331</v>
      </c>
      <c r="G596" s="119">
        <v>5.30572877</v>
      </c>
      <c r="H596" s="74">
        <f t="shared" si="27"/>
        <v>-0.68865156840650188</v>
      </c>
      <c r="I596" s="119">
        <v>1.8652179199999999</v>
      </c>
      <c r="J596" s="119">
        <v>3.9036319599999998</v>
      </c>
      <c r="K596" s="74">
        <f t="shared" si="28"/>
        <v>-0.52218397146230977</v>
      </c>
      <c r="L596" s="74">
        <f t="shared" si="29"/>
        <v>1.1291141551174775</v>
      </c>
    </row>
    <row r="597" spans="1:12" x14ac:dyDescent="0.2">
      <c r="A597" s="118" t="s">
        <v>2073</v>
      </c>
      <c r="B597" s="59" t="s">
        <v>1602</v>
      </c>
      <c r="C597" s="59" t="s">
        <v>984</v>
      </c>
      <c r="D597" s="118" t="s">
        <v>213</v>
      </c>
      <c r="E597" s="118" t="s">
        <v>214</v>
      </c>
      <c r="F597" s="119">
        <v>0.94095665000000006</v>
      </c>
      <c r="G597" s="119">
        <v>0.17054874</v>
      </c>
      <c r="H597" s="74">
        <f t="shared" si="27"/>
        <v>4.517230147815809</v>
      </c>
      <c r="I597" s="119">
        <v>1.8503365515789498</v>
      </c>
      <c r="J597" s="119">
        <v>3.1114939999999997E-2</v>
      </c>
      <c r="K597" s="74">
        <f t="shared" si="28"/>
        <v>58.467784658397221</v>
      </c>
      <c r="L597" s="74">
        <f t="shared" si="29"/>
        <v>1.9664418669860613</v>
      </c>
    </row>
    <row r="598" spans="1:12" x14ac:dyDescent="0.2">
      <c r="A598" s="118" t="s">
        <v>1760</v>
      </c>
      <c r="B598" s="59" t="s">
        <v>999</v>
      </c>
      <c r="C598" s="59" t="s">
        <v>665</v>
      </c>
      <c r="D598" s="118" t="s">
        <v>212</v>
      </c>
      <c r="E598" s="118" t="s">
        <v>1032</v>
      </c>
      <c r="F598" s="119">
        <v>9.5650062000000008E-2</v>
      </c>
      <c r="G598" s="119">
        <v>0.81126188499999996</v>
      </c>
      <c r="H598" s="74">
        <f t="shared" si="27"/>
        <v>-0.88209718246531454</v>
      </c>
      <c r="I598" s="119">
        <v>1.84780802</v>
      </c>
      <c r="J598" s="119">
        <v>4.5947303600000007</v>
      </c>
      <c r="K598" s="74">
        <f t="shared" si="28"/>
        <v>-0.59784190252243663</v>
      </c>
      <c r="L598" s="74">
        <f t="shared" si="29"/>
        <v>19.318419469503322</v>
      </c>
    </row>
    <row r="599" spans="1:12" x14ac:dyDescent="0.2">
      <c r="A599" s="118" t="s">
        <v>939</v>
      </c>
      <c r="B599" s="59" t="s">
        <v>348</v>
      </c>
      <c r="C599" s="59" t="s">
        <v>900</v>
      </c>
      <c r="D599" s="118" t="s">
        <v>212</v>
      </c>
      <c r="E599" s="118" t="s">
        <v>1032</v>
      </c>
      <c r="F599" s="119">
        <v>2.2659456499999999</v>
      </c>
      <c r="G599" s="119">
        <v>2.6842865370000002</v>
      </c>
      <c r="H599" s="74">
        <f t="shared" si="27"/>
        <v>-0.15584807405380219</v>
      </c>
      <c r="I599" s="119">
        <v>1.82310083</v>
      </c>
      <c r="J599" s="119">
        <v>1.25058391</v>
      </c>
      <c r="K599" s="74">
        <f t="shared" si="28"/>
        <v>0.45779968494876933</v>
      </c>
      <c r="L599" s="74">
        <f t="shared" si="29"/>
        <v>0.80456511832046818</v>
      </c>
    </row>
    <row r="600" spans="1:12" x14ac:dyDescent="0.2">
      <c r="A600" s="118" t="s">
        <v>1638</v>
      </c>
      <c r="B600" s="59" t="s">
        <v>1639</v>
      </c>
      <c r="C600" s="59" t="s">
        <v>149</v>
      </c>
      <c r="D600" s="118" t="s">
        <v>837</v>
      </c>
      <c r="E600" s="118" t="s">
        <v>214</v>
      </c>
      <c r="F600" s="119">
        <v>1.0797478200000001</v>
      </c>
      <c r="G600" s="119">
        <v>0.21522107999999998</v>
      </c>
      <c r="H600" s="74">
        <f t="shared" si="27"/>
        <v>4.0169240856890047</v>
      </c>
      <c r="I600" s="119">
        <v>1.81366513</v>
      </c>
      <c r="J600" s="119">
        <v>0.25292978999999999</v>
      </c>
      <c r="K600" s="74">
        <f t="shared" si="28"/>
        <v>6.1706267972625923</v>
      </c>
      <c r="L600" s="74">
        <f t="shared" si="29"/>
        <v>1.6797117775148642</v>
      </c>
    </row>
    <row r="601" spans="1:12" x14ac:dyDescent="0.2">
      <c r="A601" s="118" t="s">
        <v>2132</v>
      </c>
      <c r="B601" s="59" t="s">
        <v>1416</v>
      </c>
      <c r="C601" s="59" t="s">
        <v>898</v>
      </c>
      <c r="D601" s="118" t="s">
        <v>212</v>
      </c>
      <c r="E601" s="118" t="s">
        <v>1032</v>
      </c>
      <c r="F601" s="119">
        <v>3.1933246519999998</v>
      </c>
      <c r="G601" s="119">
        <v>1.1190141790000001</v>
      </c>
      <c r="H601" s="74">
        <f t="shared" si="27"/>
        <v>1.8536945392896578</v>
      </c>
      <c r="I601" s="119">
        <v>1.8038053799999998</v>
      </c>
      <c r="J601" s="119">
        <v>2.52313488388145</v>
      </c>
      <c r="K601" s="74">
        <f t="shared" si="28"/>
        <v>-0.28509355899945932</v>
      </c>
      <c r="L601" s="74">
        <f t="shared" si="29"/>
        <v>0.56486752102397886</v>
      </c>
    </row>
    <row r="602" spans="1:12" x14ac:dyDescent="0.2">
      <c r="A602" s="118" t="s">
        <v>2651</v>
      </c>
      <c r="B602" s="59" t="s">
        <v>1371</v>
      </c>
      <c r="C602" s="59" t="s">
        <v>903</v>
      </c>
      <c r="D602" s="118" t="s">
        <v>212</v>
      </c>
      <c r="E602" s="118" t="s">
        <v>1032</v>
      </c>
      <c r="F602" s="119">
        <v>0.39543840999999996</v>
      </c>
      <c r="G602" s="119">
        <v>0.38337598000000001</v>
      </c>
      <c r="H602" s="74">
        <f t="shared" si="27"/>
        <v>3.1463708289705572E-2</v>
      </c>
      <c r="I602" s="119">
        <v>1.7736054699999999</v>
      </c>
      <c r="J602" s="119">
        <v>1.0745831699999999</v>
      </c>
      <c r="K602" s="74">
        <f t="shared" si="28"/>
        <v>0.65050553509041098</v>
      </c>
      <c r="L602" s="74">
        <f t="shared" si="29"/>
        <v>4.4851623543600638</v>
      </c>
    </row>
    <row r="603" spans="1:12" x14ac:dyDescent="0.2">
      <c r="A603" s="118" t="s">
        <v>2760</v>
      </c>
      <c r="B603" s="59" t="s">
        <v>2761</v>
      </c>
      <c r="C603" s="59" t="s">
        <v>984</v>
      </c>
      <c r="D603" s="118" t="s">
        <v>213</v>
      </c>
      <c r="E603" s="118" t="s">
        <v>214</v>
      </c>
      <c r="F603" s="119">
        <v>0.77295619999999998</v>
      </c>
      <c r="G603" s="119">
        <v>0</v>
      </c>
      <c r="H603" s="74" t="str">
        <f t="shared" si="27"/>
        <v/>
      </c>
      <c r="I603" s="119">
        <v>1.75292362</v>
      </c>
      <c r="J603" s="119">
        <v>0</v>
      </c>
      <c r="K603" s="74" t="str">
        <f t="shared" si="28"/>
        <v/>
      </c>
      <c r="L603" s="74">
        <f t="shared" si="29"/>
        <v>2.2678175296349266</v>
      </c>
    </row>
    <row r="604" spans="1:12" x14ac:dyDescent="0.2">
      <c r="A604" s="118" t="s">
        <v>1737</v>
      </c>
      <c r="B604" s="59" t="s">
        <v>1247</v>
      </c>
      <c r="C604" s="59" t="s">
        <v>665</v>
      </c>
      <c r="D604" s="118" t="s">
        <v>212</v>
      </c>
      <c r="E604" s="118" t="s">
        <v>1032</v>
      </c>
      <c r="F604" s="119">
        <v>0.99766734099999999</v>
      </c>
      <c r="G604" s="119">
        <v>3.89122396</v>
      </c>
      <c r="H604" s="74">
        <f t="shared" si="27"/>
        <v>-0.74361091747595021</v>
      </c>
      <c r="I604" s="119">
        <v>1.6887127800000001</v>
      </c>
      <c r="J604" s="119">
        <v>3.7864470200000002</v>
      </c>
      <c r="K604" s="74">
        <f t="shared" si="28"/>
        <v>-0.55401124825457082</v>
      </c>
      <c r="L604" s="74">
        <f t="shared" si="29"/>
        <v>1.6926611813386003</v>
      </c>
    </row>
    <row r="605" spans="1:12" x14ac:dyDescent="0.2">
      <c r="A605" s="118" t="s">
        <v>2297</v>
      </c>
      <c r="B605" s="59" t="s">
        <v>296</v>
      </c>
      <c r="C605" s="59" t="s">
        <v>899</v>
      </c>
      <c r="D605" s="118" t="s">
        <v>212</v>
      </c>
      <c r="E605" s="118" t="s">
        <v>1032</v>
      </c>
      <c r="F605" s="119">
        <v>7.1390837199999995</v>
      </c>
      <c r="G605" s="119">
        <v>8.8445307</v>
      </c>
      <c r="H605" s="74">
        <f t="shared" si="27"/>
        <v>-0.19282503932062789</v>
      </c>
      <c r="I605" s="119">
        <v>1.68760413</v>
      </c>
      <c r="J605" s="119">
        <v>3.6304492900000001</v>
      </c>
      <c r="K605" s="74">
        <f t="shared" si="28"/>
        <v>-0.53515281575520923</v>
      </c>
      <c r="L605" s="74">
        <f t="shared" si="29"/>
        <v>0.23638945783367282</v>
      </c>
    </row>
    <row r="606" spans="1:12" x14ac:dyDescent="0.2">
      <c r="A606" s="118" t="s">
        <v>1869</v>
      </c>
      <c r="B606" s="59" t="s">
        <v>516</v>
      </c>
      <c r="C606" s="59" t="s">
        <v>902</v>
      </c>
      <c r="D606" s="118" t="s">
        <v>213</v>
      </c>
      <c r="E606" s="118" t="s">
        <v>214</v>
      </c>
      <c r="F606" s="119">
        <v>0.18795197</v>
      </c>
      <c r="G606" s="119">
        <v>0.23151803800000001</v>
      </c>
      <c r="H606" s="74">
        <f t="shared" si="27"/>
        <v>-0.18817569627123398</v>
      </c>
      <c r="I606" s="119">
        <v>1.6719865650252599</v>
      </c>
      <c r="J606" s="119">
        <v>1.4852780000000001E-2</v>
      </c>
      <c r="K606" s="74" t="str">
        <f t="shared" si="28"/>
        <v/>
      </c>
      <c r="L606" s="74">
        <f t="shared" si="29"/>
        <v>8.8958182509353847</v>
      </c>
    </row>
    <row r="607" spans="1:12" x14ac:dyDescent="0.2">
      <c r="A607" s="118" t="s">
        <v>2621</v>
      </c>
      <c r="B607" s="59" t="s">
        <v>162</v>
      </c>
      <c r="C607" s="59" t="s">
        <v>903</v>
      </c>
      <c r="D607" s="118" t="s">
        <v>212</v>
      </c>
      <c r="E607" s="118" t="s">
        <v>1032</v>
      </c>
      <c r="F607" s="119">
        <v>8.2968364700000006</v>
      </c>
      <c r="G607" s="119">
        <v>4.2350457070000003</v>
      </c>
      <c r="H607" s="74">
        <f t="shared" si="27"/>
        <v>0.95909018320306871</v>
      </c>
      <c r="I607" s="119">
        <v>1.65745571</v>
      </c>
      <c r="J607" s="119">
        <v>4.7033933499999998</v>
      </c>
      <c r="K607" s="74">
        <f t="shared" si="28"/>
        <v>-0.64760427490080108</v>
      </c>
      <c r="L607" s="74">
        <f t="shared" si="29"/>
        <v>0.19976960085848239</v>
      </c>
    </row>
    <row r="608" spans="1:12" x14ac:dyDescent="0.2">
      <c r="A608" s="118" t="s">
        <v>2357</v>
      </c>
      <c r="B608" s="59" t="s">
        <v>400</v>
      </c>
      <c r="C608" s="59" t="s">
        <v>665</v>
      </c>
      <c r="D608" s="118" t="s">
        <v>212</v>
      </c>
      <c r="E608" s="118" t="s">
        <v>1032</v>
      </c>
      <c r="F608" s="119">
        <v>0.16188626</v>
      </c>
      <c r="G608" s="119">
        <v>1.771095E-2</v>
      </c>
      <c r="H608" s="74">
        <f t="shared" si="27"/>
        <v>8.1404616917782509</v>
      </c>
      <c r="I608" s="119">
        <v>1.6432663700000001</v>
      </c>
      <c r="J608" s="119">
        <v>3.5426329999999999E-2</v>
      </c>
      <c r="K608" s="74">
        <f t="shared" si="28"/>
        <v>45.38545313612785</v>
      </c>
      <c r="L608" s="74">
        <f t="shared" si="29"/>
        <v>10.150746394412966</v>
      </c>
    </row>
    <row r="609" spans="1:12" x14ac:dyDescent="0.2">
      <c r="A609" s="118" t="s">
        <v>1821</v>
      </c>
      <c r="B609" s="59" t="s">
        <v>602</v>
      </c>
      <c r="C609" s="59" t="s">
        <v>902</v>
      </c>
      <c r="D609" s="118" t="s">
        <v>213</v>
      </c>
      <c r="E609" s="118" t="s">
        <v>214</v>
      </c>
      <c r="F609" s="119">
        <v>1.069757925</v>
      </c>
      <c r="G609" s="119">
        <v>4.2554062199999994</v>
      </c>
      <c r="H609" s="74">
        <f t="shared" si="27"/>
        <v>-0.74861203145019606</v>
      </c>
      <c r="I609" s="119">
        <v>1.6311010400000001</v>
      </c>
      <c r="J609" s="119">
        <v>3.2266686200000003</v>
      </c>
      <c r="K609" s="74">
        <f t="shared" si="28"/>
        <v>-0.49449378535810107</v>
      </c>
      <c r="L609" s="74">
        <f t="shared" si="29"/>
        <v>1.5247384495889573</v>
      </c>
    </row>
    <row r="610" spans="1:12" x14ac:dyDescent="0.2">
      <c r="A610" s="118" t="s">
        <v>1813</v>
      </c>
      <c r="B610" s="59" t="s">
        <v>509</v>
      </c>
      <c r="C610" s="59" t="s">
        <v>902</v>
      </c>
      <c r="D610" s="118" t="s">
        <v>213</v>
      </c>
      <c r="E610" s="118" t="s">
        <v>214</v>
      </c>
      <c r="F610" s="119">
        <v>3.93087345</v>
      </c>
      <c r="G610" s="119">
        <v>1.5149786599999999</v>
      </c>
      <c r="H610" s="74">
        <f t="shared" si="27"/>
        <v>1.5946724886540649</v>
      </c>
      <c r="I610" s="119">
        <v>1.6227892399999999</v>
      </c>
      <c r="J610" s="119">
        <v>6.1399567499999996</v>
      </c>
      <c r="K610" s="74">
        <f t="shared" si="28"/>
        <v>-0.73570021645510775</v>
      </c>
      <c r="L610" s="74">
        <f t="shared" si="29"/>
        <v>0.41283171810071878</v>
      </c>
    </row>
    <row r="611" spans="1:12" x14ac:dyDescent="0.2">
      <c r="A611" s="118" t="s">
        <v>2627</v>
      </c>
      <c r="B611" s="59" t="s">
        <v>570</v>
      </c>
      <c r="C611" s="59" t="s">
        <v>903</v>
      </c>
      <c r="D611" s="118" t="s">
        <v>212</v>
      </c>
      <c r="E611" s="118" t="s">
        <v>1032</v>
      </c>
      <c r="F611" s="119">
        <v>0.68363759000000002</v>
      </c>
      <c r="G611" s="119">
        <v>0.28615892999999998</v>
      </c>
      <c r="H611" s="74">
        <f t="shared" si="27"/>
        <v>1.389013650561246</v>
      </c>
      <c r="I611" s="119">
        <v>1.6087877500000001</v>
      </c>
      <c r="J611" s="119">
        <v>3.7713880400000002</v>
      </c>
      <c r="K611" s="74">
        <f t="shared" si="28"/>
        <v>-0.57342290611920166</v>
      </c>
      <c r="L611" s="74">
        <f t="shared" si="29"/>
        <v>2.3532757319561672</v>
      </c>
    </row>
    <row r="612" spans="1:12" x14ac:dyDescent="0.2">
      <c r="A612" s="118" t="s">
        <v>2145</v>
      </c>
      <c r="B612" s="59" t="s">
        <v>547</v>
      </c>
      <c r="C612" s="59" t="s">
        <v>898</v>
      </c>
      <c r="D612" s="118" t="s">
        <v>212</v>
      </c>
      <c r="E612" s="118" t="s">
        <v>1032</v>
      </c>
      <c r="F612" s="119">
        <v>3.623614957</v>
      </c>
      <c r="G612" s="119">
        <v>3.3381874870000003</v>
      </c>
      <c r="H612" s="74">
        <f t="shared" si="27"/>
        <v>8.5503726531702684E-2</v>
      </c>
      <c r="I612" s="119">
        <v>1.60019624</v>
      </c>
      <c r="J612" s="119">
        <v>5.5157885680025496</v>
      </c>
      <c r="K612" s="74">
        <f t="shared" si="28"/>
        <v>-0.70988803862373495</v>
      </c>
      <c r="L612" s="74">
        <f t="shared" si="29"/>
        <v>0.44160217324105722</v>
      </c>
    </row>
    <row r="613" spans="1:12" x14ac:dyDescent="0.2">
      <c r="A613" s="118" t="s">
        <v>2240</v>
      </c>
      <c r="B613" s="59" t="s">
        <v>923</v>
      </c>
      <c r="C613" s="59" t="s">
        <v>902</v>
      </c>
      <c r="D613" s="118" t="s">
        <v>213</v>
      </c>
      <c r="E613" s="118" t="s">
        <v>214</v>
      </c>
      <c r="F613" s="119">
        <v>1.097150429</v>
      </c>
      <c r="G613" s="119">
        <v>1.45966657</v>
      </c>
      <c r="H613" s="74">
        <f t="shared" si="27"/>
        <v>-0.24835544531241815</v>
      </c>
      <c r="I613" s="119">
        <v>1.59716481</v>
      </c>
      <c r="J613" s="119">
        <v>4.1015332100000004</v>
      </c>
      <c r="K613" s="74">
        <f t="shared" si="28"/>
        <v>-0.6105932274043443</v>
      </c>
      <c r="L613" s="74">
        <f t="shared" si="29"/>
        <v>1.4557391290962161</v>
      </c>
    </row>
    <row r="614" spans="1:12" x14ac:dyDescent="0.2">
      <c r="A614" s="118" t="s">
        <v>1669</v>
      </c>
      <c r="B614" s="59" t="s">
        <v>853</v>
      </c>
      <c r="C614" s="59" t="s">
        <v>149</v>
      </c>
      <c r="D614" s="118" t="s">
        <v>837</v>
      </c>
      <c r="E614" s="118" t="s">
        <v>1032</v>
      </c>
      <c r="F614" s="119">
        <v>0.36059893500000001</v>
      </c>
      <c r="G614" s="119">
        <v>0.22750935799999999</v>
      </c>
      <c r="H614" s="74">
        <f t="shared" si="27"/>
        <v>0.58498506685601925</v>
      </c>
      <c r="I614" s="119">
        <v>1.5956667600000001</v>
      </c>
      <c r="J614" s="119">
        <v>1.8788695800000002</v>
      </c>
      <c r="K614" s="74">
        <f t="shared" si="28"/>
        <v>-0.15073043015577492</v>
      </c>
      <c r="L614" s="74">
        <f t="shared" si="29"/>
        <v>4.4250456812913219</v>
      </c>
    </row>
    <row r="615" spans="1:12" x14ac:dyDescent="0.2">
      <c r="A615" s="118" t="s">
        <v>2732</v>
      </c>
      <c r="B615" s="59" t="s">
        <v>349</v>
      </c>
      <c r="C615" s="59" t="s">
        <v>900</v>
      </c>
      <c r="D615" s="118" t="s">
        <v>212</v>
      </c>
      <c r="E615" s="118" t="s">
        <v>214</v>
      </c>
      <c r="F615" s="119">
        <v>0.86640410000000001</v>
      </c>
      <c r="G615" s="119">
        <v>2.6073661499999998</v>
      </c>
      <c r="H615" s="74">
        <f t="shared" si="27"/>
        <v>-0.66770907875750396</v>
      </c>
      <c r="I615" s="119">
        <v>1.58647596</v>
      </c>
      <c r="J615" s="119">
        <v>5.3298657599999997</v>
      </c>
      <c r="K615" s="74">
        <f t="shared" si="28"/>
        <v>-0.70234222934725477</v>
      </c>
      <c r="L615" s="74">
        <f t="shared" si="29"/>
        <v>1.8311039386817307</v>
      </c>
    </row>
    <row r="616" spans="1:12" x14ac:dyDescent="0.2">
      <c r="A616" s="118" t="s">
        <v>2223</v>
      </c>
      <c r="B616" s="59" t="s">
        <v>413</v>
      </c>
      <c r="C616" s="59" t="s">
        <v>902</v>
      </c>
      <c r="D616" s="118" t="s">
        <v>213</v>
      </c>
      <c r="E616" s="118" t="s">
        <v>214</v>
      </c>
      <c r="F616" s="119">
        <v>1.5275938650000001</v>
      </c>
      <c r="G616" s="119">
        <v>4.5156746339999998</v>
      </c>
      <c r="H616" s="74">
        <f t="shared" si="27"/>
        <v>-0.66171303541263948</v>
      </c>
      <c r="I616" s="119">
        <v>1.5720921000000001</v>
      </c>
      <c r="J616" s="119">
        <v>3.5834211900000001</v>
      </c>
      <c r="K616" s="74">
        <f t="shared" si="28"/>
        <v>-0.56128737967305486</v>
      </c>
      <c r="L616" s="74">
        <f t="shared" si="29"/>
        <v>1.0291296240575043</v>
      </c>
    </row>
    <row r="617" spans="1:12" x14ac:dyDescent="0.2">
      <c r="A617" s="118" t="s">
        <v>2791</v>
      </c>
      <c r="B617" s="59" t="s">
        <v>1025</v>
      </c>
      <c r="C617" s="59" t="s">
        <v>665</v>
      </c>
      <c r="D617" s="118" t="s">
        <v>212</v>
      </c>
      <c r="E617" s="118" t="s">
        <v>1032</v>
      </c>
      <c r="F617" s="119">
        <v>1.9147626799999999</v>
      </c>
      <c r="G617" s="119">
        <v>0.94536893599999994</v>
      </c>
      <c r="H617" s="74">
        <f t="shared" si="27"/>
        <v>1.0254131557375397</v>
      </c>
      <c r="I617" s="119">
        <v>1.5376916399999998</v>
      </c>
      <c r="J617" s="119">
        <v>0.36035450000000002</v>
      </c>
      <c r="K617" s="74">
        <f t="shared" si="28"/>
        <v>3.2671636957496011</v>
      </c>
      <c r="L617" s="74">
        <f t="shared" si="29"/>
        <v>0.80307165794562063</v>
      </c>
    </row>
    <row r="618" spans="1:12" x14ac:dyDescent="0.2">
      <c r="A618" s="118" t="s">
        <v>1722</v>
      </c>
      <c r="B618" s="59" t="s">
        <v>593</v>
      </c>
      <c r="C618" s="59" t="s">
        <v>665</v>
      </c>
      <c r="D618" s="118" t="s">
        <v>212</v>
      </c>
      <c r="E618" s="118" t="s">
        <v>1032</v>
      </c>
      <c r="F618" s="119">
        <v>0.75828639500000006</v>
      </c>
      <c r="G618" s="119">
        <v>0.16350901999999998</v>
      </c>
      <c r="H618" s="74">
        <f t="shared" si="27"/>
        <v>3.6375814312874004</v>
      </c>
      <c r="I618" s="119">
        <v>1.49699969</v>
      </c>
      <c r="J618" s="119">
        <v>1.9136669999999998E-2</v>
      </c>
      <c r="K618" s="74">
        <f t="shared" si="28"/>
        <v>77.226759932631964</v>
      </c>
      <c r="L618" s="74">
        <f t="shared" si="29"/>
        <v>1.974187720986343</v>
      </c>
    </row>
    <row r="619" spans="1:12" x14ac:dyDescent="0.2">
      <c r="A619" s="118" t="s">
        <v>2519</v>
      </c>
      <c r="B619" s="59" t="s">
        <v>2513</v>
      </c>
      <c r="C619" s="59" t="s">
        <v>901</v>
      </c>
      <c r="D619" s="118" t="s">
        <v>837</v>
      </c>
      <c r="E619" s="118" t="s">
        <v>1032</v>
      </c>
      <c r="F619" s="119">
        <v>3.66835171</v>
      </c>
      <c r="G619" s="119">
        <v>5.0004265700000001</v>
      </c>
      <c r="H619" s="74">
        <f t="shared" si="27"/>
        <v>-0.26639224501200909</v>
      </c>
      <c r="I619" s="119">
        <v>1.48638381</v>
      </c>
      <c r="J619" s="119">
        <v>1.2726154999999999</v>
      </c>
      <c r="K619" s="74">
        <f t="shared" si="28"/>
        <v>0.16797556685424642</v>
      </c>
      <c r="L619" s="74">
        <f t="shared" si="29"/>
        <v>0.40519119416714816</v>
      </c>
    </row>
    <row r="620" spans="1:12" x14ac:dyDescent="0.2">
      <c r="A620" s="118" t="s">
        <v>2582</v>
      </c>
      <c r="B620" s="59" t="s">
        <v>52</v>
      </c>
      <c r="C620" s="59" t="s">
        <v>903</v>
      </c>
      <c r="D620" s="118" t="s">
        <v>212</v>
      </c>
      <c r="E620" s="118" t="s">
        <v>1032</v>
      </c>
      <c r="F620" s="119">
        <v>5.6560518689999997</v>
      </c>
      <c r="G620" s="119">
        <v>5.0383907479999994</v>
      </c>
      <c r="H620" s="74">
        <f t="shared" si="27"/>
        <v>0.12259095252689201</v>
      </c>
      <c r="I620" s="119">
        <v>1.4830991200000001</v>
      </c>
      <c r="J620" s="119">
        <v>2.3736332</v>
      </c>
      <c r="K620" s="74">
        <f t="shared" si="28"/>
        <v>-0.37517763064655474</v>
      </c>
      <c r="L620" s="74">
        <f t="shared" si="29"/>
        <v>0.26221455431281515</v>
      </c>
    </row>
    <row r="621" spans="1:12" x14ac:dyDescent="0.2">
      <c r="A621" s="118" t="s">
        <v>2489</v>
      </c>
      <c r="B621" s="59" t="s">
        <v>104</v>
      </c>
      <c r="C621" s="59" t="s">
        <v>665</v>
      </c>
      <c r="D621" s="118" t="s">
        <v>213</v>
      </c>
      <c r="E621" s="118" t="s">
        <v>214</v>
      </c>
      <c r="F621" s="119">
        <v>7.3768507980000004</v>
      </c>
      <c r="G621" s="119">
        <v>8.1002886140000001</v>
      </c>
      <c r="H621" s="74">
        <f t="shared" si="27"/>
        <v>-8.9310128376124509E-2</v>
      </c>
      <c r="I621" s="119">
        <v>1.4789676200000001</v>
      </c>
      <c r="J621" s="119">
        <v>3.20316489</v>
      </c>
      <c r="K621" s="74">
        <f t="shared" si="28"/>
        <v>-0.53827927353436988</v>
      </c>
      <c r="L621" s="74">
        <f t="shared" si="29"/>
        <v>0.20048766885741751</v>
      </c>
    </row>
    <row r="622" spans="1:12" x14ac:dyDescent="0.2">
      <c r="A622" s="118" t="s">
        <v>2610</v>
      </c>
      <c r="B622" s="59" t="s">
        <v>325</v>
      </c>
      <c r="C622" s="59" t="s">
        <v>903</v>
      </c>
      <c r="D622" s="118" t="s">
        <v>212</v>
      </c>
      <c r="E622" s="118" t="s">
        <v>1032</v>
      </c>
      <c r="F622" s="119">
        <v>1.2626546399999998</v>
      </c>
      <c r="G622" s="119">
        <v>0.44549409000000001</v>
      </c>
      <c r="H622" s="74">
        <f t="shared" si="27"/>
        <v>1.8342792156906049</v>
      </c>
      <c r="I622" s="119">
        <v>1.47243346</v>
      </c>
      <c r="J622" s="119">
        <v>13.526679769999999</v>
      </c>
      <c r="K622" s="74">
        <f t="shared" si="28"/>
        <v>-0.89114598075533502</v>
      </c>
      <c r="L622" s="74">
        <f t="shared" si="29"/>
        <v>1.166141091438907</v>
      </c>
    </row>
    <row r="623" spans="1:12" x14ac:dyDescent="0.2">
      <c r="A623" s="118" t="s">
        <v>1974</v>
      </c>
      <c r="B623" s="59" t="s">
        <v>1975</v>
      </c>
      <c r="C623" s="59" t="s">
        <v>902</v>
      </c>
      <c r="D623" s="118" t="s">
        <v>837</v>
      </c>
      <c r="E623" s="118" t="s">
        <v>214</v>
      </c>
      <c r="F623" s="119">
        <v>2.8250799100000004</v>
      </c>
      <c r="G623" s="119">
        <v>0.46647746999999995</v>
      </c>
      <c r="H623" s="74">
        <f t="shared" si="27"/>
        <v>5.0561979767211493</v>
      </c>
      <c r="I623" s="119">
        <v>1.4430788000000001</v>
      </c>
      <c r="J623" s="119">
        <v>0</v>
      </c>
      <c r="K623" s="74" t="str">
        <f t="shared" si="28"/>
        <v/>
      </c>
      <c r="L623" s="74">
        <f t="shared" si="29"/>
        <v>0.51080990484265631</v>
      </c>
    </row>
    <row r="624" spans="1:12" x14ac:dyDescent="0.2">
      <c r="A624" s="118" t="s">
        <v>2352</v>
      </c>
      <c r="B624" s="59" t="s">
        <v>1375</v>
      </c>
      <c r="C624" s="59" t="s">
        <v>665</v>
      </c>
      <c r="D624" s="118" t="s">
        <v>212</v>
      </c>
      <c r="E624" s="118" t="s">
        <v>1032</v>
      </c>
      <c r="F624" s="119">
        <v>1.877936496</v>
      </c>
      <c r="G624" s="119">
        <v>1.8982798259999998</v>
      </c>
      <c r="H624" s="74">
        <f t="shared" si="27"/>
        <v>-1.0716718221078447E-2</v>
      </c>
      <c r="I624" s="119">
        <v>1.4302489700000001</v>
      </c>
      <c r="J624" s="119">
        <v>0.88148067000000008</v>
      </c>
      <c r="K624" s="74">
        <f t="shared" si="28"/>
        <v>0.6225528462240697</v>
      </c>
      <c r="L624" s="74">
        <f t="shared" si="29"/>
        <v>0.76160667469130439</v>
      </c>
    </row>
    <row r="625" spans="1:12" x14ac:dyDescent="0.2">
      <c r="A625" s="118" t="s">
        <v>2480</v>
      </c>
      <c r="B625" s="59" t="s">
        <v>980</v>
      </c>
      <c r="C625" s="59" t="s">
        <v>897</v>
      </c>
      <c r="D625" s="118" t="s">
        <v>212</v>
      </c>
      <c r="E625" s="118" t="s">
        <v>3049</v>
      </c>
      <c r="F625" s="119">
        <v>3.80678633</v>
      </c>
      <c r="G625" s="119">
        <v>2.6023994900000003</v>
      </c>
      <c r="H625" s="74">
        <f t="shared" si="27"/>
        <v>0.46279859976455784</v>
      </c>
      <c r="I625" s="119">
        <v>1.39644214</v>
      </c>
      <c r="J625" s="119">
        <v>0.24904434</v>
      </c>
      <c r="K625" s="74">
        <f t="shared" si="28"/>
        <v>4.6072028780095948</v>
      </c>
      <c r="L625" s="74">
        <f t="shared" si="29"/>
        <v>0.36682966128020111</v>
      </c>
    </row>
    <row r="626" spans="1:12" x14ac:dyDescent="0.2">
      <c r="A626" s="118" t="s">
        <v>2632</v>
      </c>
      <c r="B626" s="59" t="s">
        <v>328</v>
      </c>
      <c r="C626" s="59" t="s">
        <v>903</v>
      </c>
      <c r="D626" s="118" t="s">
        <v>212</v>
      </c>
      <c r="E626" s="118" t="s">
        <v>1032</v>
      </c>
      <c r="F626" s="119">
        <v>0.67943071999999993</v>
      </c>
      <c r="G626" s="119">
        <v>0.72260254000000002</v>
      </c>
      <c r="H626" s="74">
        <f t="shared" si="27"/>
        <v>-5.9744904854610814E-2</v>
      </c>
      <c r="I626" s="119">
        <v>1.3883066399999999</v>
      </c>
      <c r="J626" s="119">
        <v>0.99903365</v>
      </c>
      <c r="K626" s="74">
        <f t="shared" si="28"/>
        <v>0.38964952782120998</v>
      </c>
      <c r="L626" s="74">
        <f t="shared" si="29"/>
        <v>2.0433380462985249</v>
      </c>
    </row>
    <row r="627" spans="1:12" x14ac:dyDescent="0.2">
      <c r="A627" s="118" t="s">
        <v>1673</v>
      </c>
      <c r="B627" s="59" t="s">
        <v>843</v>
      </c>
      <c r="C627" s="59" t="s">
        <v>149</v>
      </c>
      <c r="D627" s="118" t="s">
        <v>837</v>
      </c>
      <c r="E627" s="118" t="s">
        <v>1032</v>
      </c>
      <c r="F627" s="119">
        <v>0.10512479</v>
      </c>
      <c r="G627" s="119">
        <v>0.2204931</v>
      </c>
      <c r="H627" s="74">
        <f t="shared" si="27"/>
        <v>-0.52322866339128071</v>
      </c>
      <c r="I627" s="119">
        <v>1.38141007564784</v>
      </c>
      <c r="J627" s="119">
        <v>0</v>
      </c>
      <c r="K627" s="74" t="str">
        <f t="shared" si="28"/>
        <v/>
      </c>
      <c r="L627" s="74">
        <f t="shared" si="29"/>
        <v>13.140669062433705</v>
      </c>
    </row>
    <row r="628" spans="1:12" x14ac:dyDescent="0.2">
      <c r="A628" s="118" t="s">
        <v>1715</v>
      </c>
      <c r="B628" s="59" t="s">
        <v>1364</v>
      </c>
      <c r="C628" s="59" t="s">
        <v>665</v>
      </c>
      <c r="D628" s="118" t="s">
        <v>212</v>
      </c>
      <c r="E628" s="118" t="s">
        <v>214</v>
      </c>
      <c r="F628" s="119">
        <v>0.78434490000000001</v>
      </c>
      <c r="G628" s="119">
        <v>0.55683561999999998</v>
      </c>
      <c r="H628" s="74">
        <f t="shared" si="27"/>
        <v>0.4085752991161018</v>
      </c>
      <c r="I628" s="119">
        <v>1.37240384</v>
      </c>
      <c r="J628" s="119">
        <v>0.90984518000000003</v>
      </c>
      <c r="K628" s="74">
        <f t="shared" si="28"/>
        <v>0.50839271358232607</v>
      </c>
      <c r="L628" s="74">
        <f t="shared" si="29"/>
        <v>1.7497453479967806</v>
      </c>
    </row>
    <row r="629" spans="1:12" x14ac:dyDescent="0.2">
      <c r="A629" s="118" t="s">
        <v>2558</v>
      </c>
      <c r="B629" s="59" t="s">
        <v>2559</v>
      </c>
      <c r="C629" s="59" t="s">
        <v>149</v>
      </c>
      <c r="D629" s="118" t="s">
        <v>837</v>
      </c>
      <c r="E629" s="118" t="s">
        <v>1032</v>
      </c>
      <c r="F629" s="119">
        <v>1.05663201</v>
      </c>
      <c r="G629" s="119">
        <v>3.4070499999999997E-2</v>
      </c>
      <c r="H629" s="74">
        <f t="shared" si="27"/>
        <v>30.013105472476191</v>
      </c>
      <c r="I629" s="119">
        <v>1.28670031935743</v>
      </c>
      <c r="J629" s="119">
        <v>0</v>
      </c>
      <c r="K629" s="74" t="str">
        <f t="shared" si="28"/>
        <v/>
      </c>
      <c r="L629" s="74">
        <f t="shared" si="29"/>
        <v>1.2177374025962266</v>
      </c>
    </row>
    <row r="630" spans="1:12" x14ac:dyDescent="0.2">
      <c r="A630" s="118" t="s">
        <v>2643</v>
      </c>
      <c r="B630" s="59" t="s">
        <v>222</v>
      </c>
      <c r="C630" s="59" t="s">
        <v>903</v>
      </c>
      <c r="D630" s="118" t="s">
        <v>212</v>
      </c>
      <c r="E630" s="118" t="s">
        <v>214</v>
      </c>
      <c r="F630" s="119">
        <v>0.11655395299999999</v>
      </c>
      <c r="G630" s="119">
        <v>6.2478713999999998E-2</v>
      </c>
      <c r="H630" s="74">
        <f t="shared" si="27"/>
        <v>0.86549859204848545</v>
      </c>
      <c r="I630" s="119">
        <v>1.2741765600000001</v>
      </c>
      <c r="J630" s="119">
        <v>0.54835452000000007</v>
      </c>
      <c r="K630" s="74">
        <f t="shared" si="28"/>
        <v>1.3236364678821286</v>
      </c>
      <c r="L630" s="74">
        <f t="shared" si="29"/>
        <v>10.932075036528364</v>
      </c>
    </row>
    <row r="631" spans="1:12" x14ac:dyDescent="0.2">
      <c r="A631" s="118" t="s">
        <v>2609</v>
      </c>
      <c r="B631" s="59" t="s">
        <v>587</v>
      </c>
      <c r="C631" s="59" t="s">
        <v>903</v>
      </c>
      <c r="D631" s="118" t="s">
        <v>213</v>
      </c>
      <c r="E631" s="118" t="s">
        <v>1032</v>
      </c>
      <c r="F631" s="119">
        <v>2.755391259</v>
      </c>
      <c r="G631" s="119">
        <v>3.6617263199999996</v>
      </c>
      <c r="H631" s="74">
        <f t="shared" si="27"/>
        <v>-0.24751578403052243</v>
      </c>
      <c r="I631" s="119">
        <v>1.2478461000000001</v>
      </c>
      <c r="J631" s="119">
        <v>4.2774331100000005</v>
      </c>
      <c r="K631" s="74">
        <f t="shared" si="28"/>
        <v>-0.70827221188270084</v>
      </c>
      <c r="L631" s="74">
        <f t="shared" si="29"/>
        <v>0.45287437706863976</v>
      </c>
    </row>
    <row r="632" spans="1:12" x14ac:dyDescent="0.2">
      <c r="A632" s="118" t="s">
        <v>1683</v>
      </c>
      <c r="B632" s="59" t="s">
        <v>1684</v>
      </c>
      <c r="C632" s="59" t="s">
        <v>665</v>
      </c>
      <c r="D632" s="118" t="s">
        <v>212</v>
      </c>
      <c r="E632" s="118" t="s">
        <v>1032</v>
      </c>
      <c r="F632" s="119">
        <v>0.83774000999999998</v>
      </c>
      <c r="G632" s="119">
        <v>3.1384519999999999E-2</v>
      </c>
      <c r="H632" s="74">
        <f t="shared" si="27"/>
        <v>25.692777522166978</v>
      </c>
      <c r="I632" s="119">
        <v>1.2073171999999999</v>
      </c>
      <c r="J632" s="119">
        <v>0</v>
      </c>
      <c r="K632" s="74" t="str">
        <f t="shared" si="28"/>
        <v/>
      </c>
      <c r="L632" s="74">
        <f t="shared" si="29"/>
        <v>1.441159769843152</v>
      </c>
    </row>
    <row r="633" spans="1:12" x14ac:dyDescent="0.2">
      <c r="A633" s="118" t="s">
        <v>1747</v>
      </c>
      <c r="B633" s="59" t="s">
        <v>1029</v>
      </c>
      <c r="C633" s="59" t="s">
        <v>665</v>
      </c>
      <c r="D633" s="118" t="s">
        <v>212</v>
      </c>
      <c r="E633" s="118" t="s">
        <v>1032</v>
      </c>
      <c r="F633" s="119">
        <v>2.4790953480000004</v>
      </c>
      <c r="G633" s="119">
        <v>3.0488010000000001</v>
      </c>
      <c r="H633" s="74">
        <f t="shared" si="27"/>
        <v>-0.18686219664714088</v>
      </c>
      <c r="I633" s="119">
        <v>1.1825684999999999</v>
      </c>
      <c r="J633" s="119">
        <v>3.1264912799999998</v>
      </c>
      <c r="K633" s="74">
        <f t="shared" si="28"/>
        <v>-0.62175858043653331</v>
      </c>
      <c r="L633" s="74">
        <f t="shared" si="29"/>
        <v>0.47701614258363723</v>
      </c>
    </row>
    <row r="634" spans="1:12" x14ac:dyDescent="0.2">
      <c r="A634" s="118" t="s">
        <v>2591</v>
      </c>
      <c r="B634" s="59" t="s">
        <v>585</v>
      </c>
      <c r="C634" s="59" t="s">
        <v>903</v>
      </c>
      <c r="D634" s="118" t="s">
        <v>213</v>
      </c>
      <c r="E634" s="118" t="s">
        <v>1032</v>
      </c>
      <c r="F634" s="119">
        <v>1.596788117</v>
      </c>
      <c r="G634" s="119">
        <v>11.793416674000001</v>
      </c>
      <c r="H634" s="74">
        <f t="shared" si="27"/>
        <v>-0.86460343417524532</v>
      </c>
      <c r="I634" s="119">
        <v>1.1667271499999998</v>
      </c>
      <c r="J634" s="119">
        <v>1.2465299999999999E-2</v>
      </c>
      <c r="K634" s="74">
        <f t="shared" si="28"/>
        <v>92.598000048133613</v>
      </c>
      <c r="L634" s="74">
        <f t="shared" si="29"/>
        <v>0.73067123782960852</v>
      </c>
    </row>
    <row r="635" spans="1:12" x14ac:dyDescent="0.2">
      <c r="A635" s="118" t="s">
        <v>2477</v>
      </c>
      <c r="B635" s="59" t="s">
        <v>71</v>
      </c>
      <c r="C635" s="59" t="s">
        <v>897</v>
      </c>
      <c r="D635" s="118" t="s">
        <v>212</v>
      </c>
      <c r="E635" s="118" t="s">
        <v>3049</v>
      </c>
      <c r="F635" s="119">
        <v>3.9153142200000004</v>
      </c>
      <c r="G635" s="119">
        <v>3.7612165000000002</v>
      </c>
      <c r="H635" s="74">
        <f t="shared" si="27"/>
        <v>4.0970180791241484E-2</v>
      </c>
      <c r="I635" s="119">
        <v>1.1407058000000001</v>
      </c>
      <c r="J635" s="119">
        <v>0.1736065</v>
      </c>
      <c r="K635" s="74">
        <f t="shared" si="28"/>
        <v>5.5706399241963878</v>
      </c>
      <c r="L635" s="74">
        <f t="shared" si="29"/>
        <v>0.29134463695738833</v>
      </c>
    </row>
    <row r="636" spans="1:12" x14ac:dyDescent="0.2">
      <c r="A636" s="118" t="s">
        <v>2310</v>
      </c>
      <c r="B636" s="59" t="s">
        <v>1633</v>
      </c>
      <c r="C636" s="59" t="s">
        <v>984</v>
      </c>
      <c r="D636" s="118" t="s">
        <v>212</v>
      </c>
      <c r="E636" s="118" t="s">
        <v>1032</v>
      </c>
      <c r="F636" s="119">
        <v>2.0502498845785402</v>
      </c>
      <c r="G636" s="119">
        <v>1.3834990834735699</v>
      </c>
      <c r="H636" s="74">
        <f t="shared" si="27"/>
        <v>0.48193078627197217</v>
      </c>
      <c r="I636" s="119">
        <v>1.1405061921154951</v>
      </c>
      <c r="J636" s="119">
        <v>0.12223522967014899</v>
      </c>
      <c r="K636" s="74">
        <f t="shared" si="28"/>
        <v>8.330421313013801</v>
      </c>
      <c r="L636" s="74">
        <f t="shared" si="29"/>
        <v>0.55627667665980307</v>
      </c>
    </row>
    <row r="637" spans="1:12" x14ac:dyDescent="0.2">
      <c r="A637" s="118" t="s">
        <v>2638</v>
      </c>
      <c r="B637" s="59" t="s">
        <v>1651</v>
      </c>
      <c r="C637" s="59" t="s">
        <v>903</v>
      </c>
      <c r="D637" s="118" t="s">
        <v>212</v>
      </c>
      <c r="E637" s="118" t="s">
        <v>214</v>
      </c>
      <c r="F637" s="119">
        <v>0.73189789000000005</v>
      </c>
      <c r="G637" s="119">
        <v>0.72917759999999998</v>
      </c>
      <c r="H637" s="74">
        <f t="shared" si="27"/>
        <v>3.7306274904771453E-3</v>
      </c>
      <c r="I637" s="119">
        <v>1.1401333</v>
      </c>
      <c r="J637" s="119">
        <v>1.88562E-3</v>
      </c>
      <c r="K637" s="74" t="str">
        <f t="shared" si="28"/>
        <v/>
      </c>
      <c r="L637" s="74">
        <f t="shared" si="29"/>
        <v>1.5577764543084007</v>
      </c>
    </row>
    <row r="638" spans="1:12" x14ac:dyDescent="0.2">
      <c r="A638" s="118" t="s">
        <v>1874</v>
      </c>
      <c r="B638" s="59" t="s">
        <v>172</v>
      </c>
      <c r="C638" s="59" t="s">
        <v>902</v>
      </c>
      <c r="D638" s="118" t="s">
        <v>213</v>
      </c>
      <c r="E638" s="118" t="s">
        <v>1032</v>
      </c>
      <c r="F638" s="119">
        <v>5.1490232300000001</v>
      </c>
      <c r="G638" s="119">
        <v>1.9860461950000001</v>
      </c>
      <c r="H638" s="74">
        <f t="shared" si="27"/>
        <v>1.5925999319466988</v>
      </c>
      <c r="I638" s="119">
        <v>1.14005327569541</v>
      </c>
      <c r="J638" s="119">
        <v>8.2438941688950997</v>
      </c>
      <c r="K638" s="74">
        <f t="shared" si="28"/>
        <v>-0.86170937516435786</v>
      </c>
      <c r="L638" s="74">
        <f t="shared" si="29"/>
        <v>0.22141156191587236</v>
      </c>
    </row>
    <row r="639" spans="1:12" x14ac:dyDescent="0.2">
      <c r="A639" s="118" t="s">
        <v>1742</v>
      </c>
      <c r="B639" s="59" t="s">
        <v>1627</v>
      </c>
      <c r="C639" s="59" t="s">
        <v>665</v>
      </c>
      <c r="D639" s="118" t="s">
        <v>212</v>
      </c>
      <c r="E639" s="118" t="s">
        <v>1032</v>
      </c>
      <c r="F639" s="119">
        <v>9.5819281000000006E-2</v>
      </c>
      <c r="G639" s="119">
        <v>2.0366098909999999</v>
      </c>
      <c r="H639" s="74">
        <f t="shared" si="27"/>
        <v>-0.95295157829516797</v>
      </c>
      <c r="I639" s="119">
        <v>1.1390326599999998</v>
      </c>
      <c r="J639" s="119">
        <v>8.5481349200000007</v>
      </c>
      <c r="K639" s="74">
        <f t="shared" si="28"/>
        <v>-0.8667507391191247</v>
      </c>
      <c r="L639" s="74">
        <f t="shared" si="29"/>
        <v>11.887301262467204</v>
      </c>
    </row>
    <row r="640" spans="1:12" x14ac:dyDescent="0.2">
      <c r="A640" s="118" t="s">
        <v>1829</v>
      </c>
      <c r="B640" s="59" t="s">
        <v>609</v>
      </c>
      <c r="C640" s="59" t="s">
        <v>902</v>
      </c>
      <c r="D640" s="118" t="s">
        <v>213</v>
      </c>
      <c r="E640" s="118" t="s">
        <v>214</v>
      </c>
      <c r="F640" s="119">
        <v>2.5814940399999999</v>
      </c>
      <c r="G640" s="119">
        <v>1.4309672199999999</v>
      </c>
      <c r="H640" s="74">
        <f t="shared" si="27"/>
        <v>0.80402038839156642</v>
      </c>
      <c r="I640" s="119">
        <v>1.1309735000000001</v>
      </c>
      <c r="J640" s="119">
        <v>0.93284339000000005</v>
      </c>
      <c r="K640" s="74">
        <f t="shared" si="28"/>
        <v>0.21239375454008425</v>
      </c>
      <c r="L640" s="74">
        <f t="shared" si="29"/>
        <v>0.43810811974603669</v>
      </c>
    </row>
    <row r="641" spans="1:12" x14ac:dyDescent="0.2">
      <c r="A641" s="118" t="s">
        <v>2072</v>
      </c>
      <c r="B641" s="59" t="s">
        <v>1601</v>
      </c>
      <c r="C641" s="59" t="s">
        <v>984</v>
      </c>
      <c r="D641" s="118" t="s">
        <v>213</v>
      </c>
      <c r="E641" s="118" t="s">
        <v>214</v>
      </c>
      <c r="F641" s="119">
        <v>2.20489712</v>
      </c>
      <c r="G641" s="119">
        <v>0.17971461999999999</v>
      </c>
      <c r="H641" s="74">
        <f t="shared" si="27"/>
        <v>11.268880072194461</v>
      </c>
      <c r="I641" s="119">
        <v>1.12998143</v>
      </c>
      <c r="J641" s="119">
        <v>0.68599600000000005</v>
      </c>
      <c r="K641" s="74">
        <f t="shared" si="28"/>
        <v>0.64721285546854479</v>
      </c>
      <c r="L641" s="74">
        <f t="shared" si="29"/>
        <v>0.51248714497844683</v>
      </c>
    </row>
    <row r="642" spans="1:12" x14ac:dyDescent="0.2">
      <c r="A642" s="118" t="s">
        <v>1748</v>
      </c>
      <c r="B642" s="59" t="s">
        <v>1559</v>
      </c>
      <c r="C642" s="59" t="s">
        <v>665</v>
      </c>
      <c r="D642" s="118" t="s">
        <v>212</v>
      </c>
      <c r="E642" s="118" t="s">
        <v>1032</v>
      </c>
      <c r="F642" s="119">
        <v>2.74243646</v>
      </c>
      <c r="G642" s="119">
        <v>5.1156109999999998E-2</v>
      </c>
      <c r="H642" s="74">
        <f t="shared" si="27"/>
        <v>52.609167311588003</v>
      </c>
      <c r="I642" s="119">
        <v>1.12831277</v>
      </c>
      <c r="J642" s="119">
        <v>2.0534326699999998</v>
      </c>
      <c r="K642" s="74">
        <f t="shared" si="28"/>
        <v>-0.45052361030176846</v>
      </c>
      <c r="L642" s="74">
        <f t="shared" si="29"/>
        <v>0.41142713293711097</v>
      </c>
    </row>
    <row r="643" spans="1:12" x14ac:dyDescent="0.2">
      <c r="A643" s="118" t="s">
        <v>1928</v>
      </c>
      <c r="B643" s="59" t="s">
        <v>622</v>
      </c>
      <c r="C643" s="59" t="s">
        <v>1919</v>
      </c>
      <c r="D643" s="118" t="s">
        <v>213</v>
      </c>
      <c r="E643" s="118" t="s">
        <v>214</v>
      </c>
      <c r="F643" s="119">
        <v>4.9122903469999999</v>
      </c>
      <c r="G643" s="119">
        <v>2.5357115759999997</v>
      </c>
      <c r="H643" s="74">
        <f t="shared" si="27"/>
        <v>0.9372433337820596</v>
      </c>
      <c r="I643" s="119">
        <v>1.0861197199999999</v>
      </c>
      <c r="J643" s="119">
        <v>0.23441824</v>
      </c>
      <c r="K643" s="74">
        <f t="shared" si="28"/>
        <v>3.6332560128426863</v>
      </c>
      <c r="L643" s="74">
        <f t="shared" si="29"/>
        <v>0.22110250886601349</v>
      </c>
    </row>
    <row r="644" spans="1:12" x14ac:dyDescent="0.2">
      <c r="A644" s="118" t="s">
        <v>2520</v>
      </c>
      <c r="B644" s="59" t="s">
        <v>2514</v>
      </c>
      <c r="C644" s="59" t="s">
        <v>901</v>
      </c>
      <c r="D644" s="118" t="s">
        <v>212</v>
      </c>
      <c r="E644" s="118" t="s">
        <v>214</v>
      </c>
      <c r="F644" s="119">
        <v>2.12131472</v>
      </c>
      <c r="G644" s="119">
        <v>1.52138343</v>
      </c>
      <c r="H644" s="74">
        <f t="shared" si="27"/>
        <v>0.39433273569963889</v>
      </c>
      <c r="I644" s="119">
        <v>1.0590665500000001</v>
      </c>
      <c r="J644" s="119">
        <v>2.29202292</v>
      </c>
      <c r="K644" s="74">
        <f t="shared" si="28"/>
        <v>-0.53793370006963104</v>
      </c>
      <c r="L644" s="74">
        <f t="shared" si="29"/>
        <v>0.49925008298627188</v>
      </c>
    </row>
    <row r="645" spans="1:12" x14ac:dyDescent="0.2">
      <c r="A645" s="118" t="s">
        <v>1858</v>
      </c>
      <c r="B645" s="59" t="s">
        <v>6</v>
      </c>
      <c r="C645" s="59" t="s">
        <v>902</v>
      </c>
      <c r="D645" s="118" t="s">
        <v>837</v>
      </c>
      <c r="E645" s="118" t="s">
        <v>1032</v>
      </c>
      <c r="F645" s="119">
        <v>2.0592430479999999</v>
      </c>
      <c r="G645" s="119">
        <v>3.220148097</v>
      </c>
      <c r="H645" s="74">
        <f t="shared" si="27"/>
        <v>-0.36051293730295786</v>
      </c>
      <c r="I645" s="119">
        <v>1.05277211</v>
      </c>
      <c r="J645" s="119">
        <v>1.0871523464005148</v>
      </c>
      <c r="K645" s="74">
        <f t="shared" si="28"/>
        <v>-3.1624120128467159E-2</v>
      </c>
      <c r="L645" s="74">
        <f t="shared" si="29"/>
        <v>0.51124227954659585</v>
      </c>
    </row>
    <row r="646" spans="1:12" x14ac:dyDescent="0.2">
      <c r="A646" s="118" t="s">
        <v>1699</v>
      </c>
      <c r="B646" s="59" t="s">
        <v>913</v>
      </c>
      <c r="C646" s="59" t="s">
        <v>665</v>
      </c>
      <c r="D646" s="118" t="s">
        <v>212</v>
      </c>
      <c r="E646" s="118" t="s">
        <v>1032</v>
      </c>
      <c r="F646" s="119">
        <v>1.3105687239999999</v>
      </c>
      <c r="G646" s="119">
        <v>0.98747761000000001</v>
      </c>
      <c r="H646" s="74">
        <f t="shared" si="27"/>
        <v>0.32718829341355882</v>
      </c>
      <c r="I646" s="119">
        <v>1.0500189</v>
      </c>
      <c r="J646" s="119">
        <v>3.53373932</v>
      </c>
      <c r="K646" s="74">
        <f t="shared" si="28"/>
        <v>-0.70285898168628913</v>
      </c>
      <c r="L646" s="74">
        <f t="shared" si="29"/>
        <v>0.80119331460560628</v>
      </c>
    </row>
    <row r="647" spans="1:12" x14ac:dyDescent="0.2">
      <c r="A647" s="118" t="s">
        <v>1844</v>
      </c>
      <c r="B647" s="118" t="s">
        <v>1616</v>
      </c>
      <c r="C647" s="118" t="s">
        <v>902</v>
      </c>
      <c r="D647" s="118" t="s">
        <v>837</v>
      </c>
      <c r="E647" s="118" t="s">
        <v>214</v>
      </c>
      <c r="F647" s="119">
        <v>1.56217647</v>
      </c>
      <c r="G647" s="119">
        <v>0.21456049999999999</v>
      </c>
      <c r="H647" s="74">
        <f t="shared" ref="H647:H710" si="30">IF(ISERROR(F647/G647-1),"",IF((F647/G647-1)&gt;10000%,"",F647/G647-1))</f>
        <v>6.2808204212797794</v>
      </c>
      <c r="I647" s="119">
        <v>1.0305255</v>
      </c>
      <c r="J647" s="119">
        <v>0</v>
      </c>
      <c r="K647" s="74" t="str">
        <f t="shared" ref="K647:K710" si="31">IF(ISERROR(I647/J647-1),"",IF((I647/J647-1)&gt;10000%,"",I647/J647-1))</f>
        <v/>
      </c>
      <c r="L647" s="74">
        <f t="shared" ref="L647:L710" si="32">IF(ISERROR(I647/F647),"",IF(I647/F647&gt;10000%,"",I647/F647))</f>
        <v>0.65967291134528483</v>
      </c>
    </row>
    <row r="648" spans="1:12" x14ac:dyDescent="0.2">
      <c r="A648" s="118" t="s">
        <v>1976</v>
      </c>
      <c r="B648" s="59" t="s">
        <v>2935</v>
      </c>
      <c r="C648" s="59" t="s">
        <v>902</v>
      </c>
      <c r="D648" s="118" t="s">
        <v>837</v>
      </c>
      <c r="E648" s="118" t="s">
        <v>1032</v>
      </c>
      <c r="F648" s="119">
        <v>0.72265516000000007</v>
      </c>
      <c r="G648" s="119">
        <v>1.19419925</v>
      </c>
      <c r="H648" s="74">
        <f t="shared" si="30"/>
        <v>-0.39486215554062687</v>
      </c>
      <c r="I648" s="119">
        <v>1.0097492699999999</v>
      </c>
      <c r="J648" s="119">
        <v>1.5074485500000001</v>
      </c>
      <c r="K648" s="74">
        <f t="shared" si="31"/>
        <v>-0.33016004426817758</v>
      </c>
      <c r="L648" s="74">
        <f t="shared" si="32"/>
        <v>1.3972767730600579</v>
      </c>
    </row>
    <row r="649" spans="1:12" x14ac:dyDescent="0.2">
      <c r="A649" s="118" t="s">
        <v>1884</v>
      </c>
      <c r="B649" s="59" t="s">
        <v>179</v>
      </c>
      <c r="C649" s="59" t="s">
        <v>902</v>
      </c>
      <c r="D649" s="118" t="s">
        <v>213</v>
      </c>
      <c r="E649" s="118" t="s">
        <v>1032</v>
      </c>
      <c r="F649" s="119">
        <v>0.62760855000000004</v>
      </c>
      <c r="G649" s="119">
        <v>0.98770851000000004</v>
      </c>
      <c r="H649" s="74">
        <f t="shared" si="30"/>
        <v>-0.36458120625081991</v>
      </c>
      <c r="I649" s="119">
        <v>1.00643599048387</v>
      </c>
      <c r="J649" s="119">
        <v>0.53956218</v>
      </c>
      <c r="K649" s="74">
        <f t="shared" si="31"/>
        <v>0.86528268249614904</v>
      </c>
      <c r="L649" s="74">
        <f t="shared" si="32"/>
        <v>1.6036046521097744</v>
      </c>
    </row>
    <row r="650" spans="1:12" x14ac:dyDescent="0.2">
      <c r="A650" s="118" t="s">
        <v>2004</v>
      </c>
      <c r="B650" s="59" t="s">
        <v>2005</v>
      </c>
      <c r="C650" s="59" t="s">
        <v>279</v>
      </c>
      <c r="D650" s="118" t="s">
        <v>837</v>
      </c>
      <c r="E650" s="118" t="s">
        <v>214</v>
      </c>
      <c r="F650" s="119">
        <v>1.2282884999999999</v>
      </c>
      <c r="G650" s="119">
        <v>0.13050175999999999</v>
      </c>
      <c r="H650" s="74">
        <f t="shared" si="30"/>
        <v>8.4120454773943276</v>
      </c>
      <c r="I650" s="119">
        <v>0.99969799999999998</v>
      </c>
      <c r="J650" s="119">
        <v>0.24732000000000001</v>
      </c>
      <c r="K650" s="74">
        <f t="shared" si="31"/>
        <v>3.0421235646126474</v>
      </c>
      <c r="L650" s="74">
        <f t="shared" si="32"/>
        <v>0.81389510689060429</v>
      </c>
    </row>
    <row r="651" spans="1:12" x14ac:dyDescent="0.2">
      <c r="A651" s="118" t="s">
        <v>1849</v>
      </c>
      <c r="B651" s="59" t="s">
        <v>945</v>
      </c>
      <c r="C651" s="59" t="s">
        <v>902</v>
      </c>
      <c r="D651" s="118" t="s">
        <v>213</v>
      </c>
      <c r="E651" s="118" t="s">
        <v>214</v>
      </c>
      <c r="F651" s="119">
        <v>1.6718287039999999</v>
      </c>
      <c r="G651" s="119">
        <v>2.2226124709999997</v>
      </c>
      <c r="H651" s="74">
        <f t="shared" si="30"/>
        <v>-0.24780917689721715</v>
      </c>
      <c r="I651" s="119">
        <v>0.99793962000000003</v>
      </c>
      <c r="J651" s="119">
        <v>0.95482860000000003</v>
      </c>
      <c r="K651" s="74">
        <f t="shared" si="31"/>
        <v>4.5150532776249142E-2</v>
      </c>
      <c r="L651" s="74">
        <f t="shared" si="32"/>
        <v>0.59691499351120125</v>
      </c>
    </row>
    <row r="652" spans="1:12" x14ac:dyDescent="0.2">
      <c r="A652" s="118" t="s">
        <v>2399</v>
      </c>
      <c r="B652" s="59" t="s">
        <v>113</v>
      </c>
      <c r="C652" s="59" t="s">
        <v>665</v>
      </c>
      <c r="D652" s="118" t="s">
        <v>212</v>
      </c>
      <c r="E652" s="118" t="s">
        <v>1032</v>
      </c>
      <c r="F652" s="119">
        <v>0.63778970999999995</v>
      </c>
      <c r="G652" s="119">
        <v>0.69916924000000003</v>
      </c>
      <c r="H652" s="74">
        <f t="shared" si="30"/>
        <v>-8.7789231116632171E-2</v>
      </c>
      <c r="I652" s="119">
        <v>0.97863900999999998</v>
      </c>
      <c r="J652" s="119">
        <v>1.5013393700000002</v>
      </c>
      <c r="K652" s="74">
        <f t="shared" si="31"/>
        <v>-0.34815603350227209</v>
      </c>
      <c r="L652" s="74">
        <f t="shared" si="32"/>
        <v>1.5344227018024483</v>
      </c>
    </row>
    <row r="653" spans="1:12" x14ac:dyDescent="0.2">
      <c r="A653" s="118" t="s">
        <v>2118</v>
      </c>
      <c r="B653" s="59" t="s">
        <v>386</v>
      </c>
      <c r="C653" s="59" t="s">
        <v>898</v>
      </c>
      <c r="D653" s="118" t="s">
        <v>212</v>
      </c>
      <c r="E653" s="118" t="s">
        <v>1032</v>
      </c>
      <c r="F653" s="119">
        <v>4.883299568</v>
      </c>
      <c r="G653" s="119">
        <v>2.3742346190000001</v>
      </c>
      <c r="H653" s="74">
        <f t="shared" si="30"/>
        <v>1.0567889663982699</v>
      </c>
      <c r="I653" s="119">
        <v>0.96956600000000004</v>
      </c>
      <c r="J653" s="119">
        <v>4.3186769999999999E-2</v>
      </c>
      <c r="K653" s="74">
        <f t="shared" si="31"/>
        <v>21.450532883102859</v>
      </c>
      <c r="L653" s="74">
        <f t="shared" si="32"/>
        <v>0.19854731140262499</v>
      </c>
    </row>
    <row r="654" spans="1:12" x14ac:dyDescent="0.2">
      <c r="A654" s="118" t="s">
        <v>2614</v>
      </c>
      <c r="B654" s="59" t="s">
        <v>657</v>
      </c>
      <c r="C654" s="59" t="s">
        <v>903</v>
      </c>
      <c r="D654" s="118" t="s">
        <v>212</v>
      </c>
      <c r="E654" s="118" t="s">
        <v>1032</v>
      </c>
      <c r="F654" s="119">
        <v>1.05531541</v>
      </c>
      <c r="G654" s="119">
        <v>2.2991481600000001</v>
      </c>
      <c r="H654" s="74">
        <f t="shared" si="30"/>
        <v>-0.54099721437699788</v>
      </c>
      <c r="I654" s="119">
        <v>0.94789997999999998</v>
      </c>
      <c r="J654" s="119">
        <v>0.43698693999999999</v>
      </c>
      <c r="K654" s="74">
        <f t="shared" si="31"/>
        <v>1.1691723327017507</v>
      </c>
      <c r="L654" s="74">
        <f t="shared" si="32"/>
        <v>0.89821485692130665</v>
      </c>
    </row>
    <row r="655" spans="1:12" x14ac:dyDescent="0.2">
      <c r="A655" s="118" t="s">
        <v>1782</v>
      </c>
      <c r="B655" s="59" t="s">
        <v>1783</v>
      </c>
      <c r="C655" s="59" t="s">
        <v>149</v>
      </c>
      <c r="D655" s="118" t="s">
        <v>837</v>
      </c>
      <c r="E655" s="118" t="s">
        <v>214</v>
      </c>
      <c r="F655" s="119">
        <v>0.10173589999999999</v>
      </c>
      <c r="G655" s="119">
        <v>0.40168961999999997</v>
      </c>
      <c r="H655" s="74">
        <f t="shared" si="30"/>
        <v>-0.74673007482742526</v>
      </c>
      <c r="I655" s="119">
        <v>0.91764757999999991</v>
      </c>
      <c r="J655" s="119">
        <v>6.25065E-3</v>
      </c>
      <c r="K655" s="74" t="str">
        <f t="shared" si="31"/>
        <v/>
      </c>
      <c r="L655" s="74">
        <f t="shared" si="32"/>
        <v>9.0198993668901544</v>
      </c>
    </row>
    <row r="656" spans="1:12" x14ac:dyDescent="0.2">
      <c r="A656" s="118" t="s">
        <v>2055</v>
      </c>
      <c r="B656" s="59" t="s">
        <v>2056</v>
      </c>
      <c r="C656" s="59" t="s">
        <v>1955</v>
      </c>
      <c r="D656" s="118" t="s">
        <v>212</v>
      </c>
      <c r="E656" s="118" t="s">
        <v>1032</v>
      </c>
      <c r="F656" s="119">
        <v>0.32004843999999999</v>
      </c>
      <c r="G656" s="119">
        <v>7.8617909999999999E-2</v>
      </c>
      <c r="H656" s="74">
        <f t="shared" si="30"/>
        <v>3.0709354903990702</v>
      </c>
      <c r="I656" s="119">
        <v>0.91537362</v>
      </c>
      <c r="J656" s="119">
        <v>3.6151547900000001</v>
      </c>
      <c r="K656" s="74">
        <f t="shared" si="31"/>
        <v>-0.74679545602527297</v>
      </c>
      <c r="L656" s="74">
        <f t="shared" si="32"/>
        <v>2.8601096134072708</v>
      </c>
    </row>
    <row r="657" spans="1:12" x14ac:dyDescent="0.2">
      <c r="A657" s="118" t="s">
        <v>2457</v>
      </c>
      <c r="B657" s="59" t="s">
        <v>66</v>
      </c>
      <c r="C657" s="59" t="s">
        <v>897</v>
      </c>
      <c r="D657" s="118" t="s">
        <v>212</v>
      </c>
      <c r="E657" s="118" t="s">
        <v>3049</v>
      </c>
      <c r="F657" s="119">
        <v>7.5633322390000002</v>
      </c>
      <c r="G657" s="119">
        <v>0.92864097999999995</v>
      </c>
      <c r="H657" s="74">
        <f t="shared" si="30"/>
        <v>7.1445169897628258</v>
      </c>
      <c r="I657" s="119">
        <v>0.89798610999999995</v>
      </c>
      <c r="J657" s="119">
        <v>7.2775500000000007E-2</v>
      </c>
      <c r="K657" s="74">
        <f t="shared" si="31"/>
        <v>11.339126629154041</v>
      </c>
      <c r="L657" s="74">
        <f t="shared" si="32"/>
        <v>0.11872889906509367</v>
      </c>
    </row>
    <row r="658" spans="1:12" x14ac:dyDescent="0.2">
      <c r="A658" s="118" t="s">
        <v>2025</v>
      </c>
      <c r="B658" s="59" t="s">
        <v>1136</v>
      </c>
      <c r="C658" s="59" t="s">
        <v>984</v>
      </c>
      <c r="D658" s="118" t="s">
        <v>213</v>
      </c>
      <c r="E658" s="118" t="s">
        <v>214</v>
      </c>
      <c r="F658" s="119">
        <v>0.70223875999999996</v>
      </c>
      <c r="G658" s="119">
        <v>0.30852459000000004</v>
      </c>
      <c r="H658" s="74">
        <f t="shared" si="30"/>
        <v>1.2761192551945371</v>
      </c>
      <c r="I658" s="119">
        <v>0.87984373999999999</v>
      </c>
      <c r="J658" s="119">
        <v>0.42848628000000005</v>
      </c>
      <c r="K658" s="74">
        <f t="shared" si="31"/>
        <v>1.0533766915477432</v>
      </c>
      <c r="L658" s="74">
        <f t="shared" si="32"/>
        <v>1.2529125279271114</v>
      </c>
    </row>
    <row r="659" spans="1:12" x14ac:dyDescent="0.2">
      <c r="A659" s="118" t="s">
        <v>2479</v>
      </c>
      <c r="B659" s="118" t="s">
        <v>1253</v>
      </c>
      <c r="C659" s="118" t="s">
        <v>897</v>
      </c>
      <c r="D659" s="118" t="s">
        <v>212</v>
      </c>
      <c r="E659" s="118" t="s">
        <v>3049</v>
      </c>
      <c r="F659" s="119">
        <v>14.637542011000001</v>
      </c>
      <c r="G659" s="119">
        <v>11.540924603000001</v>
      </c>
      <c r="H659" s="74">
        <f t="shared" si="30"/>
        <v>0.26831623240958113</v>
      </c>
      <c r="I659" s="119">
        <v>0.87331722000000001</v>
      </c>
      <c r="J659" s="119">
        <v>3.1753262700000002</v>
      </c>
      <c r="K659" s="74">
        <f t="shared" si="31"/>
        <v>-0.72496772119105735</v>
      </c>
      <c r="L659" s="74">
        <f t="shared" si="32"/>
        <v>5.9662832690332082E-2</v>
      </c>
    </row>
    <row r="660" spans="1:12" x14ac:dyDescent="0.2">
      <c r="A660" s="118" t="s">
        <v>1851</v>
      </c>
      <c r="B660" s="118" t="s">
        <v>11</v>
      </c>
      <c r="C660" s="59" t="s">
        <v>902</v>
      </c>
      <c r="D660" s="118" t="s">
        <v>837</v>
      </c>
      <c r="E660" s="118" t="s">
        <v>1032</v>
      </c>
      <c r="F660" s="119">
        <v>1.7912004850000001</v>
      </c>
      <c r="G660" s="119">
        <v>0.92773771999999999</v>
      </c>
      <c r="H660" s="74">
        <f t="shared" si="30"/>
        <v>0.93071861409278478</v>
      </c>
      <c r="I660" s="119">
        <v>0.85240485999999993</v>
      </c>
      <c r="J660" s="119">
        <v>8.3627789999999994E-2</v>
      </c>
      <c r="K660" s="74">
        <f t="shared" si="31"/>
        <v>9.1928421162391114</v>
      </c>
      <c r="L660" s="74">
        <f t="shared" si="32"/>
        <v>0.47588467462926121</v>
      </c>
    </row>
    <row r="661" spans="1:12" x14ac:dyDescent="0.2">
      <c r="A661" s="118" t="s">
        <v>2970</v>
      </c>
      <c r="B661" s="59" t="s">
        <v>973</v>
      </c>
      <c r="C661" s="59" t="s">
        <v>897</v>
      </c>
      <c r="D661" s="118" t="s">
        <v>212</v>
      </c>
      <c r="E661" s="118" t="s">
        <v>3049</v>
      </c>
      <c r="F661" s="119">
        <v>2.9987421200000002</v>
      </c>
      <c r="G661" s="119">
        <v>2.278</v>
      </c>
      <c r="H661" s="74">
        <f t="shared" si="30"/>
        <v>0.31639250219490789</v>
      </c>
      <c r="I661" s="119">
        <v>0.85077899999999995</v>
      </c>
      <c r="J661" s="119">
        <v>0.27463203999999997</v>
      </c>
      <c r="K661" s="74">
        <f t="shared" si="31"/>
        <v>2.0978869035091465</v>
      </c>
      <c r="L661" s="74">
        <f t="shared" si="32"/>
        <v>0.28371195853279974</v>
      </c>
    </row>
    <row r="662" spans="1:12" x14ac:dyDescent="0.2">
      <c r="A662" s="118" t="s">
        <v>2483</v>
      </c>
      <c r="B662" s="59" t="s">
        <v>308</v>
      </c>
      <c r="C662" s="59" t="s">
        <v>897</v>
      </c>
      <c r="D662" s="118" t="s">
        <v>212</v>
      </c>
      <c r="E662" s="118" t="s">
        <v>3049</v>
      </c>
      <c r="F662" s="119">
        <v>2.4017318050000003</v>
      </c>
      <c r="G662" s="119">
        <v>1.7492900870000001</v>
      </c>
      <c r="H662" s="74">
        <f t="shared" si="30"/>
        <v>0.37297514165813728</v>
      </c>
      <c r="I662" s="119">
        <v>0.82075690000000001</v>
      </c>
      <c r="J662" s="119">
        <v>0.19029014000000002</v>
      </c>
      <c r="K662" s="74">
        <f t="shared" si="31"/>
        <v>3.3131866948019475</v>
      </c>
      <c r="L662" s="74">
        <f t="shared" si="32"/>
        <v>0.34173545034933656</v>
      </c>
    </row>
    <row r="663" spans="1:12" x14ac:dyDescent="0.2">
      <c r="A663" s="118" t="s">
        <v>2839</v>
      </c>
      <c r="B663" s="59" t="s">
        <v>1687</v>
      </c>
      <c r="C663" s="59" t="s">
        <v>665</v>
      </c>
      <c r="D663" s="118" t="s">
        <v>212</v>
      </c>
      <c r="E663" s="118" t="s">
        <v>1032</v>
      </c>
      <c r="F663" s="119">
        <v>0.88279718000000007</v>
      </c>
      <c r="G663" s="119">
        <v>0.15658439000000002</v>
      </c>
      <c r="H663" s="74">
        <f t="shared" si="30"/>
        <v>4.6378364407844233</v>
      </c>
      <c r="I663" s="119">
        <v>0.81821562999999997</v>
      </c>
      <c r="J663" s="119">
        <v>4.2900000000000002E-4</v>
      </c>
      <c r="K663" s="74" t="str">
        <f t="shared" si="31"/>
        <v/>
      </c>
      <c r="L663" s="74">
        <f t="shared" si="32"/>
        <v>0.92684440836115933</v>
      </c>
    </row>
    <row r="664" spans="1:12" x14ac:dyDescent="0.2">
      <c r="A664" s="118" t="s">
        <v>2625</v>
      </c>
      <c r="B664" s="59" t="s">
        <v>1372</v>
      </c>
      <c r="C664" s="59" t="s">
        <v>903</v>
      </c>
      <c r="D664" s="118" t="s">
        <v>212</v>
      </c>
      <c r="E664" s="118" t="s">
        <v>1032</v>
      </c>
      <c r="F664" s="119">
        <v>2.09423176</v>
      </c>
      <c r="G664" s="119">
        <v>1.72071409</v>
      </c>
      <c r="H664" s="74">
        <f t="shared" si="30"/>
        <v>0.21707131485161502</v>
      </c>
      <c r="I664" s="119">
        <v>0.80648737000000004</v>
      </c>
      <c r="J664" s="119">
        <v>0.17808323000000001</v>
      </c>
      <c r="K664" s="74">
        <f t="shared" si="31"/>
        <v>3.5287103676185572</v>
      </c>
      <c r="L664" s="74">
        <f t="shared" si="32"/>
        <v>0.38509938842680908</v>
      </c>
    </row>
    <row r="665" spans="1:12" x14ac:dyDescent="0.2">
      <c r="A665" s="118" t="s">
        <v>1894</v>
      </c>
      <c r="B665" s="59" t="s">
        <v>19</v>
      </c>
      <c r="C665" s="118" t="s">
        <v>902</v>
      </c>
      <c r="D665" s="118" t="s">
        <v>837</v>
      </c>
      <c r="E665" s="118" t="s">
        <v>214</v>
      </c>
      <c r="F665" s="119">
        <v>0.63359747</v>
      </c>
      <c r="G665" s="119">
        <v>3.204045909</v>
      </c>
      <c r="H665" s="74">
        <f t="shared" si="30"/>
        <v>-0.80225081412839394</v>
      </c>
      <c r="I665" s="119">
        <v>0.79005106999999997</v>
      </c>
      <c r="J665" s="119">
        <v>10.65467851</v>
      </c>
      <c r="K665" s="74">
        <f t="shared" si="31"/>
        <v>-0.92584937506481368</v>
      </c>
      <c r="L665" s="74">
        <f t="shared" si="32"/>
        <v>1.2469290163043107</v>
      </c>
    </row>
    <row r="666" spans="1:12" x14ac:dyDescent="0.2">
      <c r="A666" s="118" t="s">
        <v>2456</v>
      </c>
      <c r="B666" s="59" t="s">
        <v>65</v>
      </c>
      <c r="C666" s="59" t="s">
        <v>897</v>
      </c>
      <c r="D666" s="118" t="s">
        <v>212</v>
      </c>
      <c r="E666" s="118" t="s">
        <v>3049</v>
      </c>
      <c r="F666" s="119">
        <v>3.8933157400000002</v>
      </c>
      <c r="G666" s="119">
        <v>1.2399662499999999</v>
      </c>
      <c r="H666" s="74">
        <f t="shared" si="30"/>
        <v>2.139856217860769</v>
      </c>
      <c r="I666" s="119">
        <v>0.78426820999999991</v>
      </c>
      <c r="J666" s="119">
        <v>0.11758425</v>
      </c>
      <c r="K666" s="74">
        <f t="shared" si="31"/>
        <v>5.6698406461749755</v>
      </c>
      <c r="L666" s="74">
        <f t="shared" si="32"/>
        <v>0.20143966284121612</v>
      </c>
    </row>
    <row r="667" spans="1:12" x14ac:dyDescent="0.2">
      <c r="A667" s="118" t="s">
        <v>2365</v>
      </c>
      <c r="B667" s="59" t="s">
        <v>1360</v>
      </c>
      <c r="C667" s="59" t="s">
        <v>899</v>
      </c>
      <c r="D667" s="118" t="s">
        <v>212</v>
      </c>
      <c r="E667" s="118" t="s">
        <v>1032</v>
      </c>
      <c r="F667" s="119">
        <v>0.76460854</v>
      </c>
      <c r="G667" s="119">
        <v>5.5161999999999997E-3</v>
      </c>
      <c r="H667" s="74" t="str">
        <f t="shared" si="30"/>
        <v/>
      </c>
      <c r="I667" s="119">
        <v>0.7722740761568101</v>
      </c>
      <c r="J667" s="119">
        <v>0.28588903504042296</v>
      </c>
      <c r="K667" s="74">
        <f t="shared" si="31"/>
        <v>1.7013070859734625</v>
      </c>
      <c r="L667" s="74">
        <f t="shared" si="32"/>
        <v>1.0100254388432675</v>
      </c>
    </row>
    <row r="668" spans="1:12" x14ac:dyDescent="0.2">
      <c r="A668" s="118" t="s">
        <v>2340</v>
      </c>
      <c r="B668" s="59" t="s">
        <v>346</v>
      </c>
      <c r="C668" s="59" t="s">
        <v>665</v>
      </c>
      <c r="D668" s="118" t="s">
        <v>212</v>
      </c>
      <c r="E668" s="118" t="s">
        <v>214</v>
      </c>
      <c r="F668" s="119">
        <v>0.84823271999999994</v>
      </c>
      <c r="G668" s="119">
        <v>0.21662979999999998</v>
      </c>
      <c r="H668" s="74">
        <f t="shared" si="30"/>
        <v>2.9155864982564728</v>
      </c>
      <c r="I668" s="119">
        <v>0.74081352</v>
      </c>
      <c r="J668" s="119">
        <v>0.61170671999999993</v>
      </c>
      <c r="K668" s="74">
        <f t="shared" si="31"/>
        <v>0.21105996677623562</v>
      </c>
      <c r="L668" s="74">
        <f t="shared" si="32"/>
        <v>0.87336116909048267</v>
      </c>
    </row>
    <row r="669" spans="1:12" x14ac:dyDescent="0.2">
      <c r="A669" s="118" t="s">
        <v>1667</v>
      </c>
      <c r="B669" s="59" t="s">
        <v>1637</v>
      </c>
      <c r="C669" s="59" t="s">
        <v>149</v>
      </c>
      <c r="D669" s="118" t="s">
        <v>837</v>
      </c>
      <c r="E669" s="118" t="s">
        <v>214</v>
      </c>
      <c r="F669" s="119">
        <v>0.96374883</v>
      </c>
      <c r="G669" s="119">
        <v>0.35675241999999996</v>
      </c>
      <c r="H669" s="74">
        <f t="shared" si="30"/>
        <v>1.7014500139900948</v>
      </c>
      <c r="I669" s="119">
        <v>0.73912847999999998</v>
      </c>
      <c r="J669" s="119">
        <v>4.3790306793589702</v>
      </c>
      <c r="K669" s="74">
        <f t="shared" si="31"/>
        <v>-0.83121185163557743</v>
      </c>
      <c r="L669" s="74">
        <f t="shared" si="32"/>
        <v>0.76693061199358337</v>
      </c>
    </row>
    <row r="670" spans="1:12" x14ac:dyDescent="0.2">
      <c r="A670" s="118" t="s">
        <v>2722</v>
      </c>
      <c r="B670" s="59" t="s">
        <v>177</v>
      </c>
      <c r="C670" s="59" t="s">
        <v>902</v>
      </c>
      <c r="D670" s="118" t="s">
        <v>213</v>
      </c>
      <c r="E670" s="118" t="s">
        <v>1032</v>
      </c>
      <c r="F670" s="119">
        <v>1.7609803149999999</v>
      </c>
      <c r="G670" s="119">
        <v>0.91531828300000007</v>
      </c>
      <c r="H670" s="74">
        <f t="shared" si="30"/>
        <v>0.92389942133385716</v>
      </c>
      <c r="I670" s="119">
        <v>0.71515924953350996</v>
      </c>
      <c r="J670" s="119">
        <v>0.44559815999999997</v>
      </c>
      <c r="K670" s="74">
        <f t="shared" si="31"/>
        <v>0.60494210643398971</v>
      </c>
      <c r="L670" s="74">
        <f t="shared" si="32"/>
        <v>0.40611427819027607</v>
      </c>
    </row>
    <row r="671" spans="1:12" x14ac:dyDescent="0.2">
      <c r="A671" s="118" t="s">
        <v>2057</v>
      </c>
      <c r="B671" s="59" t="s">
        <v>2058</v>
      </c>
      <c r="C671" s="59" t="s">
        <v>1955</v>
      </c>
      <c r="D671" s="118" t="s">
        <v>212</v>
      </c>
      <c r="E671" s="118" t="s">
        <v>1032</v>
      </c>
      <c r="F671" s="119">
        <v>1.9508694799999999</v>
      </c>
      <c r="G671" s="119">
        <v>0.41712475999999998</v>
      </c>
      <c r="H671" s="74">
        <f t="shared" si="30"/>
        <v>3.6769448066329122</v>
      </c>
      <c r="I671" s="119">
        <v>0.71422744999999999</v>
      </c>
      <c r="J671" s="119">
        <v>0.30604831999999998</v>
      </c>
      <c r="K671" s="74">
        <f t="shared" si="31"/>
        <v>1.3337081216456279</v>
      </c>
      <c r="L671" s="74">
        <f t="shared" si="32"/>
        <v>0.36610724465277911</v>
      </c>
    </row>
    <row r="672" spans="1:12" x14ac:dyDescent="0.2">
      <c r="A672" s="118" t="s">
        <v>1731</v>
      </c>
      <c r="B672" s="59" t="s">
        <v>150</v>
      </c>
      <c r="C672" s="59" t="s">
        <v>665</v>
      </c>
      <c r="D672" s="118" t="s">
        <v>212</v>
      </c>
      <c r="E672" s="118" t="s">
        <v>214</v>
      </c>
      <c r="F672" s="119">
        <v>0.18126547000000001</v>
      </c>
      <c r="G672" s="119">
        <v>0.23409517000000002</v>
      </c>
      <c r="H672" s="74">
        <f t="shared" si="30"/>
        <v>-0.22567616410026747</v>
      </c>
      <c r="I672" s="119">
        <v>0.7079555500000001</v>
      </c>
      <c r="J672" s="119">
        <v>2.52099217</v>
      </c>
      <c r="K672" s="74">
        <f t="shared" si="31"/>
        <v>-0.71917582354093545</v>
      </c>
      <c r="L672" s="74">
        <f t="shared" si="32"/>
        <v>3.905628303062906</v>
      </c>
    </row>
    <row r="673" spans="1:12" x14ac:dyDescent="0.2">
      <c r="A673" s="118" t="s">
        <v>2644</v>
      </c>
      <c r="B673" s="59" t="s">
        <v>330</v>
      </c>
      <c r="C673" s="59" t="s">
        <v>903</v>
      </c>
      <c r="D673" s="118" t="s">
        <v>212</v>
      </c>
      <c r="E673" s="118" t="s">
        <v>1032</v>
      </c>
      <c r="F673" s="119">
        <v>3.1755478799999999</v>
      </c>
      <c r="G673" s="119">
        <v>3.950175963</v>
      </c>
      <c r="H673" s="74">
        <f t="shared" si="30"/>
        <v>-0.19609963967572253</v>
      </c>
      <c r="I673" s="119">
        <v>0.70305976000000003</v>
      </c>
      <c r="J673" s="119">
        <v>1.480062</v>
      </c>
      <c r="K673" s="74">
        <f t="shared" si="31"/>
        <v>-0.52497952112816892</v>
      </c>
      <c r="L673" s="74">
        <f t="shared" si="32"/>
        <v>0.22139794031384596</v>
      </c>
    </row>
    <row r="674" spans="1:12" x14ac:dyDescent="0.2">
      <c r="A674" s="118" t="s">
        <v>2029</v>
      </c>
      <c r="B674" s="59" t="s">
        <v>1</v>
      </c>
      <c r="C674" s="59" t="s">
        <v>984</v>
      </c>
      <c r="D674" s="118" t="s">
        <v>213</v>
      </c>
      <c r="E674" s="118" t="s">
        <v>214</v>
      </c>
      <c r="F674" s="119">
        <v>0.99051443000000006</v>
      </c>
      <c r="G674" s="119">
        <v>0.20103629000000001</v>
      </c>
      <c r="H674" s="74">
        <f t="shared" si="30"/>
        <v>3.9270429234443194</v>
      </c>
      <c r="I674" s="119">
        <v>0.6836546899999999</v>
      </c>
      <c r="J674" s="119">
        <v>5.0092565100000002</v>
      </c>
      <c r="K674" s="74">
        <f t="shared" si="31"/>
        <v>-0.86352172450438158</v>
      </c>
      <c r="L674" s="74">
        <f t="shared" si="32"/>
        <v>0.690201646027509</v>
      </c>
    </row>
    <row r="675" spans="1:12" x14ac:dyDescent="0.2">
      <c r="A675" s="118" t="s">
        <v>2300</v>
      </c>
      <c r="B675" s="59" t="s">
        <v>82</v>
      </c>
      <c r="C675" s="59" t="s">
        <v>904</v>
      </c>
      <c r="D675" s="118" t="s">
        <v>213</v>
      </c>
      <c r="E675" s="118" t="s">
        <v>214</v>
      </c>
      <c r="F675" s="119">
        <v>14.98771408</v>
      </c>
      <c r="G675" s="119">
        <v>8.1235980350000006</v>
      </c>
      <c r="H675" s="74">
        <f t="shared" si="30"/>
        <v>0.84496007993334921</v>
      </c>
      <c r="I675" s="119">
        <v>0.67404536000000004</v>
      </c>
      <c r="J675" s="119">
        <v>0.88918597999999993</v>
      </c>
      <c r="K675" s="74">
        <f t="shared" si="31"/>
        <v>-0.24195233037749864</v>
      </c>
      <c r="L675" s="74">
        <f t="shared" si="32"/>
        <v>4.4973193136868275E-2</v>
      </c>
    </row>
    <row r="676" spans="1:12" x14ac:dyDescent="0.2">
      <c r="A676" s="118" t="s">
        <v>2617</v>
      </c>
      <c r="B676" s="59" t="s">
        <v>584</v>
      </c>
      <c r="C676" s="59" t="s">
        <v>903</v>
      </c>
      <c r="D676" s="118" t="s">
        <v>213</v>
      </c>
      <c r="E676" s="118" t="s">
        <v>1032</v>
      </c>
      <c r="F676" s="119">
        <v>4.2511985399999999</v>
      </c>
      <c r="G676" s="119">
        <v>2.5291520200000002</v>
      </c>
      <c r="H676" s="74">
        <f t="shared" si="30"/>
        <v>0.68087900860937545</v>
      </c>
      <c r="I676" s="119">
        <v>0.66868748</v>
      </c>
      <c r="J676" s="119">
        <v>3.7657797500000001</v>
      </c>
      <c r="K676" s="74">
        <f t="shared" si="31"/>
        <v>-0.82243053912008524</v>
      </c>
      <c r="L676" s="74">
        <f t="shared" si="32"/>
        <v>0.15729387223585187</v>
      </c>
    </row>
    <row r="677" spans="1:12" x14ac:dyDescent="0.2">
      <c r="A677" s="118" t="s">
        <v>2032</v>
      </c>
      <c r="B677" s="59" t="s">
        <v>2</v>
      </c>
      <c r="C677" s="59" t="s">
        <v>984</v>
      </c>
      <c r="D677" s="118" t="s">
        <v>213</v>
      </c>
      <c r="E677" s="118" t="s">
        <v>214</v>
      </c>
      <c r="F677" s="119">
        <v>0.67572151000000003</v>
      </c>
      <c r="G677" s="119">
        <v>6.305181E-2</v>
      </c>
      <c r="H677" s="74">
        <f t="shared" si="30"/>
        <v>9.7169248590960358</v>
      </c>
      <c r="I677" s="119">
        <v>0.66837279000000005</v>
      </c>
      <c r="J677" s="119">
        <v>5.4492799999999999E-3</v>
      </c>
      <c r="K677" s="74" t="str">
        <f t="shared" si="31"/>
        <v/>
      </c>
      <c r="L677" s="74">
        <f t="shared" si="32"/>
        <v>0.98912463212840451</v>
      </c>
    </row>
    <row r="678" spans="1:12" x14ac:dyDescent="0.2">
      <c r="A678" s="118" t="s">
        <v>2635</v>
      </c>
      <c r="B678" s="59" t="s">
        <v>573</v>
      </c>
      <c r="C678" s="59" t="s">
        <v>903</v>
      </c>
      <c r="D678" s="118" t="s">
        <v>212</v>
      </c>
      <c r="E678" s="118" t="s">
        <v>1032</v>
      </c>
      <c r="F678" s="119">
        <v>0.87615582999999997</v>
      </c>
      <c r="G678" s="119">
        <v>0.44152196000000005</v>
      </c>
      <c r="H678" s="74">
        <f t="shared" si="30"/>
        <v>0.98439921312181133</v>
      </c>
      <c r="I678" s="119">
        <v>0.66070571999999994</v>
      </c>
      <c r="J678" s="119">
        <v>1.7484658899999999</v>
      </c>
      <c r="K678" s="74">
        <f t="shared" si="31"/>
        <v>-0.62212261401336233</v>
      </c>
      <c r="L678" s="74">
        <f t="shared" si="32"/>
        <v>0.75409612922395319</v>
      </c>
    </row>
    <row r="679" spans="1:12" x14ac:dyDescent="0.2">
      <c r="A679" s="118" t="s">
        <v>2634</v>
      </c>
      <c r="B679" s="59" t="s">
        <v>580</v>
      </c>
      <c r="C679" s="59" t="s">
        <v>903</v>
      </c>
      <c r="D679" s="118" t="s">
        <v>212</v>
      </c>
      <c r="E679" s="118" t="s">
        <v>214</v>
      </c>
      <c r="F679" s="119">
        <v>0.99319802000000001</v>
      </c>
      <c r="G679" s="119">
        <v>0.72498473699999999</v>
      </c>
      <c r="H679" s="74">
        <f t="shared" si="30"/>
        <v>0.36995714435295768</v>
      </c>
      <c r="I679" s="119">
        <v>0.65933271999999998</v>
      </c>
      <c r="J679" s="119">
        <v>3.6383706400000002</v>
      </c>
      <c r="K679" s="74">
        <f t="shared" si="31"/>
        <v>-0.81878352008689248</v>
      </c>
      <c r="L679" s="74">
        <f t="shared" si="32"/>
        <v>0.66384820219436202</v>
      </c>
    </row>
    <row r="680" spans="1:12" x14ac:dyDescent="0.2">
      <c r="A680" s="118" t="s">
        <v>1764</v>
      </c>
      <c r="B680" s="118" t="s">
        <v>483</v>
      </c>
      <c r="C680" s="59" t="s">
        <v>665</v>
      </c>
      <c r="D680" s="118" t="s">
        <v>213</v>
      </c>
      <c r="E680" s="118" t="s">
        <v>214</v>
      </c>
      <c r="F680" s="119">
        <v>0.65721310999999993</v>
      </c>
      <c r="G680" s="119">
        <v>0.51331822999999999</v>
      </c>
      <c r="H680" s="74">
        <f t="shared" si="30"/>
        <v>0.28032294898234955</v>
      </c>
      <c r="I680" s="119">
        <v>0.64595515000000003</v>
      </c>
      <c r="J680" s="119">
        <v>0.53652422999999994</v>
      </c>
      <c r="K680" s="74">
        <f t="shared" si="31"/>
        <v>0.20396268030616271</v>
      </c>
      <c r="L680" s="74">
        <f t="shared" si="32"/>
        <v>0.98287015303148795</v>
      </c>
    </row>
    <row r="681" spans="1:12" x14ac:dyDescent="0.2">
      <c r="A681" s="118" t="s">
        <v>2028</v>
      </c>
      <c r="B681" s="59" t="s">
        <v>1046</v>
      </c>
      <c r="C681" s="59" t="s">
        <v>984</v>
      </c>
      <c r="D681" s="118" t="s">
        <v>213</v>
      </c>
      <c r="E681" s="118" t="s">
        <v>214</v>
      </c>
      <c r="F681" s="119">
        <v>1.9663663899999999</v>
      </c>
      <c r="G681" s="119">
        <v>1.4485266000000001</v>
      </c>
      <c r="H681" s="74">
        <f t="shared" si="30"/>
        <v>0.35749415302418308</v>
      </c>
      <c r="I681" s="119">
        <v>0.64347085999999998</v>
      </c>
      <c r="J681" s="119">
        <v>2.2776599999999999E-3</v>
      </c>
      <c r="K681" s="74" t="str">
        <f t="shared" si="31"/>
        <v/>
      </c>
      <c r="L681" s="74">
        <f t="shared" si="32"/>
        <v>0.32723853665948799</v>
      </c>
    </row>
    <row r="682" spans="1:12" x14ac:dyDescent="0.2">
      <c r="A682" s="118" t="s">
        <v>2833</v>
      </c>
      <c r="B682" s="59" t="s">
        <v>996</v>
      </c>
      <c r="C682" s="59" t="s">
        <v>665</v>
      </c>
      <c r="D682" s="118" t="s">
        <v>212</v>
      </c>
      <c r="E682" s="118" t="s">
        <v>1032</v>
      </c>
      <c r="F682" s="119">
        <v>0.16336165999999999</v>
      </c>
      <c r="G682" s="119">
        <v>8.0804E-4</v>
      </c>
      <c r="H682" s="74" t="str">
        <f t="shared" si="30"/>
        <v/>
      </c>
      <c r="I682" s="119">
        <v>0.64275015000000002</v>
      </c>
      <c r="J682" s="119">
        <v>2.50534E-3</v>
      </c>
      <c r="K682" s="74" t="str">
        <f t="shared" si="31"/>
        <v/>
      </c>
      <c r="L682" s="74">
        <f t="shared" si="32"/>
        <v>3.9345226413590559</v>
      </c>
    </row>
    <row r="683" spans="1:12" x14ac:dyDescent="0.2">
      <c r="A683" s="118" t="s">
        <v>2936</v>
      </c>
      <c r="B683" s="59" t="s">
        <v>2941</v>
      </c>
      <c r="C683" s="59" t="s">
        <v>902</v>
      </c>
      <c r="D683" s="118" t="s">
        <v>213</v>
      </c>
      <c r="E683" s="118" t="s">
        <v>1032</v>
      </c>
      <c r="F683" s="119">
        <v>0.48928806000000002</v>
      </c>
      <c r="G683" s="119">
        <v>0.23868007999999999</v>
      </c>
      <c r="H683" s="74">
        <f t="shared" si="30"/>
        <v>1.0499744260182919</v>
      </c>
      <c r="I683" s="119">
        <v>0.63808868000000007</v>
      </c>
      <c r="J683" s="119">
        <v>0.60111268000000007</v>
      </c>
      <c r="K683" s="74">
        <f t="shared" si="31"/>
        <v>6.1512593612232491E-2</v>
      </c>
      <c r="L683" s="74">
        <f t="shared" si="32"/>
        <v>1.3041165974906481</v>
      </c>
    </row>
    <row r="684" spans="1:12" x14ac:dyDescent="0.2">
      <c r="A684" s="118" t="s">
        <v>2646</v>
      </c>
      <c r="B684" s="59" t="s">
        <v>566</v>
      </c>
      <c r="C684" s="59" t="s">
        <v>903</v>
      </c>
      <c r="D684" s="118" t="s">
        <v>212</v>
      </c>
      <c r="E684" s="118" t="s">
        <v>1032</v>
      </c>
      <c r="F684" s="119">
        <v>1.9613157299999999</v>
      </c>
      <c r="G684" s="119">
        <v>0.38607599999999997</v>
      </c>
      <c r="H684" s="74">
        <f t="shared" si="30"/>
        <v>4.0801286016224783</v>
      </c>
      <c r="I684" s="119">
        <v>0.63025094999999998</v>
      </c>
      <c r="J684" s="119">
        <v>3.6436835599999999</v>
      </c>
      <c r="K684" s="74">
        <f t="shared" si="31"/>
        <v>-0.8270291753875576</v>
      </c>
      <c r="L684" s="74">
        <f t="shared" si="32"/>
        <v>0.32134089395183713</v>
      </c>
    </row>
    <row r="685" spans="1:12" x14ac:dyDescent="0.2">
      <c r="A685" s="118" t="s">
        <v>2626</v>
      </c>
      <c r="B685" s="59" t="s">
        <v>577</v>
      </c>
      <c r="C685" s="59" t="s">
        <v>903</v>
      </c>
      <c r="D685" s="118" t="s">
        <v>212</v>
      </c>
      <c r="E685" s="118" t="s">
        <v>1032</v>
      </c>
      <c r="F685" s="119">
        <v>0.56032636999999996</v>
      </c>
      <c r="G685" s="119">
        <v>1.7443217099999999</v>
      </c>
      <c r="H685" s="74">
        <f t="shared" si="30"/>
        <v>-0.67877119983790146</v>
      </c>
      <c r="I685" s="119">
        <v>0.62964152000000007</v>
      </c>
      <c r="J685" s="119">
        <v>3.1842218</v>
      </c>
      <c r="K685" s="74">
        <f t="shared" si="31"/>
        <v>-0.80226204091687325</v>
      </c>
      <c r="L685" s="74">
        <f t="shared" si="32"/>
        <v>1.1237049578801728</v>
      </c>
    </row>
    <row r="686" spans="1:12" x14ac:dyDescent="0.2">
      <c r="A686" s="118" t="s">
        <v>2286</v>
      </c>
      <c r="B686" s="59" t="s">
        <v>1426</v>
      </c>
      <c r="C686" s="59" t="s">
        <v>984</v>
      </c>
      <c r="D686" s="118" t="s">
        <v>212</v>
      </c>
      <c r="E686" s="118" t="s">
        <v>1032</v>
      </c>
      <c r="F686" s="119">
        <v>0.41447231256849804</v>
      </c>
      <c r="G686" s="119">
        <v>1.9738064893765401</v>
      </c>
      <c r="H686" s="74">
        <f t="shared" si="30"/>
        <v>-0.79001370458589582</v>
      </c>
      <c r="I686" s="119">
        <v>0.62836157117545499</v>
      </c>
      <c r="J686" s="119">
        <v>0.1562801165451595</v>
      </c>
      <c r="K686" s="74">
        <f t="shared" si="31"/>
        <v>3.0207390745954585</v>
      </c>
      <c r="L686" s="74">
        <f t="shared" si="32"/>
        <v>1.5160519825352832</v>
      </c>
    </row>
    <row r="687" spans="1:12" x14ac:dyDescent="0.2">
      <c r="A687" s="118" t="s">
        <v>2710</v>
      </c>
      <c r="B687" s="59" t="s">
        <v>482</v>
      </c>
      <c r="C687" s="59" t="s">
        <v>665</v>
      </c>
      <c r="D687" s="118" t="s">
        <v>213</v>
      </c>
      <c r="E687" s="118" t="s">
        <v>214</v>
      </c>
      <c r="F687" s="119">
        <v>0.67736185999999998</v>
      </c>
      <c r="G687" s="119">
        <v>1.0019865299999999</v>
      </c>
      <c r="H687" s="74">
        <f t="shared" si="30"/>
        <v>-0.32398107188127567</v>
      </c>
      <c r="I687" s="119">
        <v>0.61848365000000005</v>
      </c>
      <c r="J687" s="119">
        <v>0.94392655000000003</v>
      </c>
      <c r="K687" s="74">
        <f t="shared" si="31"/>
        <v>-0.34477566077572452</v>
      </c>
      <c r="L687" s="74">
        <f t="shared" si="32"/>
        <v>0.91307716971250796</v>
      </c>
    </row>
    <row r="688" spans="1:12" x14ac:dyDescent="0.2">
      <c r="A688" s="118" t="s">
        <v>1904</v>
      </c>
      <c r="B688" s="59" t="s">
        <v>9</v>
      </c>
      <c r="C688" s="59" t="s">
        <v>902</v>
      </c>
      <c r="D688" s="118" t="s">
        <v>837</v>
      </c>
      <c r="E688" s="118" t="s">
        <v>1032</v>
      </c>
      <c r="F688" s="119">
        <v>0.66317954991257599</v>
      </c>
      <c r="G688" s="119">
        <v>0.71460194821995404</v>
      </c>
      <c r="H688" s="74">
        <f t="shared" si="30"/>
        <v>-7.1959499180584752E-2</v>
      </c>
      <c r="I688" s="119">
        <v>0.61238992358710498</v>
      </c>
      <c r="J688" s="119">
        <v>4.1259618332138297</v>
      </c>
      <c r="K688" s="74">
        <f t="shared" si="31"/>
        <v>-0.85157644487707318</v>
      </c>
      <c r="L688" s="74">
        <f t="shared" si="32"/>
        <v>0.92341496909522258</v>
      </c>
    </row>
    <row r="689" spans="1:12" x14ac:dyDescent="0.2">
      <c r="A689" s="118" t="s">
        <v>2367</v>
      </c>
      <c r="B689" s="59" t="s">
        <v>1377</v>
      </c>
      <c r="C689" s="59" t="s">
        <v>665</v>
      </c>
      <c r="D689" s="118" t="s">
        <v>212</v>
      </c>
      <c r="E689" s="118" t="s">
        <v>1032</v>
      </c>
      <c r="F689" s="119">
        <v>0.397536</v>
      </c>
      <c r="G689" s="119">
        <v>0.18685650000000001</v>
      </c>
      <c r="H689" s="74">
        <f t="shared" si="30"/>
        <v>1.1274935578906806</v>
      </c>
      <c r="I689" s="119">
        <v>0.58584599999999998</v>
      </c>
      <c r="J689" s="119">
        <v>0.18685650000000001</v>
      </c>
      <c r="K689" s="74">
        <f t="shared" si="31"/>
        <v>2.1352722543770217</v>
      </c>
      <c r="L689" s="74">
        <f t="shared" si="32"/>
        <v>1.4736929485631489</v>
      </c>
    </row>
    <row r="690" spans="1:12" x14ac:dyDescent="0.2">
      <c r="A690" s="118" t="s">
        <v>2606</v>
      </c>
      <c r="B690" s="59" t="s">
        <v>571</v>
      </c>
      <c r="C690" s="59" t="s">
        <v>903</v>
      </c>
      <c r="D690" s="118" t="s">
        <v>212</v>
      </c>
      <c r="E690" s="118" t="s">
        <v>1032</v>
      </c>
      <c r="F690" s="119">
        <v>1.3074956899999999</v>
      </c>
      <c r="G690" s="119">
        <v>1.91317626</v>
      </c>
      <c r="H690" s="74">
        <f t="shared" si="30"/>
        <v>-0.31658377885161515</v>
      </c>
      <c r="I690" s="119">
        <v>0.56424034000000001</v>
      </c>
      <c r="J690" s="119">
        <v>1.6901083899999998</v>
      </c>
      <c r="K690" s="74">
        <f t="shared" si="31"/>
        <v>-0.66615138807754215</v>
      </c>
      <c r="L690" s="74">
        <f t="shared" si="32"/>
        <v>0.43154279154832248</v>
      </c>
    </row>
    <row r="691" spans="1:12" x14ac:dyDescent="0.2">
      <c r="A691" s="118" t="s">
        <v>2353</v>
      </c>
      <c r="B691" s="59" t="s">
        <v>591</v>
      </c>
      <c r="C691" s="59" t="s">
        <v>665</v>
      </c>
      <c r="D691" s="118" t="s">
        <v>212</v>
      </c>
      <c r="E691" s="118" t="s">
        <v>1032</v>
      </c>
      <c r="F691" s="119">
        <v>0.51464521000000008</v>
      </c>
      <c r="G691" s="119">
        <v>0.38715840999999995</v>
      </c>
      <c r="H691" s="74">
        <f t="shared" si="30"/>
        <v>0.32928846876915352</v>
      </c>
      <c r="I691" s="119">
        <v>0.55982345</v>
      </c>
      <c r="J691" s="119">
        <v>18.374498500000001</v>
      </c>
      <c r="K691" s="74">
        <f t="shared" si="31"/>
        <v>-0.96953258615466431</v>
      </c>
      <c r="L691" s="74">
        <f t="shared" si="32"/>
        <v>1.0877852142061128</v>
      </c>
    </row>
    <row r="692" spans="1:12" x14ac:dyDescent="0.2">
      <c r="A692" s="118" t="s">
        <v>2607</v>
      </c>
      <c r="B692" s="59" t="s">
        <v>568</v>
      </c>
      <c r="C692" s="59" t="s">
        <v>903</v>
      </c>
      <c r="D692" s="118" t="s">
        <v>212</v>
      </c>
      <c r="E692" s="118" t="s">
        <v>1032</v>
      </c>
      <c r="F692" s="119">
        <v>1.5190090700000001</v>
      </c>
      <c r="G692" s="119">
        <v>2.5213664200000001</v>
      </c>
      <c r="H692" s="74">
        <f t="shared" si="30"/>
        <v>-0.39754529212775036</v>
      </c>
      <c r="I692" s="119">
        <v>0.55331367000000009</v>
      </c>
      <c r="J692" s="119">
        <v>0.48986503999999997</v>
      </c>
      <c r="K692" s="74">
        <f t="shared" si="31"/>
        <v>0.12952267424513519</v>
      </c>
      <c r="L692" s="74">
        <f t="shared" si="32"/>
        <v>0.36425962222858882</v>
      </c>
    </row>
    <row r="693" spans="1:12" x14ac:dyDescent="0.2">
      <c r="A693" s="118" t="s">
        <v>1950</v>
      </c>
      <c r="B693" s="59" t="s">
        <v>1951</v>
      </c>
      <c r="C693" s="59" t="s">
        <v>149</v>
      </c>
      <c r="D693" s="118" t="s">
        <v>837</v>
      </c>
      <c r="E693" s="118" t="s">
        <v>214</v>
      </c>
      <c r="F693" s="119">
        <v>0.69532249999999995</v>
      </c>
      <c r="G693" s="119">
        <v>1.69301382</v>
      </c>
      <c r="H693" s="74">
        <f t="shared" si="30"/>
        <v>-0.58929898162319794</v>
      </c>
      <c r="I693" s="119">
        <v>0.54506843806640504</v>
      </c>
      <c r="J693" s="119">
        <v>3.4166483061424402</v>
      </c>
      <c r="K693" s="74">
        <f t="shared" si="31"/>
        <v>-0.84046691692367559</v>
      </c>
      <c r="L693" s="74">
        <f t="shared" si="32"/>
        <v>0.78390737832646729</v>
      </c>
    </row>
    <row r="694" spans="1:12" x14ac:dyDescent="0.2">
      <c r="A694" s="118" t="s">
        <v>2649</v>
      </c>
      <c r="B694" s="59" t="s">
        <v>595</v>
      </c>
      <c r="C694" s="59" t="s">
        <v>903</v>
      </c>
      <c r="D694" s="118" t="s">
        <v>212</v>
      </c>
      <c r="E694" s="118" t="s">
        <v>1032</v>
      </c>
      <c r="F694" s="119">
        <v>0.75428490500000001</v>
      </c>
      <c r="G694" s="119">
        <v>0.61016612199999998</v>
      </c>
      <c r="H694" s="74">
        <f t="shared" si="30"/>
        <v>0.23619597647868096</v>
      </c>
      <c r="I694" s="119">
        <v>0.54307023022539991</v>
      </c>
      <c r="J694" s="119">
        <v>3.0114765849684099E-2</v>
      </c>
      <c r="K694" s="74">
        <f t="shared" si="31"/>
        <v>17.033353901408358</v>
      </c>
      <c r="L694" s="74">
        <f t="shared" si="32"/>
        <v>0.71998024436853858</v>
      </c>
    </row>
    <row r="695" spans="1:12" x14ac:dyDescent="0.2">
      <c r="A695" s="118" t="s">
        <v>2470</v>
      </c>
      <c r="B695" s="59" t="s">
        <v>197</v>
      </c>
      <c r="C695" s="59" t="s">
        <v>897</v>
      </c>
      <c r="D695" s="118" t="s">
        <v>212</v>
      </c>
      <c r="E695" s="118" t="s">
        <v>3049</v>
      </c>
      <c r="F695" s="119">
        <v>2.2497870499999997</v>
      </c>
      <c r="G695" s="119">
        <v>1.1078756920000001</v>
      </c>
      <c r="H695" s="74">
        <f t="shared" si="30"/>
        <v>1.0307215568007964</v>
      </c>
      <c r="I695" s="119">
        <v>0.53883808</v>
      </c>
      <c r="J695" s="119">
        <v>0.10696361</v>
      </c>
      <c r="K695" s="74">
        <f t="shared" si="31"/>
        <v>4.0375831556171295</v>
      </c>
      <c r="L695" s="74">
        <f t="shared" si="32"/>
        <v>0.23950625904793971</v>
      </c>
    </row>
    <row r="696" spans="1:12" x14ac:dyDescent="0.2">
      <c r="A696" s="118" t="s">
        <v>2616</v>
      </c>
      <c r="B696" s="59" t="s">
        <v>575</v>
      </c>
      <c r="C696" s="59" t="s">
        <v>903</v>
      </c>
      <c r="D696" s="118" t="s">
        <v>212</v>
      </c>
      <c r="E696" s="118" t="s">
        <v>1032</v>
      </c>
      <c r="F696" s="119">
        <v>1.77216628</v>
      </c>
      <c r="G696" s="119">
        <v>1.0896859800000001</v>
      </c>
      <c r="H696" s="74">
        <f t="shared" si="30"/>
        <v>0.62630915009111154</v>
      </c>
      <c r="I696" s="119">
        <v>0.53789374999999995</v>
      </c>
      <c r="J696" s="119">
        <v>1.7412424799999999</v>
      </c>
      <c r="K696" s="74">
        <f t="shared" si="31"/>
        <v>-0.69108624664383334</v>
      </c>
      <c r="L696" s="74">
        <f t="shared" si="32"/>
        <v>0.30352329579366555</v>
      </c>
    </row>
    <row r="697" spans="1:12" x14ac:dyDescent="0.2">
      <c r="A697" s="118" t="s">
        <v>2613</v>
      </c>
      <c r="B697" s="59" t="s">
        <v>477</v>
      </c>
      <c r="C697" s="59" t="s">
        <v>903</v>
      </c>
      <c r="D697" s="118" t="s">
        <v>212</v>
      </c>
      <c r="E697" s="118" t="s">
        <v>1032</v>
      </c>
      <c r="F697" s="119">
        <v>0.81620923099999998</v>
      </c>
      <c r="G697" s="119">
        <v>0.77323067299999992</v>
      </c>
      <c r="H697" s="74">
        <f t="shared" si="30"/>
        <v>5.5583100232238225E-2</v>
      </c>
      <c r="I697" s="119">
        <v>0.53070568000000007</v>
      </c>
      <c r="J697" s="119">
        <v>0.42220840000000004</v>
      </c>
      <c r="K697" s="74">
        <f t="shared" si="31"/>
        <v>0.25697565467669525</v>
      </c>
      <c r="L697" s="74">
        <f t="shared" si="32"/>
        <v>0.65020788768805293</v>
      </c>
    </row>
    <row r="698" spans="1:12" x14ac:dyDescent="0.2">
      <c r="A698" s="118" t="s">
        <v>1824</v>
      </c>
      <c r="B698" s="59" t="s">
        <v>856</v>
      </c>
      <c r="C698" s="59" t="s">
        <v>902</v>
      </c>
      <c r="D698" s="118" t="s">
        <v>213</v>
      </c>
      <c r="E698" s="118" t="s">
        <v>1032</v>
      </c>
      <c r="F698" s="119">
        <v>2.24606985</v>
      </c>
      <c r="G698" s="119">
        <v>1.0562306299999999</v>
      </c>
      <c r="H698" s="74">
        <f t="shared" si="30"/>
        <v>1.1264956593807547</v>
      </c>
      <c r="I698" s="119">
        <v>0.52381913999999996</v>
      </c>
      <c r="J698" s="119">
        <v>4.3121343099999994</v>
      </c>
      <c r="K698" s="74">
        <f t="shared" si="31"/>
        <v>-0.87852439132397986</v>
      </c>
      <c r="L698" s="74">
        <f t="shared" si="32"/>
        <v>0.2332158726052086</v>
      </c>
    </row>
    <row r="699" spans="1:12" x14ac:dyDescent="0.2">
      <c r="A699" s="118" t="s">
        <v>3042</v>
      </c>
      <c r="B699" s="59" t="s">
        <v>3043</v>
      </c>
      <c r="C699" s="59" t="s">
        <v>984</v>
      </c>
      <c r="D699" s="118" t="s">
        <v>213</v>
      </c>
      <c r="E699" s="118" t="s">
        <v>214</v>
      </c>
      <c r="F699" s="119">
        <v>0.62343415000000002</v>
      </c>
      <c r="G699" s="119"/>
      <c r="H699" s="74" t="str">
        <f t="shared" si="30"/>
        <v/>
      </c>
      <c r="I699" s="119">
        <v>0.51749999999999996</v>
      </c>
      <c r="J699" s="119">
        <v>0</v>
      </c>
      <c r="K699" s="74" t="str">
        <f t="shared" si="31"/>
        <v/>
      </c>
      <c r="L699" s="74">
        <f t="shared" si="32"/>
        <v>0.83007964834778447</v>
      </c>
    </row>
    <row r="700" spans="1:12" x14ac:dyDescent="0.2">
      <c r="A700" s="118" t="s">
        <v>1878</v>
      </c>
      <c r="B700" s="59" t="s">
        <v>311</v>
      </c>
      <c r="C700" s="59" t="s">
        <v>902</v>
      </c>
      <c r="D700" s="118" t="s">
        <v>213</v>
      </c>
      <c r="E700" s="118" t="s">
        <v>1032</v>
      </c>
      <c r="F700" s="119">
        <v>0.23158229999999999</v>
      </c>
      <c r="G700" s="119">
        <v>0.20183239</v>
      </c>
      <c r="H700" s="74">
        <f t="shared" si="30"/>
        <v>0.14739908693545178</v>
      </c>
      <c r="I700" s="119">
        <v>0.50839822000000001</v>
      </c>
      <c r="J700" s="119">
        <v>1.08886058</v>
      </c>
      <c r="K700" s="74">
        <f t="shared" si="31"/>
        <v>-0.53309153684303645</v>
      </c>
      <c r="L700" s="74">
        <f t="shared" si="32"/>
        <v>2.1953241676932995</v>
      </c>
    </row>
    <row r="701" spans="1:12" x14ac:dyDescent="0.2">
      <c r="A701" s="118" t="s">
        <v>2059</v>
      </c>
      <c r="B701" s="59" t="s">
        <v>2060</v>
      </c>
      <c r="C701" s="59" t="s">
        <v>984</v>
      </c>
      <c r="D701" s="118" t="s">
        <v>213</v>
      </c>
      <c r="E701" s="118" t="s">
        <v>1032</v>
      </c>
      <c r="F701" s="119">
        <v>0.38839959999999996</v>
      </c>
      <c r="G701" s="119">
        <v>0.79264731999999993</v>
      </c>
      <c r="H701" s="74">
        <f t="shared" si="30"/>
        <v>-0.50999695551862834</v>
      </c>
      <c r="I701" s="119">
        <v>0.50110569000000005</v>
      </c>
      <c r="J701" s="119">
        <v>4.1762530800000004</v>
      </c>
      <c r="K701" s="74">
        <f t="shared" si="31"/>
        <v>-0.8800106984895657</v>
      </c>
      <c r="L701" s="74">
        <f t="shared" si="32"/>
        <v>1.2901807571377522</v>
      </c>
    </row>
    <row r="702" spans="1:12" x14ac:dyDescent="0.2">
      <c r="A702" s="118" t="s">
        <v>2476</v>
      </c>
      <c r="B702" s="59" t="s">
        <v>203</v>
      </c>
      <c r="C702" s="59" t="s">
        <v>897</v>
      </c>
      <c r="D702" s="118" t="s">
        <v>212</v>
      </c>
      <c r="E702" s="118" t="s">
        <v>3049</v>
      </c>
      <c r="F702" s="119">
        <v>2.0057820000000001E-2</v>
      </c>
      <c r="G702" s="119">
        <v>1.3672459999999999E-2</v>
      </c>
      <c r="H702" s="74">
        <f t="shared" si="30"/>
        <v>0.46702349101771023</v>
      </c>
      <c r="I702" s="119">
        <v>0.49109409000000004</v>
      </c>
      <c r="J702" s="119">
        <v>2.7344210000000001E-2</v>
      </c>
      <c r="K702" s="74">
        <f t="shared" si="31"/>
        <v>16.959710300645</v>
      </c>
      <c r="L702" s="74">
        <f t="shared" si="32"/>
        <v>24.48392148299267</v>
      </c>
    </row>
    <row r="703" spans="1:12" x14ac:dyDescent="0.2">
      <c r="A703" s="118" t="s">
        <v>2475</v>
      </c>
      <c r="B703" s="118" t="s">
        <v>70</v>
      </c>
      <c r="C703" s="118" t="s">
        <v>897</v>
      </c>
      <c r="D703" s="118" t="s">
        <v>212</v>
      </c>
      <c r="E703" s="118" t="s">
        <v>3049</v>
      </c>
      <c r="F703" s="119">
        <v>1.81025561</v>
      </c>
      <c r="G703" s="119">
        <v>0.78994677000000002</v>
      </c>
      <c r="H703" s="74">
        <f t="shared" si="30"/>
        <v>1.291617206055542</v>
      </c>
      <c r="I703" s="119">
        <v>0.48206062999999999</v>
      </c>
      <c r="J703" s="119">
        <v>0.49856957000000002</v>
      </c>
      <c r="K703" s="74">
        <f t="shared" si="31"/>
        <v>-3.3112610542998078E-2</v>
      </c>
      <c r="L703" s="74">
        <f t="shared" si="32"/>
        <v>0.26629423344253578</v>
      </c>
    </row>
    <row r="704" spans="1:12" x14ac:dyDescent="0.2">
      <c r="A704" s="118" t="s">
        <v>1750</v>
      </c>
      <c r="B704" s="59" t="s">
        <v>1561</v>
      </c>
      <c r="C704" s="59" t="s">
        <v>665</v>
      </c>
      <c r="D704" s="118" t="s">
        <v>212</v>
      </c>
      <c r="E704" s="118" t="s">
        <v>214</v>
      </c>
      <c r="F704" s="119">
        <v>0.47293625</v>
      </c>
      <c r="G704" s="119">
        <v>6.8838999999999997</v>
      </c>
      <c r="H704" s="74">
        <f t="shared" si="30"/>
        <v>-0.93129821031682625</v>
      </c>
      <c r="I704" s="119">
        <v>0.46944799999999998</v>
      </c>
      <c r="J704" s="119">
        <v>2.2928999999999999</v>
      </c>
      <c r="K704" s="74">
        <f t="shared" si="31"/>
        <v>-0.7952601509006062</v>
      </c>
      <c r="L704" s="74">
        <f t="shared" si="32"/>
        <v>0.99262427018440635</v>
      </c>
    </row>
    <row r="705" spans="1:12" x14ac:dyDescent="0.2">
      <c r="A705" s="118" t="s">
        <v>2521</v>
      </c>
      <c r="B705" s="59" t="s">
        <v>2515</v>
      </c>
      <c r="C705" s="59" t="s">
        <v>899</v>
      </c>
      <c r="D705" s="118" t="s">
        <v>213</v>
      </c>
      <c r="E705" s="118" t="s">
        <v>1032</v>
      </c>
      <c r="F705" s="119">
        <v>4.2077197899999996</v>
      </c>
      <c r="G705" s="119">
        <v>1.8875185700000001</v>
      </c>
      <c r="H705" s="74">
        <f t="shared" si="30"/>
        <v>1.229233585765463</v>
      </c>
      <c r="I705" s="119">
        <v>0.46821170000000001</v>
      </c>
      <c r="J705" s="119">
        <v>0</v>
      </c>
      <c r="K705" s="74" t="str">
        <f t="shared" si="31"/>
        <v/>
      </c>
      <c r="L705" s="74">
        <f t="shared" si="32"/>
        <v>0.11127444871988494</v>
      </c>
    </row>
    <row r="706" spans="1:12" x14ac:dyDescent="0.2">
      <c r="A706" s="118" t="s">
        <v>2805</v>
      </c>
      <c r="B706" s="59" t="s">
        <v>1027</v>
      </c>
      <c r="C706" s="59" t="s">
        <v>665</v>
      </c>
      <c r="D706" s="118" t="s">
        <v>213</v>
      </c>
      <c r="E706" s="118" t="s">
        <v>1032</v>
      </c>
      <c r="F706" s="119">
        <v>1.45684791</v>
      </c>
      <c r="G706" s="119">
        <v>2.9782180000000002E-2</v>
      </c>
      <c r="H706" s="74">
        <f t="shared" si="30"/>
        <v>47.9167653274542</v>
      </c>
      <c r="I706" s="119">
        <v>0.46582635</v>
      </c>
      <c r="J706" s="119">
        <v>1.5016445832851302</v>
      </c>
      <c r="K706" s="74">
        <f t="shared" si="31"/>
        <v>-0.68978921165158991</v>
      </c>
      <c r="L706" s="74">
        <f t="shared" si="32"/>
        <v>0.31974947199532999</v>
      </c>
    </row>
    <row r="707" spans="1:12" x14ac:dyDescent="0.2">
      <c r="A707" s="118" t="s">
        <v>1654</v>
      </c>
      <c r="B707" s="118" t="s">
        <v>1595</v>
      </c>
      <c r="C707" s="118" t="s">
        <v>149</v>
      </c>
      <c r="D707" s="118" t="s">
        <v>213</v>
      </c>
      <c r="E707" s="118" t="s">
        <v>214</v>
      </c>
      <c r="F707" s="119">
        <v>0.4990637</v>
      </c>
      <c r="G707" s="119">
        <v>1.0568691399999999</v>
      </c>
      <c r="H707" s="74">
        <f t="shared" si="30"/>
        <v>-0.52779045095403199</v>
      </c>
      <c r="I707" s="119">
        <v>0.45908013205975801</v>
      </c>
      <c r="J707" s="119">
        <v>0</v>
      </c>
      <c r="K707" s="74" t="str">
        <f t="shared" si="31"/>
        <v/>
      </c>
      <c r="L707" s="74">
        <f t="shared" si="32"/>
        <v>0.91988283671955706</v>
      </c>
    </row>
    <row r="708" spans="1:12" x14ac:dyDescent="0.2">
      <c r="A708" s="118" t="s">
        <v>1723</v>
      </c>
      <c r="B708" s="59" t="s">
        <v>226</v>
      </c>
      <c r="C708" s="59" t="s">
        <v>665</v>
      </c>
      <c r="D708" s="118" t="s">
        <v>212</v>
      </c>
      <c r="E708" s="118" t="s">
        <v>1032</v>
      </c>
      <c r="F708" s="119">
        <v>0.46057859999999995</v>
      </c>
      <c r="G708" s="119">
        <v>0</v>
      </c>
      <c r="H708" s="74" t="str">
        <f t="shared" si="30"/>
        <v/>
      </c>
      <c r="I708" s="119">
        <v>0.45588959999999995</v>
      </c>
      <c r="J708" s="119">
        <v>0</v>
      </c>
      <c r="K708" s="74" t="str">
        <f t="shared" si="31"/>
        <v/>
      </c>
      <c r="L708" s="74">
        <f t="shared" si="32"/>
        <v>0.98981932725489197</v>
      </c>
    </row>
    <row r="709" spans="1:12" x14ac:dyDescent="0.2">
      <c r="A709" s="118" t="s">
        <v>2008</v>
      </c>
      <c r="B709" s="59" t="s">
        <v>2009</v>
      </c>
      <c r="C709" s="59" t="s">
        <v>665</v>
      </c>
      <c r="D709" s="118" t="s">
        <v>213</v>
      </c>
      <c r="E709" s="118" t="s">
        <v>214</v>
      </c>
      <c r="F709" s="119">
        <v>0.70788123999999997</v>
      </c>
      <c r="G709" s="119">
        <v>0.44453896000000004</v>
      </c>
      <c r="H709" s="74">
        <f t="shared" si="30"/>
        <v>0.59239415145975038</v>
      </c>
      <c r="I709" s="119">
        <v>0.44953488000000003</v>
      </c>
      <c r="J709" s="119">
        <v>0.28521582000000001</v>
      </c>
      <c r="K709" s="74">
        <f t="shared" si="31"/>
        <v>0.57612182942727364</v>
      </c>
      <c r="L709" s="74">
        <f t="shared" si="32"/>
        <v>0.63504279333635127</v>
      </c>
    </row>
    <row r="710" spans="1:12" x14ac:dyDescent="0.2">
      <c r="A710" s="118" t="s">
        <v>1778</v>
      </c>
      <c r="B710" s="59" t="s">
        <v>1779</v>
      </c>
      <c r="C710" s="59" t="s">
        <v>149</v>
      </c>
      <c r="D710" s="118" t="s">
        <v>837</v>
      </c>
      <c r="E710" s="118" t="s">
        <v>214</v>
      </c>
      <c r="F710" s="119">
        <v>0.38035159000000002</v>
      </c>
      <c r="G710" s="119">
        <v>0.47364636999999998</v>
      </c>
      <c r="H710" s="74">
        <f t="shared" si="30"/>
        <v>-0.19697138183493301</v>
      </c>
      <c r="I710" s="119">
        <v>0.4432026</v>
      </c>
      <c r="J710" s="119">
        <v>0.41029106999999998</v>
      </c>
      <c r="K710" s="74">
        <f t="shared" si="31"/>
        <v>8.021507755457602E-2</v>
      </c>
      <c r="L710" s="74">
        <f t="shared" si="32"/>
        <v>1.1652445044333848</v>
      </c>
    </row>
    <row r="711" spans="1:12" x14ac:dyDescent="0.2">
      <c r="A711" s="118" t="s">
        <v>2157</v>
      </c>
      <c r="B711" s="59" t="s">
        <v>553</v>
      </c>
      <c r="C711" s="59" t="s">
        <v>898</v>
      </c>
      <c r="D711" s="118" t="s">
        <v>212</v>
      </c>
      <c r="E711" s="118" t="s">
        <v>1032</v>
      </c>
      <c r="F711" s="119">
        <v>3.5194754219999997</v>
      </c>
      <c r="G711" s="119">
        <v>5.3294534850000002</v>
      </c>
      <c r="H711" s="74">
        <f t="shared" ref="H711:H774" si="33">IF(ISERROR(F711/G711-1),"",IF((F711/G711-1)&gt;10000%,"",F711/G711-1))</f>
        <v>-0.33961794921266686</v>
      </c>
      <c r="I711" s="119">
        <v>0.44153740000000002</v>
      </c>
      <c r="J711" s="119">
        <v>0.92699922999999995</v>
      </c>
      <c r="K711" s="74">
        <f t="shared" ref="K711:K774" si="34">IF(ISERROR(I711/J711-1),"",IF((I711/J711-1)&gt;10000%,"",I711/J711-1))</f>
        <v>-0.52369172949582699</v>
      </c>
      <c r="L711" s="74">
        <f t="shared" ref="L711:L774" si="35">IF(ISERROR(I711/F711),"",IF(I711/F711&gt;10000%,"",I711/F711))</f>
        <v>0.1254554577196306</v>
      </c>
    </row>
    <row r="712" spans="1:12" x14ac:dyDescent="0.2">
      <c r="A712" s="118" t="s">
        <v>1664</v>
      </c>
      <c r="B712" s="59" t="s">
        <v>991</v>
      </c>
      <c r="C712" s="59" t="s">
        <v>149</v>
      </c>
      <c r="D712" s="118" t="s">
        <v>837</v>
      </c>
      <c r="E712" s="118" t="s">
        <v>214</v>
      </c>
      <c r="F712" s="119">
        <v>1.2542778000000001E-2</v>
      </c>
      <c r="G712" s="119">
        <v>2.494648E-2</v>
      </c>
      <c r="H712" s="74">
        <f t="shared" si="33"/>
        <v>-0.49721251254686027</v>
      </c>
      <c r="I712" s="119">
        <v>0.438916147148594</v>
      </c>
      <c r="J712" s="119">
        <v>0</v>
      </c>
      <c r="K712" s="74" t="str">
        <f t="shared" si="34"/>
        <v/>
      </c>
      <c r="L712" s="74">
        <f t="shared" si="35"/>
        <v>34.993535494975191</v>
      </c>
    </row>
    <row r="713" spans="1:12" x14ac:dyDescent="0.2">
      <c r="A713" s="118" t="s">
        <v>1913</v>
      </c>
      <c r="B713" s="59" t="s">
        <v>1914</v>
      </c>
      <c r="C713" s="59" t="s">
        <v>902</v>
      </c>
      <c r="D713" s="118" t="s">
        <v>837</v>
      </c>
      <c r="E713" s="118" t="s">
        <v>214</v>
      </c>
      <c r="F713" s="119">
        <v>1.1717944599999999</v>
      </c>
      <c r="G713" s="119">
        <v>0.99330943000000005</v>
      </c>
      <c r="H713" s="74">
        <f t="shared" si="33"/>
        <v>0.17968724005771275</v>
      </c>
      <c r="I713" s="119">
        <v>0.43844084</v>
      </c>
      <c r="J713" s="119">
        <v>0.24047385999999998</v>
      </c>
      <c r="K713" s="74">
        <f t="shared" si="34"/>
        <v>0.82323700380573595</v>
      </c>
      <c r="L713" s="74">
        <f t="shared" si="35"/>
        <v>0.37416189866608524</v>
      </c>
    </row>
    <row r="714" spans="1:12" x14ac:dyDescent="0.2">
      <c r="A714" s="118" t="s">
        <v>2187</v>
      </c>
      <c r="B714" s="59" t="s">
        <v>2188</v>
      </c>
      <c r="C714" s="59" t="s">
        <v>1955</v>
      </c>
      <c r="D714" s="118" t="s">
        <v>213</v>
      </c>
      <c r="E714" s="118" t="s">
        <v>214</v>
      </c>
      <c r="F714" s="119">
        <v>0.75167136999999995</v>
      </c>
      <c r="G714" s="119">
        <v>0.62132029</v>
      </c>
      <c r="H714" s="74">
        <f t="shared" si="33"/>
        <v>0.20979691488909835</v>
      </c>
      <c r="I714" s="119">
        <v>0.40925867999999999</v>
      </c>
      <c r="J714" s="119">
        <v>0.45787416999999997</v>
      </c>
      <c r="K714" s="74">
        <f t="shared" si="34"/>
        <v>-0.10617652880484607</v>
      </c>
      <c r="L714" s="74">
        <f t="shared" si="35"/>
        <v>0.54446490359211097</v>
      </c>
    </row>
    <row r="715" spans="1:12" x14ac:dyDescent="0.2">
      <c r="A715" s="118" t="s">
        <v>1896</v>
      </c>
      <c r="B715" s="59" t="s">
        <v>5</v>
      </c>
      <c r="C715" s="59" t="s">
        <v>902</v>
      </c>
      <c r="D715" s="118" t="s">
        <v>837</v>
      </c>
      <c r="E715" s="118" t="s">
        <v>1032</v>
      </c>
      <c r="F715" s="119">
        <v>0.30092352</v>
      </c>
      <c r="G715" s="119">
        <v>1.0457147250000001</v>
      </c>
      <c r="H715" s="74">
        <f t="shared" si="33"/>
        <v>-0.71223172744363916</v>
      </c>
      <c r="I715" s="119">
        <v>0.40666618999999998</v>
      </c>
      <c r="J715" s="119">
        <v>1.1975159799999999</v>
      </c>
      <c r="K715" s="74">
        <f t="shared" si="34"/>
        <v>-0.66040854836859886</v>
      </c>
      <c r="L715" s="74">
        <f t="shared" si="35"/>
        <v>1.3513938358822866</v>
      </c>
    </row>
    <row r="716" spans="1:12" x14ac:dyDescent="0.2">
      <c r="A716" s="118" t="s">
        <v>2372</v>
      </c>
      <c r="B716" s="59" t="s">
        <v>122</v>
      </c>
      <c r="C716" s="59" t="s">
        <v>665</v>
      </c>
      <c r="D716" s="118" t="s">
        <v>837</v>
      </c>
      <c r="E716" s="118" t="s">
        <v>214</v>
      </c>
      <c r="F716" s="119">
        <v>0.522569277</v>
      </c>
      <c r="G716" s="119">
        <v>0.23182820700000001</v>
      </c>
      <c r="H716" s="74">
        <f t="shared" si="33"/>
        <v>1.2541229290532363</v>
      </c>
      <c r="I716" s="119">
        <v>0.40567312999999999</v>
      </c>
      <c r="J716" s="119">
        <v>0.14778594</v>
      </c>
      <c r="K716" s="74">
        <f t="shared" si="34"/>
        <v>1.7450049037141149</v>
      </c>
      <c r="L716" s="74">
        <f t="shared" si="35"/>
        <v>0.7763049759237951</v>
      </c>
    </row>
    <row r="717" spans="1:12" x14ac:dyDescent="0.2">
      <c r="A717" s="118" t="s">
        <v>1648</v>
      </c>
      <c r="B717" s="118" t="s">
        <v>1649</v>
      </c>
      <c r="C717" s="118" t="s">
        <v>665</v>
      </c>
      <c r="D717" s="118" t="s">
        <v>213</v>
      </c>
      <c r="E717" s="118" t="s">
        <v>1032</v>
      </c>
      <c r="F717" s="119">
        <v>2.2595953450000001</v>
      </c>
      <c r="G717" s="119">
        <v>1.5299748010000001</v>
      </c>
      <c r="H717" s="74">
        <f t="shared" si="33"/>
        <v>0.47688402679777209</v>
      </c>
      <c r="I717" s="119">
        <v>0.39992648999999997</v>
      </c>
      <c r="J717" s="119">
        <v>0.13683600000000001</v>
      </c>
      <c r="K717" s="74">
        <f t="shared" si="34"/>
        <v>1.9226701306673677</v>
      </c>
      <c r="L717" s="74">
        <f t="shared" si="35"/>
        <v>0.17699031416618533</v>
      </c>
    </row>
    <row r="718" spans="1:12" x14ac:dyDescent="0.2">
      <c r="A718" s="118" t="s">
        <v>2027</v>
      </c>
      <c r="B718" s="59" t="s">
        <v>3</v>
      </c>
      <c r="C718" s="59" t="s">
        <v>984</v>
      </c>
      <c r="D718" s="118" t="s">
        <v>213</v>
      </c>
      <c r="E718" s="118" t="s">
        <v>214</v>
      </c>
      <c r="F718" s="119">
        <v>0.49127749999999998</v>
      </c>
      <c r="G718" s="119">
        <v>0.14656570000000002</v>
      </c>
      <c r="H718" s="74">
        <f t="shared" si="33"/>
        <v>2.3519268150733761</v>
      </c>
      <c r="I718" s="119">
        <v>0.39507750000000003</v>
      </c>
      <c r="J718" s="119">
        <v>0</v>
      </c>
      <c r="K718" s="74" t="str">
        <f t="shared" si="34"/>
        <v/>
      </c>
      <c r="L718" s="74">
        <f t="shared" si="35"/>
        <v>0.80418398970032223</v>
      </c>
    </row>
    <row r="719" spans="1:12" x14ac:dyDescent="0.2">
      <c r="A719" s="118" t="s">
        <v>2111</v>
      </c>
      <c r="B719" s="118" t="s">
        <v>625</v>
      </c>
      <c r="C719" s="59" t="s">
        <v>898</v>
      </c>
      <c r="D719" s="118" t="s">
        <v>212</v>
      </c>
      <c r="E719" s="118" t="s">
        <v>1032</v>
      </c>
      <c r="F719" s="119">
        <v>2.219383659</v>
      </c>
      <c r="G719" s="119">
        <v>1.1554754920000001</v>
      </c>
      <c r="H719" s="74">
        <f t="shared" si="33"/>
        <v>0.92075355502217771</v>
      </c>
      <c r="I719" s="119">
        <v>0.38284359000000001</v>
      </c>
      <c r="J719" s="119">
        <v>0.12712527000000001</v>
      </c>
      <c r="K719" s="74">
        <f t="shared" si="34"/>
        <v>2.0115459341797268</v>
      </c>
      <c r="L719" s="74">
        <f t="shared" si="35"/>
        <v>0.17249995891764833</v>
      </c>
    </row>
    <row r="720" spans="1:12" x14ac:dyDescent="0.2">
      <c r="A720" s="118" t="s">
        <v>2409</v>
      </c>
      <c r="B720" s="59" t="s">
        <v>1606</v>
      </c>
      <c r="C720" s="59" t="s">
        <v>984</v>
      </c>
      <c r="D720" s="118" t="s">
        <v>212</v>
      </c>
      <c r="E720" s="118" t="s">
        <v>1032</v>
      </c>
      <c r="F720" s="119">
        <v>0.36749999999999999</v>
      </c>
      <c r="G720" s="119">
        <v>0.43619999999999998</v>
      </c>
      <c r="H720" s="74">
        <f t="shared" si="33"/>
        <v>-0.15749656121045386</v>
      </c>
      <c r="I720" s="119">
        <v>0.36749999999999999</v>
      </c>
      <c r="J720" s="119">
        <v>0.43618667999999999</v>
      </c>
      <c r="K720" s="74">
        <f t="shared" si="34"/>
        <v>-0.15747083335969825</v>
      </c>
      <c r="L720" s="74">
        <f t="shared" si="35"/>
        <v>1</v>
      </c>
    </row>
    <row r="721" spans="1:12" x14ac:dyDescent="0.2">
      <c r="A721" s="118" t="s">
        <v>2386</v>
      </c>
      <c r="B721" s="59" t="s">
        <v>269</v>
      </c>
      <c r="C721" s="59" t="s">
        <v>279</v>
      </c>
      <c r="D721" s="118" t="s">
        <v>213</v>
      </c>
      <c r="E721" s="118" t="s">
        <v>214</v>
      </c>
      <c r="F721" s="119">
        <v>0.93514883999999998</v>
      </c>
      <c r="G721" s="119">
        <v>0.35966509999999996</v>
      </c>
      <c r="H721" s="74">
        <f t="shared" si="33"/>
        <v>1.6000544395327765</v>
      </c>
      <c r="I721" s="119">
        <v>0.35831456</v>
      </c>
      <c r="J721" s="119">
        <v>0</v>
      </c>
      <c r="K721" s="74" t="str">
        <f t="shared" si="34"/>
        <v/>
      </c>
      <c r="L721" s="74">
        <f t="shared" si="35"/>
        <v>0.38316313368896443</v>
      </c>
    </row>
    <row r="722" spans="1:12" x14ac:dyDescent="0.2">
      <c r="A722" s="118" t="s">
        <v>2959</v>
      </c>
      <c r="B722" s="118" t="s">
        <v>68</v>
      </c>
      <c r="C722" s="59" t="s">
        <v>897</v>
      </c>
      <c r="D722" s="118" t="s">
        <v>212</v>
      </c>
      <c r="E722" s="118" t="s">
        <v>3049</v>
      </c>
      <c r="F722" s="119">
        <v>11.13854122</v>
      </c>
      <c r="G722" s="119">
        <v>9.7043418520000007</v>
      </c>
      <c r="H722" s="74">
        <f t="shared" si="33"/>
        <v>0.14778945237841357</v>
      </c>
      <c r="I722" s="119">
        <v>0.35618411</v>
      </c>
      <c r="J722" s="119">
        <v>1.22903743</v>
      </c>
      <c r="K722" s="74">
        <f t="shared" si="34"/>
        <v>-0.71019262611066281</v>
      </c>
      <c r="L722" s="74">
        <f t="shared" si="35"/>
        <v>3.1977626420275525E-2</v>
      </c>
    </row>
    <row r="723" spans="1:12" x14ac:dyDescent="0.2">
      <c r="A723" s="118" t="s">
        <v>2971</v>
      </c>
      <c r="B723" s="59" t="s">
        <v>74</v>
      </c>
      <c r="C723" s="59" t="s">
        <v>897</v>
      </c>
      <c r="D723" s="118" t="s">
        <v>212</v>
      </c>
      <c r="E723" s="118" t="s">
        <v>3049</v>
      </c>
      <c r="F723" s="119">
        <v>7.0470392300000002</v>
      </c>
      <c r="G723" s="119">
        <v>2.3438370099999997</v>
      </c>
      <c r="H723" s="74">
        <f t="shared" si="33"/>
        <v>2.0066251193806353</v>
      </c>
      <c r="I723" s="119">
        <v>0.34215506000000001</v>
      </c>
      <c r="J723" s="119">
        <v>0.89899987000000003</v>
      </c>
      <c r="K723" s="74">
        <f t="shared" si="34"/>
        <v>-0.61940477255018966</v>
      </c>
      <c r="L723" s="74">
        <f t="shared" si="35"/>
        <v>4.855302330990429E-2</v>
      </c>
    </row>
    <row r="724" spans="1:12" x14ac:dyDescent="0.2">
      <c r="A724" s="118" t="s">
        <v>2361</v>
      </c>
      <c r="B724" s="59" t="s">
        <v>988</v>
      </c>
      <c r="C724" s="59" t="s">
        <v>987</v>
      </c>
      <c r="D724" s="118" t="s">
        <v>212</v>
      </c>
      <c r="E724" s="118" t="s">
        <v>1032</v>
      </c>
      <c r="F724" s="119">
        <v>0.52933262999999997</v>
      </c>
      <c r="G724" s="119">
        <v>0.48574413</v>
      </c>
      <c r="H724" s="74">
        <f t="shared" si="33"/>
        <v>8.97355156921813E-2</v>
      </c>
      <c r="I724" s="119">
        <v>0.33860449999999997</v>
      </c>
      <c r="J724" s="119">
        <v>0.37842715000000005</v>
      </c>
      <c r="K724" s="74">
        <f t="shared" si="34"/>
        <v>-0.10523201096961476</v>
      </c>
      <c r="L724" s="74">
        <f t="shared" si="35"/>
        <v>0.63968189529521347</v>
      </c>
    </row>
    <row r="725" spans="1:12" x14ac:dyDescent="0.2">
      <c r="A725" s="118" t="s">
        <v>2605</v>
      </c>
      <c r="B725" s="59" t="s">
        <v>589</v>
      </c>
      <c r="C725" s="59" t="s">
        <v>903</v>
      </c>
      <c r="D725" s="118" t="s">
        <v>212</v>
      </c>
      <c r="E725" s="118" t="s">
        <v>1032</v>
      </c>
      <c r="F725" s="119">
        <v>2.1452931980000001</v>
      </c>
      <c r="G725" s="119">
        <v>2.5006483859999999</v>
      </c>
      <c r="H725" s="74">
        <f t="shared" si="33"/>
        <v>-0.14210521958603739</v>
      </c>
      <c r="I725" s="119">
        <v>0.33455534000000003</v>
      </c>
      <c r="J725" s="119">
        <v>1.08085706</v>
      </c>
      <c r="K725" s="74">
        <f t="shared" si="34"/>
        <v>-0.6904721702978931</v>
      </c>
      <c r="L725" s="74">
        <f t="shared" si="35"/>
        <v>0.15594853902109843</v>
      </c>
    </row>
    <row r="726" spans="1:12" x14ac:dyDescent="0.2">
      <c r="A726" s="118" t="s">
        <v>2664</v>
      </c>
      <c r="B726" s="59" t="s">
        <v>586</v>
      </c>
      <c r="C726" s="59" t="s">
        <v>903</v>
      </c>
      <c r="D726" s="118" t="s">
        <v>213</v>
      </c>
      <c r="E726" s="118" t="s">
        <v>1032</v>
      </c>
      <c r="F726" s="119">
        <v>2.2600834160000001</v>
      </c>
      <c r="G726" s="119">
        <v>4.976706482</v>
      </c>
      <c r="H726" s="74">
        <f t="shared" si="33"/>
        <v>-0.54586764878049721</v>
      </c>
      <c r="I726" s="119">
        <v>0.32552050999999999</v>
      </c>
      <c r="J726" s="119">
        <v>4.6199600000000002E-3</v>
      </c>
      <c r="K726" s="74">
        <f t="shared" si="34"/>
        <v>69.459594888267418</v>
      </c>
      <c r="L726" s="74">
        <f t="shared" si="35"/>
        <v>0.14403030777338352</v>
      </c>
    </row>
    <row r="727" spans="1:12" x14ac:dyDescent="0.2">
      <c r="A727" s="118" t="s">
        <v>2752</v>
      </c>
      <c r="B727" s="118" t="s">
        <v>2753</v>
      </c>
      <c r="C727" s="118" t="s">
        <v>665</v>
      </c>
      <c r="D727" s="118" t="s">
        <v>213</v>
      </c>
      <c r="E727" s="118" t="s">
        <v>1032</v>
      </c>
      <c r="F727" s="119">
        <v>0.41854934999999999</v>
      </c>
      <c r="G727" s="119">
        <v>0.96814347999999995</v>
      </c>
      <c r="H727" s="74">
        <f t="shared" si="33"/>
        <v>-0.56767838791828662</v>
      </c>
      <c r="I727" s="119">
        <v>0.32483953000000004</v>
      </c>
      <c r="J727" s="119">
        <v>3.9565930299999996</v>
      </c>
      <c r="K727" s="74">
        <f t="shared" si="34"/>
        <v>-0.9178991805482708</v>
      </c>
      <c r="L727" s="74">
        <f t="shared" si="35"/>
        <v>0.77610807423306249</v>
      </c>
    </row>
    <row r="728" spans="1:12" x14ac:dyDescent="0.2">
      <c r="A728" s="118" t="s">
        <v>1726</v>
      </c>
      <c r="B728" s="59" t="s">
        <v>251</v>
      </c>
      <c r="C728" s="59" t="s">
        <v>665</v>
      </c>
      <c r="D728" s="118" t="s">
        <v>212</v>
      </c>
      <c r="E728" s="118" t="s">
        <v>1032</v>
      </c>
      <c r="F728" s="119">
        <v>0.19526863</v>
      </c>
      <c r="G728" s="119">
        <v>0.19469629000000002</v>
      </c>
      <c r="H728" s="74">
        <f t="shared" si="33"/>
        <v>2.9396553986722473E-3</v>
      </c>
      <c r="I728" s="119">
        <v>0.32313358000000003</v>
      </c>
      <c r="J728" s="119">
        <v>0.19451721</v>
      </c>
      <c r="K728" s="74">
        <f t="shared" si="34"/>
        <v>0.66120817792934639</v>
      </c>
      <c r="L728" s="74">
        <f t="shared" si="35"/>
        <v>1.6548156250187245</v>
      </c>
    </row>
    <row r="729" spans="1:12" x14ac:dyDescent="0.2">
      <c r="A729" s="118" t="s">
        <v>2623</v>
      </c>
      <c r="B729" s="59" t="s">
        <v>947</v>
      </c>
      <c r="C729" s="59" t="s">
        <v>903</v>
      </c>
      <c r="D729" s="118" t="s">
        <v>212</v>
      </c>
      <c r="E729" s="118" t="s">
        <v>1032</v>
      </c>
      <c r="F729" s="119">
        <v>3.3156411700000001</v>
      </c>
      <c r="G729" s="119">
        <v>0.26689961000000001</v>
      </c>
      <c r="H729" s="74">
        <f t="shared" si="33"/>
        <v>11.422802603570684</v>
      </c>
      <c r="I729" s="119">
        <v>0.32246052000000003</v>
      </c>
      <c r="J729" s="119">
        <v>3.8482709999999996E-2</v>
      </c>
      <c r="K729" s="74">
        <f t="shared" si="34"/>
        <v>7.3793610169346202</v>
      </c>
      <c r="L729" s="74">
        <f t="shared" si="35"/>
        <v>9.7254347942603209E-2</v>
      </c>
    </row>
    <row r="730" spans="1:12" x14ac:dyDescent="0.2">
      <c r="A730" s="118" t="s">
        <v>2416</v>
      </c>
      <c r="B730" s="118" t="s">
        <v>520</v>
      </c>
      <c r="C730" s="118" t="s">
        <v>984</v>
      </c>
      <c r="D730" s="118" t="s">
        <v>212</v>
      </c>
      <c r="E730" s="118" t="s">
        <v>1032</v>
      </c>
      <c r="F730" s="119">
        <v>0</v>
      </c>
      <c r="G730" s="119">
        <v>0</v>
      </c>
      <c r="H730" s="74" t="str">
        <f t="shared" si="33"/>
        <v/>
      </c>
      <c r="I730" s="119">
        <v>0.31566057422407651</v>
      </c>
      <c r="J730" s="119">
        <v>3.84355110220441E-3</v>
      </c>
      <c r="K730" s="74">
        <f t="shared" si="34"/>
        <v>81.127325962450243</v>
      </c>
      <c r="L730" s="74" t="str">
        <f t="shared" si="35"/>
        <v/>
      </c>
    </row>
    <row r="731" spans="1:12" x14ac:dyDescent="0.2">
      <c r="A731" s="118" t="s">
        <v>1755</v>
      </c>
      <c r="B731" s="59" t="s">
        <v>1000</v>
      </c>
      <c r="C731" s="59" t="s">
        <v>665</v>
      </c>
      <c r="D731" s="118" t="s">
        <v>212</v>
      </c>
      <c r="E731" s="118" t="s">
        <v>1032</v>
      </c>
      <c r="F731" s="119">
        <v>0.35839434399999998</v>
      </c>
      <c r="G731" s="119">
        <v>0.137318036</v>
      </c>
      <c r="H731" s="74">
        <f t="shared" si="33"/>
        <v>1.609958272342316</v>
      </c>
      <c r="I731" s="119">
        <v>0.31199317999999998</v>
      </c>
      <c r="J731" s="119">
        <v>0.13220185999999998</v>
      </c>
      <c r="K731" s="74">
        <f t="shared" si="34"/>
        <v>1.35997572197547</v>
      </c>
      <c r="L731" s="74">
        <f t="shared" si="35"/>
        <v>0.87053042332610031</v>
      </c>
    </row>
    <row r="732" spans="1:12" x14ac:dyDescent="0.2">
      <c r="A732" s="118" t="s">
        <v>2323</v>
      </c>
      <c r="B732" s="59" t="s">
        <v>292</v>
      </c>
      <c r="C732" s="59" t="s">
        <v>899</v>
      </c>
      <c r="D732" s="118" t="s">
        <v>212</v>
      </c>
      <c r="E732" s="118" t="s">
        <v>1032</v>
      </c>
      <c r="F732" s="119">
        <v>2.6653756800000004</v>
      </c>
      <c r="G732" s="119">
        <v>6.559035626</v>
      </c>
      <c r="H732" s="74">
        <f t="shared" si="33"/>
        <v>-0.59363299241210732</v>
      </c>
      <c r="I732" s="119">
        <v>0.30685949000000001</v>
      </c>
      <c r="J732" s="119">
        <v>7.7274485500000001</v>
      </c>
      <c r="K732" s="74">
        <f t="shared" si="34"/>
        <v>-0.96028967543239097</v>
      </c>
      <c r="L732" s="74">
        <f t="shared" si="35"/>
        <v>0.11512804453892217</v>
      </c>
    </row>
    <row r="733" spans="1:12" x14ac:dyDescent="0.2">
      <c r="A733" s="118" t="s">
        <v>2619</v>
      </c>
      <c r="B733" s="59" t="s">
        <v>572</v>
      </c>
      <c r="C733" s="59" t="s">
        <v>903</v>
      </c>
      <c r="D733" s="118" t="s">
        <v>212</v>
      </c>
      <c r="E733" s="118" t="s">
        <v>1032</v>
      </c>
      <c r="F733" s="119">
        <v>9.8150932399999995</v>
      </c>
      <c r="G733" s="119">
        <v>3.7421773050000002</v>
      </c>
      <c r="H733" s="74">
        <f t="shared" si="33"/>
        <v>1.6228295561746502</v>
      </c>
      <c r="I733" s="119">
        <v>0.30401281000000002</v>
      </c>
      <c r="J733" s="119">
        <v>0.69406290999999998</v>
      </c>
      <c r="K733" s="74">
        <f t="shared" si="34"/>
        <v>-0.56198090170241199</v>
      </c>
      <c r="L733" s="74">
        <f t="shared" si="35"/>
        <v>3.0974011409391364E-2</v>
      </c>
    </row>
    <row r="734" spans="1:12" x14ac:dyDescent="0.2">
      <c r="A734" s="118" t="s">
        <v>1899</v>
      </c>
      <c r="B734" s="59" t="s">
        <v>511</v>
      </c>
      <c r="C734" s="59" t="s">
        <v>902</v>
      </c>
      <c r="D734" s="118" t="s">
        <v>213</v>
      </c>
      <c r="E734" s="118" t="s">
        <v>214</v>
      </c>
      <c r="F734" s="119">
        <v>0.71486408000000001</v>
      </c>
      <c r="G734" s="119">
        <v>0.54150540000000003</v>
      </c>
      <c r="H734" s="74">
        <f t="shared" si="33"/>
        <v>0.32014210753946304</v>
      </c>
      <c r="I734" s="119">
        <v>0.30141551999999999</v>
      </c>
      <c r="J734" s="119">
        <v>0</v>
      </c>
      <c r="K734" s="74" t="str">
        <f t="shared" si="34"/>
        <v/>
      </c>
      <c r="L734" s="74">
        <f t="shared" si="35"/>
        <v>0.42164032077258656</v>
      </c>
    </row>
    <row r="735" spans="1:12" x14ac:dyDescent="0.2">
      <c r="A735" s="118" t="s">
        <v>1740</v>
      </c>
      <c r="B735" s="118" t="s">
        <v>278</v>
      </c>
      <c r="C735" s="118" t="s">
        <v>665</v>
      </c>
      <c r="D735" s="118" t="s">
        <v>212</v>
      </c>
      <c r="E735" s="118" t="s">
        <v>1032</v>
      </c>
      <c r="F735" s="119">
        <v>0.14603468</v>
      </c>
      <c r="G735" s="119">
        <v>0.17352454</v>
      </c>
      <c r="H735" s="74">
        <f t="shared" si="33"/>
        <v>-0.15842058996381725</v>
      </c>
      <c r="I735" s="119">
        <v>0.29308478000000004</v>
      </c>
      <c r="J735" s="119">
        <v>5.0549239999999995E-2</v>
      </c>
      <c r="K735" s="74">
        <f t="shared" si="34"/>
        <v>4.7980056673453459</v>
      </c>
      <c r="L735" s="74">
        <f t="shared" si="35"/>
        <v>2.0069532798647556</v>
      </c>
    </row>
    <row r="736" spans="1:12" x14ac:dyDescent="0.2">
      <c r="A736" s="118" t="s">
        <v>1721</v>
      </c>
      <c r="B736" s="59" t="s">
        <v>1956</v>
      </c>
      <c r="C736" s="59" t="s">
        <v>1955</v>
      </c>
      <c r="D736" s="118" t="s">
        <v>212</v>
      </c>
      <c r="E736" s="118" t="s">
        <v>1032</v>
      </c>
      <c r="F736" s="119">
        <v>0.17321579999999998</v>
      </c>
      <c r="G736" s="119">
        <v>0.15027520000000003</v>
      </c>
      <c r="H736" s="74">
        <f t="shared" si="33"/>
        <v>0.15265725815037978</v>
      </c>
      <c r="I736" s="119">
        <v>0.29208740999999999</v>
      </c>
      <c r="J736" s="119">
        <v>0.15027520000000003</v>
      </c>
      <c r="K736" s="74">
        <f t="shared" si="34"/>
        <v>0.94368338887587533</v>
      </c>
      <c r="L736" s="74">
        <f t="shared" si="35"/>
        <v>1.6862630891639216</v>
      </c>
    </row>
    <row r="737" spans="1:12" x14ac:dyDescent="0.2">
      <c r="A737" s="118" t="s">
        <v>2019</v>
      </c>
      <c r="B737" s="59" t="s">
        <v>1422</v>
      </c>
      <c r="C737" s="59" t="s">
        <v>984</v>
      </c>
      <c r="D737" s="118" t="s">
        <v>213</v>
      </c>
      <c r="E737" s="118" t="s">
        <v>214</v>
      </c>
      <c r="F737" s="119">
        <v>0.2856591</v>
      </c>
      <c r="G737" s="119">
        <v>2.4250520000000001E-2</v>
      </c>
      <c r="H737" s="74">
        <f t="shared" si="33"/>
        <v>10.779504109602598</v>
      </c>
      <c r="I737" s="119">
        <v>0.2856591</v>
      </c>
      <c r="J737" s="119">
        <v>0</v>
      </c>
      <c r="K737" s="74" t="str">
        <f t="shared" si="34"/>
        <v/>
      </c>
      <c r="L737" s="74">
        <f t="shared" si="35"/>
        <v>1</v>
      </c>
    </row>
    <row r="738" spans="1:12" x14ac:dyDescent="0.2">
      <c r="A738" s="118" t="s">
        <v>2972</v>
      </c>
      <c r="B738" s="59" t="s">
        <v>981</v>
      </c>
      <c r="C738" s="59" t="s">
        <v>897</v>
      </c>
      <c r="D738" s="118" t="s">
        <v>212</v>
      </c>
      <c r="E738" s="118" t="s">
        <v>3049</v>
      </c>
      <c r="F738" s="119">
        <v>3.7314545720000001</v>
      </c>
      <c r="G738" s="119">
        <v>5.2678159000000004</v>
      </c>
      <c r="H738" s="74">
        <f t="shared" si="33"/>
        <v>-0.29165053547144659</v>
      </c>
      <c r="I738" s="119">
        <v>0.27496735999999999</v>
      </c>
      <c r="J738" s="119">
        <v>0.39188301000000003</v>
      </c>
      <c r="K738" s="74">
        <f t="shared" si="34"/>
        <v>-0.2983432478994178</v>
      </c>
      <c r="L738" s="74">
        <f t="shared" si="35"/>
        <v>7.3689054682132146E-2</v>
      </c>
    </row>
    <row r="739" spans="1:12" x14ac:dyDescent="0.2">
      <c r="A739" s="118" t="s">
        <v>2363</v>
      </c>
      <c r="B739" s="59" t="s">
        <v>204</v>
      </c>
      <c r="C739" s="59" t="s">
        <v>665</v>
      </c>
      <c r="D739" s="118" t="s">
        <v>212</v>
      </c>
      <c r="E739" s="118" t="s">
        <v>1032</v>
      </c>
      <c r="F739" s="119">
        <v>0.15177124</v>
      </c>
      <c r="G739" s="119">
        <v>8.5319779999999998E-2</v>
      </c>
      <c r="H739" s="74">
        <f t="shared" si="33"/>
        <v>0.77885175043817512</v>
      </c>
      <c r="I739" s="119">
        <v>0.27168601128025999</v>
      </c>
      <c r="J739" s="119">
        <v>4.0157159</v>
      </c>
      <c r="K739" s="74">
        <f t="shared" si="34"/>
        <v>-0.93234431467618017</v>
      </c>
      <c r="L739" s="74">
        <f t="shared" si="35"/>
        <v>1.7901020725682941</v>
      </c>
    </row>
    <row r="740" spans="1:12" x14ac:dyDescent="0.2">
      <c r="A740" s="118" t="s">
        <v>2350</v>
      </c>
      <c r="B740" s="59" t="s">
        <v>401</v>
      </c>
      <c r="C740" s="59" t="s">
        <v>665</v>
      </c>
      <c r="D740" s="118" t="s">
        <v>212</v>
      </c>
      <c r="E740" s="118" t="s">
        <v>1032</v>
      </c>
      <c r="F740" s="119">
        <v>0.21177489999999999</v>
      </c>
      <c r="G740" s="119">
        <v>0.25908387899999996</v>
      </c>
      <c r="H740" s="74">
        <f t="shared" si="33"/>
        <v>-0.18260101393649419</v>
      </c>
      <c r="I740" s="119">
        <v>0.26546097999999996</v>
      </c>
      <c r="J740" s="119">
        <v>0.37928688999999999</v>
      </c>
      <c r="K740" s="74">
        <f t="shared" si="34"/>
        <v>-0.30010504713200092</v>
      </c>
      <c r="L740" s="74">
        <f t="shared" si="35"/>
        <v>1.2535053965318834</v>
      </c>
    </row>
    <row r="741" spans="1:12" x14ac:dyDescent="0.2">
      <c r="A741" s="118" t="s">
        <v>2964</v>
      </c>
      <c r="B741" s="59" t="s">
        <v>73</v>
      </c>
      <c r="C741" s="59" t="s">
        <v>897</v>
      </c>
      <c r="D741" s="118" t="s">
        <v>212</v>
      </c>
      <c r="E741" s="118" t="s">
        <v>3049</v>
      </c>
      <c r="F741" s="119">
        <v>13.46531961</v>
      </c>
      <c r="G741" s="119">
        <v>7.2458023300000001</v>
      </c>
      <c r="H741" s="74">
        <f t="shared" si="33"/>
        <v>0.85836143421262778</v>
      </c>
      <c r="I741" s="119">
        <v>0.26268229999999998</v>
      </c>
      <c r="J741" s="119">
        <v>1.75079059</v>
      </c>
      <c r="K741" s="74">
        <f t="shared" si="34"/>
        <v>-0.84996360986838526</v>
      </c>
      <c r="L741" s="74">
        <f t="shared" si="35"/>
        <v>1.9508062757375575E-2</v>
      </c>
    </row>
    <row r="742" spans="1:12" x14ac:dyDescent="0.2">
      <c r="A742" s="118" t="s">
        <v>2404</v>
      </c>
      <c r="B742" s="59" t="s">
        <v>298</v>
      </c>
      <c r="C742" s="59" t="s">
        <v>665</v>
      </c>
      <c r="D742" s="118" t="s">
        <v>213</v>
      </c>
      <c r="E742" s="118" t="s">
        <v>1032</v>
      </c>
      <c r="F742" s="119">
        <v>0.283537494</v>
      </c>
      <c r="G742" s="119">
        <v>0.26811146299999999</v>
      </c>
      <c r="H742" s="74">
        <f t="shared" si="33"/>
        <v>5.7535887602090385E-2</v>
      </c>
      <c r="I742" s="119">
        <v>0.25832344000000002</v>
      </c>
      <c r="J742" s="119">
        <v>0.10193339999999999</v>
      </c>
      <c r="K742" s="74">
        <f t="shared" si="34"/>
        <v>1.5342374530821106</v>
      </c>
      <c r="L742" s="74">
        <f t="shared" si="35"/>
        <v>0.91107329882798505</v>
      </c>
    </row>
    <row r="743" spans="1:12" x14ac:dyDescent="0.2">
      <c r="A743" s="118" t="s">
        <v>2061</v>
      </c>
      <c r="B743" s="59" t="s">
        <v>2062</v>
      </c>
      <c r="C743" s="59" t="s">
        <v>984</v>
      </c>
      <c r="D743" s="118" t="s">
        <v>213</v>
      </c>
      <c r="E743" s="118" t="s">
        <v>1032</v>
      </c>
      <c r="F743" s="119">
        <v>0.43966450000000001</v>
      </c>
      <c r="G743" s="119">
        <v>2.6015952900000001</v>
      </c>
      <c r="H743" s="74">
        <f t="shared" si="33"/>
        <v>-0.83100196187701436</v>
      </c>
      <c r="I743" s="119">
        <v>0.2379511</v>
      </c>
      <c r="J743" s="119">
        <v>1.3297987900000001</v>
      </c>
      <c r="K743" s="74">
        <f t="shared" si="34"/>
        <v>-0.82106232778268662</v>
      </c>
      <c r="L743" s="74">
        <f t="shared" si="35"/>
        <v>0.54121062764903693</v>
      </c>
    </row>
    <row r="744" spans="1:12" x14ac:dyDescent="0.2">
      <c r="A744" s="118" t="s">
        <v>2197</v>
      </c>
      <c r="B744" s="59" t="s">
        <v>603</v>
      </c>
      <c r="C744" s="59" t="s">
        <v>902</v>
      </c>
      <c r="D744" s="118" t="s">
        <v>213</v>
      </c>
      <c r="E744" s="118" t="s">
        <v>214</v>
      </c>
      <c r="F744" s="119">
        <v>7.2682261619999995</v>
      </c>
      <c r="G744" s="119">
        <v>3.6305886979999999</v>
      </c>
      <c r="H744" s="74">
        <f t="shared" si="33"/>
        <v>1.0019414939521742</v>
      </c>
      <c r="I744" s="119">
        <v>0.23734453</v>
      </c>
      <c r="J744" s="119">
        <v>0.56237693</v>
      </c>
      <c r="K744" s="74">
        <f t="shared" si="34"/>
        <v>-0.57796183068889406</v>
      </c>
      <c r="L744" s="74">
        <f t="shared" si="35"/>
        <v>3.2655083194974475E-2</v>
      </c>
    </row>
    <row r="745" spans="1:12" x14ac:dyDescent="0.2">
      <c r="A745" s="118" t="s">
        <v>2809</v>
      </c>
      <c r="B745" s="59" t="s">
        <v>1031</v>
      </c>
      <c r="C745" s="59" t="s">
        <v>665</v>
      </c>
      <c r="D745" s="118" t="s">
        <v>212</v>
      </c>
      <c r="E745" s="118" t="s">
        <v>1032</v>
      </c>
      <c r="F745" s="119">
        <v>0.32566596999999997</v>
      </c>
      <c r="G745" s="119">
        <v>1.846863E-2</v>
      </c>
      <c r="H745" s="74">
        <f t="shared" si="33"/>
        <v>16.633466586314196</v>
      </c>
      <c r="I745" s="119">
        <v>0.23671096</v>
      </c>
      <c r="J745" s="119">
        <v>1.7696330000000003E-2</v>
      </c>
      <c r="K745" s="74">
        <f t="shared" si="34"/>
        <v>12.376274063605276</v>
      </c>
      <c r="L745" s="74">
        <f t="shared" si="35"/>
        <v>0.72685199500580311</v>
      </c>
    </row>
    <row r="746" spans="1:12" x14ac:dyDescent="0.2">
      <c r="A746" s="118" t="s">
        <v>2147</v>
      </c>
      <c r="B746" s="118" t="s">
        <v>549</v>
      </c>
      <c r="C746" s="118" t="s">
        <v>898</v>
      </c>
      <c r="D746" s="118" t="s">
        <v>212</v>
      </c>
      <c r="E746" s="118" t="s">
        <v>1032</v>
      </c>
      <c r="F746" s="119">
        <v>2.6141297610000001</v>
      </c>
      <c r="G746" s="119">
        <v>15.220060540999999</v>
      </c>
      <c r="H746" s="74">
        <f t="shared" si="33"/>
        <v>-0.82824445711250472</v>
      </c>
      <c r="I746" s="119">
        <v>0.22962916</v>
      </c>
      <c r="J746" s="119">
        <v>38.778666993166098</v>
      </c>
      <c r="K746" s="74">
        <f t="shared" si="34"/>
        <v>-0.99407846690448465</v>
      </c>
      <c r="L746" s="74">
        <f t="shared" si="35"/>
        <v>8.7841530832103165E-2</v>
      </c>
    </row>
    <row r="747" spans="1:12" x14ac:dyDescent="0.2">
      <c r="A747" s="118" t="s">
        <v>2836</v>
      </c>
      <c r="B747" s="59" t="s">
        <v>99</v>
      </c>
      <c r="C747" s="59" t="s">
        <v>665</v>
      </c>
      <c r="D747" s="118" t="s">
        <v>212</v>
      </c>
      <c r="E747" s="118" t="s">
        <v>1032</v>
      </c>
      <c r="F747" s="119">
        <v>0.95552473500000001</v>
      </c>
      <c r="G747" s="119">
        <v>0.92792906999999991</v>
      </c>
      <c r="H747" s="74">
        <f t="shared" si="33"/>
        <v>2.9738981019314492E-2</v>
      </c>
      <c r="I747" s="119">
        <v>0.22927333999999999</v>
      </c>
      <c r="J747" s="119">
        <v>1.8891512800000001</v>
      </c>
      <c r="K747" s="74">
        <f t="shared" si="34"/>
        <v>-0.87863685538195757</v>
      </c>
      <c r="L747" s="74">
        <f t="shared" si="35"/>
        <v>0.23994495548040418</v>
      </c>
    </row>
    <row r="748" spans="1:12" x14ac:dyDescent="0.2">
      <c r="A748" s="118" t="s">
        <v>1898</v>
      </c>
      <c r="B748" s="59" t="s">
        <v>14</v>
      </c>
      <c r="C748" s="59" t="s">
        <v>902</v>
      </c>
      <c r="D748" s="118" t="s">
        <v>837</v>
      </c>
      <c r="E748" s="118" t="s">
        <v>1032</v>
      </c>
      <c r="F748" s="119">
        <v>0.64307692500000002</v>
      </c>
      <c r="G748" s="119">
        <v>0.22985845399999999</v>
      </c>
      <c r="H748" s="74">
        <f t="shared" si="33"/>
        <v>1.7977083888330689</v>
      </c>
      <c r="I748" s="119">
        <v>0.22922039999999999</v>
      </c>
      <c r="J748" s="119">
        <v>0.13868595</v>
      </c>
      <c r="K748" s="74">
        <f t="shared" si="34"/>
        <v>0.65280188800667971</v>
      </c>
      <c r="L748" s="74">
        <f t="shared" si="35"/>
        <v>0.35644320467570811</v>
      </c>
    </row>
    <row r="749" spans="1:12" x14ac:dyDescent="0.2">
      <c r="A749" s="118" t="s">
        <v>2184</v>
      </c>
      <c r="B749" s="59" t="s">
        <v>2185</v>
      </c>
      <c r="C749" s="59" t="s">
        <v>984</v>
      </c>
      <c r="D749" s="118" t="s">
        <v>213</v>
      </c>
      <c r="E749" s="118" t="s">
        <v>1032</v>
      </c>
      <c r="F749" s="119">
        <v>3.3626936299999999</v>
      </c>
      <c r="G749" s="119">
        <v>4.0968018700000002</v>
      </c>
      <c r="H749" s="74">
        <f t="shared" si="33"/>
        <v>-0.17919056456591598</v>
      </c>
      <c r="I749" s="119">
        <v>0.21996310999999999</v>
      </c>
      <c r="J749" s="119">
        <v>5.05487339</v>
      </c>
      <c r="K749" s="74">
        <f t="shared" si="34"/>
        <v>-0.95648494175241849</v>
      </c>
      <c r="L749" s="74">
        <f t="shared" si="35"/>
        <v>6.5412771487005791E-2</v>
      </c>
    </row>
    <row r="750" spans="1:12" x14ac:dyDescent="0.2">
      <c r="A750" s="59" t="s">
        <v>1728</v>
      </c>
      <c r="B750" s="59" t="s">
        <v>254</v>
      </c>
      <c r="C750" s="59" t="s">
        <v>665</v>
      </c>
      <c r="D750" s="118" t="s">
        <v>212</v>
      </c>
      <c r="E750" s="118" t="s">
        <v>1032</v>
      </c>
      <c r="F750" s="119">
        <v>0.11545253</v>
      </c>
      <c r="G750" s="119">
        <v>0.1700786</v>
      </c>
      <c r="H750" s="74">
        <f t="shared" si="33"/>
        <v>-0.32118132439942471</v>
      </c>
      <c r="I750" s="119">
        <v>0.21901055</v>
      </c>
      <c r="J750" s="119">
        <v>2.5370607599999997</v>
      </c>
      <c r="K750" s="74">
        <f t="shared" si="34"/>
        <v>-0.91367548091359074</v>
      </c>
      <c r="L750" s="74">
        <f t="shared" si="35"/>
        <v>1.8969748865616025</v>
      </c>
    </row>
    <row r="751" spans="1:12" x14ac:dyDescent="0.2">
      <c r="A751" s="118" t="s">
        <v>2750</v>
      </c>
      <c r="B751" s="59" t="s">
        <v>2751</v>
      </c>
      <c r="C751" s="59" t="s">
        <v>665</v>
      </c>
      <c r="D751" s="118" t="s">
        <v>213</v>
      </c>
      <c r="E751" s="118" t="s">
        <v>1032</v>
      </c>
      <c r="F751" s="119">
        <v>0.28131272999999996</v>
      </c>
      <c r="G751" s="119">
        <v>0.47214844</v>
      </c>
      <c r="H751" s="74">
        <f t="shared" si="33"/>
        <v>-0.40418583189642654</v>
      </c>
      <c r="I751" s="119">
        <v>0.19703314000000002</v>
      </c>
      <c r="J751" s="119">
        <v>4.0503378300000001</v>
      </c>
      <c r="K751" s="74">
        <f t="shared" si="34"/>
        <v>-0.95135389978074991</v>
      </c>
      <c r="L751" s="74">
        <f t="shared" si="35"/>
        <v>0.70040605698860503</v>
      </c>
    </row>
    <row r="752" spans="1:12" x14ac:dyDescent="0.2">
      <c r="A752" s="118" t="s">
        <v>1883</v>
      </c>
      <c r="B752" s="59" t="s">
        <v>313</v>
      </c>
      <c r="C752" s="59" t="s">
        <v>902</v>
      </c>
      <c r="D752" s="118" t="s">
        <v>837</v>
      </c>
      <c r="E752" s="118" t="s">
        <v>1032</v>
      </c>
      <c r="F752" s="119">
        <v>0.30732108000000002</v>
      </c>
      <c r="G752" s="119">
        <v>0.1079191</v>
      </c>
      <c r="H752" s="74">
        <f t="shared" si="33"/>
        <v>1.8476986928171195</v>
      </c>
      <c r="I752" s="119">
        <v>0.19310339999999998</v>
      </c>
      <c r="J752" s="119">
        <v>0</v>
      </c>
      <c r="K752" s="74" t="str">
        <f t="shared" si="34"/>
        <v/>
      </c>
      <c r="L752" s="74">
        <f t="shared" si="35"/>
        <v>0.62834414092258162</v>
      </c>
    </row>
    <row r="753" spans="1:12" x14ac:dyDescent="0.2">
      <c r="A753" s="118" t="s">
        <v>2205</v>
      </c>
      <c r="B753" s="59" t="s">
        <v>954</v>
      </c>
      <c r="C753" s="59" t="s">
        <v>902</v>
      </c>
      <c r="D753" s="118" t="s">
        <v>213</v>
      </c>
      <c r="E753" s="118" t="s">
        <v>214</v>
      </c>
      <c r="F753" s="119">
        <v>2.4723014600000002</v>
      </c>
      <c r="G753" s="119">
        <v>0.55780251000000003</v>
      </c>
      <c r="H753" s="74">
        <f t="shared" si="33"/>
        <v>3.4322164487929605</v>
      </c>
      <c r="I753" s="119">
        <v>0.18714127999999999</v>
      </c>
      <c r="J753" s="119">
        <v>0.37447452000000003</v>
      </c>
      <c r="K753" s="74">
        <f t="shared" si="34"/>
        <v>-0.50025630582289016</v>
      </c>
      <c r="L753" s="74">
        <f t="shared" si="35"/>
        <v>7.5695170280731042E-2</v>
      </c>
    </row>
    <row r="754" spans="1:12" x14ac:dyDescent="0.2">
      <c r="A754" s="118" t="s">
        <v>2756</v>
      </c>
      <c r="B754" s="59" t="s">
        <v>2757</v>
      </c>
      <c r="C754" s="59" t="s">
        <v>665</v>
      </c>
      <c r="D754" s="118" t="s">
        <v>213</v>
      </c>
      <c r="E754" s="118" t="s">
        <v>1032</v>
      </c>
      <c r="F754" s="119">
        <v>0.12667497</v>
      </c>
      <c r="G754" s="119">
        <v>7.4204339999999994E-2</v>
      </c>
      <c r="H754" s="74">
        <f t="shared" si="33"/>
        <v>0.70710998844541995</v>
      </c>
      <c r="I754" s="119">
        <v>0.17887472000000001</v>
      </c>
      <c r="J754" s="119">
        <v>3.54025816</v>
      </c>
      <c r="K754" s="74">
        <f t="shared" si="34"/>
        <v>-0.94947410275865307</v>
      </c>
      <c r="L754" s="74">
        <f t="shared" si="35"/>
        <v>1.4120762767893296</v>
      </c>
    </row>
    <row r="755" spans="1:12" x14ac:dyDescent="0.2">
      <c r="A755" s="118" t="s">
        <v>2429</v>
      </c>
      <c r="B755" s="59" t="s">
        <v>2430</v>
      </c>
      <c r="C755" s="59" t="s">
        <v>149</v>
      </c>
      <c r="D755" s="118" t="s">
        <v>213</v>
      </c>
      <c r="E755" s="118" t="s">
        <v>1032</v>
      </c>
      <c r="F755" s="119">
        <v>1.5846794799999999</v>
      </c>
      <c r="G755" s="119">
        <v>4.7522200000000001E-2</v>
      </c>
      <c r="H755" s="74">
        <f t="shared" si="33"/>
        <v>32.346088354495372</v>
      </c>
      <c r="I755" s="119">
        <v>0.17737337</v>
      </c>
      <c r="J755" s="119">
        <v>0</v>
      </c>
      <c r="K755" s="74" t="str">
        <f t="shared" si="34"/>
        <v/>
      </c>
      <c r="L755" s="74">
        <f t="shared" si="35"/>
        <v>0.11193012356038082</v>
      </c>
    </row>
    <row r="756" spans="1:12" x14ac:dyDescent="0.2">
      <c r="A756" s="118" t="s">
        <v>1966</v>
      </c>
      <c r="B756" s="59" t="s">
        <v>275</v>
      </c>
      <c r="C756" s="59" t="s">
        <v>279</v>
      </c>
      <c r="D756" s="118" t="s">
        <v>213</v>
      </c>
      <c r="E756" s="118" t="s">
        <v>214</v>
      </c>
      <c r="F756" s="119">
        <v>0.65103021999999999</v>
      </c>
      <c r="G756" s="119">
        <v>0.19451085999999998</v>
      </c>
      <c r="H756" s="74">
        <f t="shared" si="33"/>
        <v>2.347012192532592</v>
      </c>
      <c r="I756" s="119">
        <v>0.17481748999999999</v>
      </c>
      <c r="J756" s="119">
        <v>0.95919578000000005</v>
      </c>
      <c r="K756" s="74">
        <f t="shared" si="34"/>
        <v>-0.81774576823096534</v>
      </c>
      <c r="L756" s="74">
        <f t="shared" si="35"/>
        <v>0.26852438585723409</v>
      </c>
    </row>
    <row r="757" spans="1:12" x14ac:dyDescent="0.2">
      <c r="A757" s="118" t="s">
        <v>1751</v>
      </c>
      <c r="B757" s="59" t="s">
        <v>1491</v>
      </c>
      <c r="C757" s="59" t="s">
        <v>665</v>
      </c>
      <c r="D757" s="118" t="s">
        <v>212</v>
      </c>
      <c r="E757" s="118" t="s">
        <v>214</v>
      </c>
      <c r="F757" s="119">
        <v>0.62039484999999994</v>
      </c>
      <c r="G757" s="119">
        <v>2.0074999999999999E-2</v>
      </c>
      <c r="H757" s="74">
        <f t="shared" si="33"/>
        <v>29.90385305105853</v>
      </c>
      <c r="I757" s="119">
        <v>0.17091799999999999</v>
      </c>
      <c r="J757" s="119">
        <v>0</v>
      </c>
      <c r="K757" s="74" t="str">
        <f t="shared" si="34"/>
        <v/>
      </c>
      <c r="L757" s="74">
        <f t="shared" si="35"/>
        <v>0.27549874084222331</v>
      </c>
    </row>
    <row r="758" spans="1:12" x14ac:dyDescent="0.2">
      <c r="A758" s="118" t="s">
        <v>1996</v>
      </c>
      <c r="B758" s="59" t="s">
        <v>1997</v>
      </c>
      <c r="C758" s="59" t="s">
        <v>279</v>
      </c>
      <c r="D758" s="118" t="s">
        <v>213</v>
      </c>
      <c r="E758" s="118" t="s">
        <v>214</v>
      </c>
      <c r="F758" s="119">
        <v>25.730371062</v>
      </c>
      <c r="G758" s="119">
        <v>17.961988219999999</v>
      </c>
      <c r="H758" s="74">
        <f t="shared" si="33"/>
        <v>0.43249014234126926</v>
      </c>
      <c r="I758" s="119">
        <v>0.16884287000000001</v>
      </c>
      <c r="J758" s="119">
        <v>1.56226E-3</v>
      </c>
      <c r="K758" s="74" t="str">
        <f t="shared" si="34"/>
        <v/>
      </c>
      <c r="L758" s="74">
        <f t="shared" si="35"/>
        <v>6.5620068048438005E-3</v>
      </c>
    </row>
    <row r="759" spans="1:12" x14ac:dyDescent="0.2">
      <c r="A759" s="118" t="s">
        <v>2812</v>
      </c>
      <c r="B759" s="59" t="s">
        <v>1964</v>
      </c>
      <c r="C759" s="59" t="s">
        <v>1955</v>
      </c>
      <c r="D759" s="118" t="s">
        <v>212</v>
      </c>
      <c r="E759" s="118" t="s">
        <v>214</v>
      </c>
      <c r="F759" s="119">
        <v>0.14742425000000001</v>
      </c>
      <c r="G759" s="119">
        <v>0.62670300000000001</v>
      </c>
      <c r="H759" s="74">
        <f t="shared" si="33"/>
        <v>-0.76476217602277319</v>
      </c>
      <c r="I759" s="119">
        <v>0.15779316000000002</v>
      </c>
      <c r="J759" s="119">
        <v>0.62670300000000001</v>
      </c>
      <c r="K759" s="74">
        <f t="shared" si="34"/>
        <v>-0.74821700231209998</v>
      </c>
      <c r="L759" s="74">
        <f t="shared" si="35"/>
        <v>1.0703338155018596</v>
      </c>
    </row>
    <row r="760" spans="1:12" x14ac:dyDescent="0.2">
      <c r="A760" s="118" t="s">
        <v>2593</v>
      </c>
      <c r="B760" s="59" t="s">
        <v>245</v>
      </c>
      <c r="C760" s="59" t="s">
        <v>903</v>
      </c>
      <c r="D760" s="118" t="s">
        <v>212</v>
      </c>
      <c r="E760" s="118" t="s">
        <v>1032</v>
      </c>
      <c r="F760" s="119">
        <v>2.1013827099999998</v>
      </c>
      <c r="G760" s="119">
        <v>5.5770665399999997</v>
      </c>
      <c r="H760" s="74">
        <f t="shared" si="33"/>
        <v>-0.62321003435616174</v>
      </c>
      <c r="I760" s="119">
        <v>0.15008564000000002</v>
      </c>
      <c r="J760" s="119">
        <v>0.79054824000000001</v>
      </c>
      <c r="K760" s="74">
        <f t="shared" si="34"/>
        <v>-0.81014992835857802</v>
      </c>
      <c r="L760" s="74">
        <f t="shared" si="35"/>
        <v>7.1422325541071974E-2</v>
      </c>
    </row>
    <row r="761" spans="1:12" x14ac:dyDescent="0.2">
      <c r="A761" s="118" t="s">
        <v>2488</v>
      </c>
      <c r="B761" s="59" t="s">
        <v>974</v>
      </c>
      <c r="C761" s="59" t="s">
        <v>897</v>
      </c>
      <c r="D761" s="118" t="s">
        <v>212</v>
      </c>
      <c r="E761" s="118" t="s">
        <v>3049</v>
      </c>
      <c r="F761" s="119">
        <v>5.60963104</v>
      </c>
      <c r="G761" s="119">
        <v>2.3605033999999998</v>
      </c>
      <c r="H761" s="74">
        <f t="shared" si="33"/>
        <v>1.3764553950653071</v>
      </c>
      <c r="I761" s="119">
        <v>0.14934404999999998</v>
      </c>
      <c r="J761" s="119">
        <v>15.899728</v>
      </c>
      <c r="K761" s="74">
        <f t="shared" si="34"/>
        <v>-0.99060713176980131</v>
      </c>
      <c r="L761" s="74">
        <f t="shared" si="35"/>
        <v>2.6622793715859069E-2</v>
      </c>
    </row>
    <row r="762" spans="1:12" x14ac:dyDescent="0.2">
      <c r="A762" s="118" t="s">
        <v>2092</v>
      </c>
      <c r="B762" s="59" t="s">
        <v>905</v>
      </c>
      <c r="C762" s="59" t="s">
        <v>898</v>
      </c>
      <c r="D762" s="118" t="s">
        <v>212</v>
      </c>
      <c r="E762" s="118" t="s">
        <v>1032</v>
      </c>
      <c r="F762" s="119">
        <v>0.26252034000000002</v>
      </c>
      <c r="G762" s="119">
        <v>7.8472999999999998E-3</v>
      </c>
      <c r="H762" s="74">
        <f t="shared" si="33"/>
        <v>32.453587858244241</v>
      </c>
      <c r="I762" s="119">
        <v>0.14612443999999999</v>
      </c>
      <c r="J762" s="119">
        <v>0</v>
      </c>
      <c r="K762" s="74" t="str">
        <f t="shared" si="34"/>
        <v/>
      </c>
      <c r="L762" s="74">
        <f t="shared" si="35"/>
        <v>0.55662140312632535</v>
      </c>
    </row>
    <row r="763" spans="1:12" x14ac:dyDescent="0.2">
      <c r="A763" s="118" t="s">
        <v>2034</v>
      </c>
      <c r="B763" s="59" t="s">
        <v>1040</v>
      </c>
      <c r="C763" s="59" t="s">
        <v>984</v>
      </c>
      <c r="D763" s="118" t="s">
        <v>213</v>
      </c>
      <c r="E763" s="118" t="s">
        <v>214</v>
      </c>
      <c r="F763" s="119">
        <v>1.9220467299999999</v>
      </c>
      <c r="G763" s="119">
        <v>2.0724433700000002</v>
      </c>
      <c r="H763" s="74">
        <f t="shared" si="33"/>
        <v>-7.2569722375574575E-2</v>
      </c>
      <c r="I763" s="119">
        <v>0.14542405</v>
      </c>
      <c r="J763" s="119">
        <v>0.11829616999999999</v>
      </c>
      <c r="K763" s="74">
        <f t="shared" si="34"/>
        <v>0.22932171007734237</v>
      </c>
      <c r="L763" s="74">
        <f t="shared" si="35"/>
        <v>7.566103764813252E-2</v>
      </c>
    </row>
    <row r="764" spans="1:12" x14ac:dyDescent="0.2">
      <c r="A764" s="118" t="s">
        <v>2973</v>
      </c>
      <c r="B764" s="59" t="s">
        <v>77</v>
      </c>
      <c r="C764" s="59" t="s">
        <v>897</v>
      </c>
      <c r="D764" s="118" t="s">
        <v>212</v>
      </c>
      <c r="E764" s="118" t="s">
        <v>3049</v>
      </c>
      <c r="F764" s="119">
        <v>2.4056308909999999</v>
      </c>
      <c r="G764" s="119">
        <v>2.8030305440000003</v>
      </c>
      <c r="H764" s="74">
        <f t="shared" si="33"/>
        <v>-0.14177499915248881</v>
      </c>
      <c r="I764" s="119">
        <v>0.14436868</v>
      </c>
      <c r="J764" s="119">
        <v>0</v>
      </c>
      <c r="K764" s="74" t="str">
        <f t="shared" si="34"/>
        <v/>
      </c>
      <c r="L764" s="74">
        <f t="shared" si="35"/>
        <v>6.0012814326634786E-2</v>
      </c>
    </row>
    <row r="765" spans="1:12" x14ac:dyDescent="0.2">
      <c r="A765" s="118" t="s">
        <v>2636</v>
      </c>
      <c r="B765" s="59" t="s">
        <v>209</v>
      </c>
      <c r="C765" s="59" t="s">
        <v>903</v>
      </c>
      <c r="D765" s="118" t="s">
        <v>212</v>
      </c>
      <c r="E765" s="118" t="s">
        <v>1032</v>
      </c>
      <c r="F765" s="119">
        <v>2.9335999309999998</v>
      </c>
      <c r="G765" s="119">
        <v>1.6287574760000001</v>
      </c>
      <c r="H765" s="74">
        <f t="shared" si="33"/>
        <v>0.80112753078776944</v>
      </c>
      <c r="I765" s="119">
        <v>0.13702626000000001</v>
      </c>
      <c r="J765" s="119">
        <v>2.7124789999999999E-2</v>
      </c>
      <c r="K765" s="74">
        <f t="shared" si="34"/>
        <v>4.0516984647623087</v>
      </c>
      <c r="L765" s="74">
        <f t="shared" si="35"/>
        <v>4.6709252530317165E-2</v>
      </c>
    </row>
    <row r="766" spans="1:12" x14ac:dyDescent="0.2">
      <c r="A766" s="118" t="s">
        <v>2968</v>
      </c>
      <c r="B766" s="59" t="s">
        <v>33</v>
      </c>
      <c r="C766" s="59" t="s">
        <v>902</v>
      </c>
      <c r="D766" s="118" t="s">
        <v>837</v>
      </c>
      <c r="E766" s="118" t="s">
        <v>214</v>
      </c>
      <c r="F766" s="119">
        <v>0.26006664000000002</v>
      </c>
      <c r="G766" s="119">
        <v>0.59840253399999999</v>
      </c>
      <c r="H766" s="74">
        <f t="shared" si="33"/>
        <v>-0.56539849812868603</v>
      </c>
      <c r="I766" s="119">
        <v>0.13608645999999999</v>
      </c>
      <c r="J766" s="119">
        <v>0.12591164999999999</v>
      </c>
      <c r="K766" s="74">
        <f t="shared" si="34"/>
        <v>8.0809122904830444E-2</v>
      </c>
      <c r="L766" s="74">
        <f t="shared" si="35"/>
        <v>0.52327534204310089</v>
      </c>
    </row>
    <row r="767" spans="1:12" x14ac:dyDescent="0.2">
      <c r="A767" s="118" t="s">
        <v>2641</v>
      </c>
      <c r="B767" s="59" t="s">
        <v>922</v>
      </c>
      <c r="C767" s="59" t="s">
        <v>903</v>
      </c>
      <c r="D767" s="118" t="s">
        <v>212</v>
      </c>
      <c r="E767" s="118" t="s">
        <v>214</v>
      </c>
      <c r="F767" s="119">
        <v>1.0462365</v>
      </c>
      <c r="G767" s="119">
        <v>0.67805295399999999</v>
      </c>
      <c r="H767" s="74">
        <f t="shared" si="33"/>
        <v>0.54300116801791853</v>
      </c>
      <c r="I767" s="119">
        <v>0.13549276000000002</v>
      </c>
      <c r="J767" s="119">
        <v>5.0920986199999998</v>
      </c>
      <c r="K767" s="74">
        <f t="shared" si="34"/>
        <v>-0.97339156797399184</v>
      </c>
      <c r="L767" s="74">
        <f t="shared" si="35"/>
        <v>0.12950490639544693</v>
      </c>
    </row>
    <row r="768" spans="1:12" x14ac:dyDescent="0.2">
      <c r="A768" s="118" t="s">
        <v>1674</v>
      </c>
      <c r="B768" s="59" t="s">
        <v>849</v>
      </c>
      <c r="C768" s="59" t="s">
        <v>149</v>
      </c>
      <c r="D768" s="118" t="s">
        <v>837</v>
      </c>
      <c r="E768" s="118" t="s">
        <v>1032</v>
      </c>
      <c r="F768" s="119">
        <v>4.7946040000000002E-2</v>
      </c>
      <c r="G768" s="119">
        <v>7.0487100000000011E-2</v>
      </c>
      <c r="H768" s="74">
        <f t="shared" si="33"/>
        <v>-0.31978986225848427</v>
      </c>
      <c r="I768" s="119">
        <v>0.13449004000000001</v>
      </c>
      <c r="J768" s="119">
        <v>4.8771019999999998E-2</v>
      </c>
      <c r="K768" s="74">
        <f t="shared" si="34"/>
        <v>1.7575810389038411</v>
      </c>
      <c r="L768" s="74">
        <f t="shared" si="35"/>
        <v>2.8050291536068461</v>
      </c>
    </row>
    <row r="769" spans="1:12" x14ac:dyDescent="0.2">
      <c r="A769" s="118" t="s">
        <v>2339</v>
      </c>
      <c r="B769" s="59" t="s">
        <v>1978</v>
      </c>
      <c r="C769" s="59" t="s">
        <v>279</v>
      </c>
      <c r="D769" s="118" t="s">
        <v>837</v>
      </c>
      <c r="E769" s="118" t="s">
        <v>1032</v>
      </c>
      <c r="F769" s="119">
        <v>1.1730981</v>
      </c>
      <c r="G769" s="119">
        <v>0.97547156000000002</v>
      </c>
      <c r="H769" s="74">
        <f t="shared" si="33"/>
        <v>0.20259590141203088</v>
      </c>
      <c r="I769" s="119">
        <v>0.13272600000000001</v>
      </c>
      <c r="J769" s="119">
        <v>2.0072099999999999E-2</v>
      </c>
      <c r="K769" s="74">
        <f t="shared" si="34"/>
        <v>5.6124620742224289</v>
      </c>
      <c r="L769" s="74">
        <f t="shared" si="35"/>
        <v>0.11314143292875507</v>
      </c>
    </row>
    <row r="770" spans="1:12" x14ac:dyDescent="0.2">
      <c r="A770" s="118" t="s">
        <v>1972</v>
      </c>
      <c r="B770" s="59" t="s">
        <v>1973</v>
      </c>
      <c r="C770" s="59" t="s">
        <v>149</v>
      </c>
      <c r="D770" s="118" t="s">
        <v>837</v>
      </c>
      <c r="E770" s="118" t="s">
        <v>214</v>
      </c>
      <c r="F770" s="119">
        <v>1.5866356000000001</v>
      </c>
      <c r="G770" s="119">
        <v>0.46265358000000001</v>
      </c>
      <c r="H770" s="74">
        <f t="shared" si="33"/>
        <v>2.4294246680205092</v>
      </c>
      <c r="I770" s="119">
        <v>0.13173299999999999</v>
      </c>
      <c r="J770" s="119">
        <v>3.6232800000000003E-2</v>
      </c>
      <c r="K770" s="74">
        <f t="shared" si="34"/>
        <v>2.6357388885208977</v>
      </c>
      <c r="L770" s="74">
        <f t="shared" si="35"/>
        <v>8.3026625647376104E-2</v>
      </c>
    </row>
    <row r="771" spans="1:12" x14ac:dyDescent="0.2">
      <c r="A771" s="118" t="s">
        <v>1948</v>
      </c>
      <c r="B771" s="59" t="s">
        <v>1949</v>
      </c>
      <c r="C771" s="59" t="s">
        <v>149</v>
      </c>
      <c r="D771" s="118" t="s">
        <v>837</v>
      </c>
      <c r="E771" s="118" t="s">
        <v>214</v>
      </c>
      <c r="F771" s="119">
        <v>1.5263217900000001</v>
      </c>
      <c r="G771" s="119">
        <v>1.20960457</v>
      </c>
      <c r="H771" s="74">
        <f t="shared" si="33"/>
        <v>0.26183533681589855</v>
      </c>
      <c r="I771" s="119">
        <v>0.13113812</v>
      </c>
      <c r="J771" s="119">
        <v>1.1159370340424251</v>
      </c>
      <c r="K771" s="74">
        <f t="shared" si="34"/>
        <v>-0.88248609374943066</v>
      </c>
      <c r="L771" s="74">
        <f t="shared" si="35"/>
        <v>8.5917740845460888E-2</v>
      </c>
    </row>
    <row r="772" spans="1:12" x14ac:dyDescent="0.2">
      <c r="A772" s="118" t="s">
        <v>2666</v>
      </c>
      <c r="B772" s="118" t="s">
        <v>321</v>
      </c>
      <c r="C772" s="118" t="s">
        <v>903</v>
      </c>
      <c r="D772" s="118" t="s">
        <v>212</v>
      </c>
      <c r="E772" s="118" t="s">
        <v>1032</v>
      </c>
      <c r="F772" s="119">
        <v>0.92760042000000009</v>
      </c>
      <c r="G772" s="119">
        <v>1.33000557</v>
      </c>
      <c r="H772" s="74">
        <f t="shared" si="33"/>
        <v>-0.30255899604991876</v>
      </c>
      <c r="I772" s="119">
        <v>0.12965041999999999</v>
      </c>
      <c r="J772" s="119">
        <v>5.4032190800000004</v>
      </c>
      <c r="K772" s="74">
        <f t="shared" si="34"/>
        <v>-0.97600496702421324</v>
      </c>
      <c r="L772" s="74">
        <f t="shared" si="35"/>
        <v>0.13976968660708453</v>
      </c>
    </row>
    <row r="773" spans="1:12" x14ac:dyDescent="0.2">
      <c r="A773" s="118" t="s">
        <v>1903</v>
      </c>
      <c r="B773" s="59" t="s">
        <v>13</v>
      </c>
      <c r="C773" s="59" t="s">
        <v>902</v>
      </c>
      <c r="D773" s="118" t="s">
        <v>837</v>
      </c>
      <c r="E773" s="118" t="s">
        <v>1032</v>
      </c>
      <c r="F773" s="119">
        <v>0.25471293299999997</v>
      </c>
      <c r="G773" s="119">
        <v>0.49690568000000002</v>
      </c>
      <c r="H773" s="74">
        <f t="shared" si="33"/>
        <v>-0.48740184857617253</v>
      </c>
      <c r="I773" s="119">
        <v>0.12906893999999999</v>
      </c>
      <c r="J773" s="119">
        <v>2.2320954799999999</v>
      </c>
      <c r="K773" s="74">
        <f t="shared" si="34"/>
        <v>-0.9421758875655265</v>
      </c>
      <c r="L773" s="74">
        <f t="shared" si="35"/>
        <v>0.50672315095990828</v>
      </c>
    </row>
    <row r="774" spans="1:12" x14ac:dyDescent="0.2">
      <c r="A774" s="118" t="s">
        <v>1853</v>
      </c>
      <c r="B774" s="59" t="s">
        <v>515</v>
      </c>
      <c r="C774" s="59" t="s">
        <v>902</v>
      </c>
      <c r="D774" s="118" t="s">
        <v>213</v>
      </c>
      <c r="E774" s="118" t="s">
        <v>214</v>
      </c>
      <c r="F774" s="119">
        <v>1.5614240100000001</v>
      </c>
      <c r="G774" s="119">
        <v>1.8749716089999999</v>
      </c>
      <c r="H774" s="74">
        <f t="shared" si="33"/>
        <v>-0.16722791827617478</v>
      </c>
      <c r="I774" s="119">
        <v>0.12639025000000001</v>
      </c>
      <c r="J774" s="119">
        <v>0.36089963000000003</v>
      </c>
      <c r="K774" s="74">
        <f t="shared" si="34"/>
        <v>-0.64979113444920955</v>
      </c>
      <c r="L774" s="74">
        <f t="shared" si="35"/>
        <v>8.0945501792303046E-2</v>
      </c>
    </row>
    <row r="775" spans="1:12" x14ac:dyDescent="0.2">
      <c r="A775" s="118" t="s">
        <v>1666</v>
      </c>
      <c r="B775" s="59" t="s">
        <v>1568</v>
      </c>
      <c r="C775" s="59" t="s">
        <v>149</v>
      </c>
      <c r="D775" s="118" t="s">
        <v>837</v>
      </c>
      <c r="E775" s="118" t="s">
        <v>214</v>
      </c>
      <c r="F775" s="119">
        <v>0.10820899</v>
      </c>
      <c r="G775" s="119">
        <v>6.1599800000000003E-2</v>
      </c>
      <c r="H775" s="74">
        <f t="shared" ref="H775:H838" si="36">IF(ISERROR(F775/G775-1),"",IF((F775/G775-1)&gt;10000%,"",F775/G775-1))</f>
        <v>0.75664515144529698</v>
      </c>
      <c r="I775" s="119">
        <v>0.12529607000000001</v>
      </c>
      <c r="J775" s="119">
        <v>0</v>
      </c>
      <c r="K775" s="74" t="str">
        <f t="shared" ref="K775:K838" si="37">IF(ISERROR(I775/J775-1),"",IF((I775/J775-1)&gt;10000%,"",I775/J775-1))</f>
        <v/>
      </c>
      <c r="L775" s="74">
        <f t="shared" ref="L775:L838" si="38">IF(ISERROR(I775/F775),"",IF(I775/F775&gt;10000%,"",I775/F775))</f>
        <v>1.1579081368377988</v>
      </c>
    </row>
    <row r="776" spans="1:12" x14ac:dyDescent="0.2">
      <c r="A776" s="118" t="s">
        <v>2550</v>
      </c>
      <c r="B776" s="59" t="s">
        <v>2551</v>
      </c>
      <c r="C776" s="59" t="s">
        <v>984</v>
      </c>
      <c r="D776" s="118" t="s">
        <v>213</v>
      </c>
      <c r="E776" s="118" t="s">
        <v>214</v>
      </c>
      <c r="F776" s="119">
        <v>0.1416</v>
      </c>
      <c r="G776" s="119">
        <v>0</v>
      </c>
      <c r="H776" s="74" t="str">
        <f t="shared" si="36"/>
        <v/>
      </c>
      <c r="I776" s="119">
        <v>0.12405721</v>
      </c>
      <c r="J776" s="119">
        <v>0</v>
      </c>
      <c r="K776" s="74" t="str">
        <f t="shared" si="37"/>
        <v/>
      </c>
      <c r="L776" s="74">
        <f t="shared" si="38"/>
        <v>0.87611024011299432</v>
      </c>
    </row>
    <row r="777" spans="1:12" x14ac:dyDescent="0.2">
      <c r="A777" s="118" t="s">
        <v>2458</v>
      </c>
      <c r="B777" s="59" t="s">
        <v>67</v>
      </c>
      <c r="C777" s="59" t="s">
        <v>897</v>
      </c>
      <c r="D777" s="118" t="s">
        <v>212</v>
      </c>
      <c r="E777" s="118" t="s">
        <v>3049</v>
      </c>
      <c r="F777" s="119">
        <v>10.925850109999999</v>
      </c>
      <c r="G777" s="119">
        <v>8.1823752499999998</v>
      </c>
      <c r="H777" s="74">
        <f t="shared" si="36"/>
        <v>0.33529076535569535</v>
      </c>
      <c r="I777" s="119">
        <v>0.12338041000000001</v>
      </c>
      <c r="J777" s="119">
        <v>0.18324157999999999</v>
      </c>
      <c r="K777" s="74">
        <f t="shared" si="37"/>
        <v>-0.32667896664064988</v>
      </c>
      <c r="L777" s="74">
        <f t="shared" si="38"/>
        <v>1.1292522664856513E-2</v>
      </c>
    </row>
    <row r="778" spans="1:12" x14ac:dyDescent="0.2">
      <c r="A778" s="118" t="s">
        <v>2838</v>
      </c>
      <c r="B778" s="59" t="s">
        <v>1688</v>
      </c>
      <c r="C778" s="59" t="s">
        <v>665</v>
      </c>
      <c r="D778" s="118" t="s">
        <v>212</v>
      </c>
      <c r="E778" s="118" t="s">
        <v>1032</v>
      </c>
      <c r="F778" s="119">
        <v>0.68496996999999993</v>
      </c>
      <c r="G778" s="119">
        <v>6.6246949999999999E-2</v>
      </c>
      <c r="H778" s="74">
        <f t="shared" si="36"/>
        <v>9.3396453723529902</v>
      </c>
      <c r="I778" s="119">
        <v>0.11810316</v>
      </c>
      <c r="J778" s="119">
        <v>1.35345</v>
      </c>
      <c r="K778" s="74">
        <f t="shared" si="37"/>
        <v>-0.91273917765709855</v>
      </c>
      <c r="L778" s="74">
        <f t="shared" si="38"/>
        <v>0.17242093109570922</v>
      </c>
    </row>
    <row r="779" spans="1:12" x14ac:dyDescent="0.2">
      <c r="A779" s="118" t="s">
        <v>2153</v>
      </c>
      <c r="B779" s="59" t="s">
        <v>148</v>
      </c>
      <c r="C779" s="59" t="s">
        <v>898</v>
      </c>
      <c r="D779" s="118" t="s">
        <v>212</v>
      </c>
      <c r="E779" s="118" t="s">
        <v>1032</v>
      </c>
      <c r="F779" s="119">
        <v>0.79763574800000003</v>
      </c>
      <c r="G779" s="119">
        <v>0.28995712499999998</v>
      </c>
      <c r="H779" s="74">
        <f t="shared" si="36"/>
        <v>1.7508747991621179</v>
      </c>
      <c r="I779" s="119">
        <v>0.11160173</v>
      </c>
      <c r="J779" s="119">
        <v>1.0261879999999999E-2</v>
      </c>
      <c r="K779" s="74">
        <f t="shared" si="37"/>
        <v>9.8753688407972025</v>
      </c>
      <c r="L779" s="74">
        <f t="shared" si="38"/>
        <v>0.13991565734087433</v>
      </c>
    </row>
    <row r="780" spans="1:12" x14ac:dyDescent="0.2">
      <c r="A780" s="118" t="s">
        <v>2714</v>
      </c>
      <c r="B780" s="59" t="s">
        <v>36</v>
      </c>
      <c r="C780" s="59" t="s">
        <v>901</v>
      </c>
      <c r="D780" s="118" t="s">
        <v>212</v>
      </c>
      <c r="E780" s="118" t="s">
        <v>1032</v>
      </c>
      <c r="F780" s="119">
        <v>1.622654625</v>
      </c>
      <c r="G780" s="119">
        <v>1.500712812</v>
      </c>
      <c r="H780" s="74">
        <f t="shared" si="36"/>
        <v>8.1255928532713906E-2</v>
      </c>
      <c r="I780" s="119">
        <v>0.10446800000000001</v>
      </c>
      <c r="J780" s="119">
        <v>0.83554431000000007</v>
      </c>
      <c r="K780" s="74">
        <f t="shared" si="37"/>
        <v>-0.87497012576149313</v>
      </c>
      <c r="L780" s="74">
        <f t="shared" si="38"/>
        <v>6.4380921479208805E-2</v>
      </c>
    </row>
    <row r="781" spans="1:12" x14ac:dyDescent="0.2">
      <c r="A781" s="118" t="s">
        <v>2390</v>
      </c>
      <c r="B781" s="59" t="s">
        <v>1010</v>
      </c>
      <c r="C781" s="59" t="s">
        <v>984</v>
      </c>
      <c r="D781" s="118" t="s">
        <v>212</v>
      </c>
      <c r="E781" s="118" t="s">
        <v>1032</v>
      </c>
      <c r="F781" s="119">
        <v>5.7758699999999996E-2</v>
      </c>
      <c r="G781" s="119">
        <v>0.2228666</v>
      </c>
      <c r="H781" s="74">
        <f t="shared" si="36"/>
        <v>-0.74083734395373735</v>
      </c>
      <c r="I781" s="119">
        <v>0.10248294000000001</v>
      </c>
      <c r="J781" s="119">
        <v>0.61686032999999996</v>
      </c>
      <c r="K781" s="74">
        <f t="shared" si="37"/>
        <v>-0.83386362355316312</v>
      </c>
      <c r="L781" s="74">
        <f t="shared" si="38"/>
        <v>1.774329062115318</v>
      </c>
    </row>
    <row r="782" spans="1:12" x14ac:dyDescent="0.2">
      <c r="A782" s="118" t="s">
        <v>2321</v>
      </c>
      <c r="B782" s="59" t="s">
        <v>86</v>
      </c>
      <c r="C782" s="59" t="s">
        <v>904</v>
      </c>
      <c r="D782" s="118" t="s">
        <v>213</v>
      </c>
      <c r="E782" s="118" t="s">
        <v>214</v>
      </c>
      <c r="F782" s="119">
        <v>2.82747357</v>
      </c>
      <c r="G782" s="119">
        <v>0.87701493699999999</v>
      </c>
      <c r="H782" s="74">
        <f t="shared" si="36"/>
        <v>2.2239742457202869</v>
      </c>
      <c r="I782" s="119">
        <v>9.5385600000000001E-2</v>
      </c>
      <c r="J782" s="119">
        <v>0.10013038</v>
      </c>
      <c r="K782" s="74">
        <f t="shared" si="37"/>
        <v>-4.7386018109588757E-2</v>
      </c>
      <c r="L782" s="74">
        <f t="shared" si="38"/>
        <v>3.373527555201869E-2</v>
      </c>
    </row>
    <row r="783" spans="1:12" x14ac:dyDescent="0.2">
      <c r="A783" s="118" t="s">
        <v>2531</v>
      </c>
      <c r="B783" s="59" t="s">
        <v>2532</v>
      </c>
      <c r="C783" s="59" t="s">
        <v>902</v>
      </c>
      <c r="D783" s="118" t="s">
        <v>837</v>
      </c>
      <c r="E783" s="118" t="s">
        <v>1032</v>
      </c>
      <c r="F783" s="119">
        <v>0.18733533999999999</v>
      </c>
      <c r="G783" s="119">
        <v>0.15042700000000001</v>
      </c>
      <c r="H783" s="74">
        <f t="shared" si="36"/>
        <v>0.24535714997972424</v>
      </c>
      <c r="I783" s="119">
        <v>9.5047499999999993E-2</v>
      </c>
      <c r="J783" s="119">
        <v>0</v>
      </c>
      <c r="K783" s="74" t="str">
        <f t="shared" si="37"/>
        <v/>
      </c>
      <c r="L783" s="74">
        <f t="shared" si="38"/>
        <v>0.50736556167138569</v>
      </c>
    </row>
    <row r="784" spans="1:12" x14ac:dyDescent="0.2">
      <c r="A784" s="118" t="s">
        <v>2576</v>
      </c>
      <c r="B784" s="59" t="s">
        <v>528</v>
      </c>
      <c r="C784" s="59" t="s">
        <v>903</v>
      </c>
      <c r="D784" s="118" t="s">
        <v>212</v>
      </c>
      <c r="E784" s="118" t="s">
        <v>1032</v>
      </c>
      <c r="F784" s="119">
        <v>0.75945417000000004</v>
      </c>
      <c r="G784" s="119">
        <v>1.0958315199999999</v>
      </c>
      <c r="H784" s="74">
        <f t="shared" si="36"/>
        <v>-0.30696082733593932</v>
      </c>
      <c r="I784" s="119">
        <v>9.1198399999999999E-2</v>
      </c>
      <c r="J784" s="119">
        <v>0.38298879999999996</v>
      </c>
      <c r="K784" s="74">
        <f t="shared" si="37"/>
        <v>-0.76187710972226863</v>
      </c>
      <c r="L784" s="74">
        <f t="shared" si="38"/>
        <v>0.12008413884935282</v>
      </c>
    </row>
    <row r="785" spans="1:12" x14ac:dyDescent="0.2">
      <c r="A785" s="118" t="s">
        <v>2794</v>
      </c>
      <c r="B785" s="118" t="s">
        <v>1019</v>
      </c>
      <c r="C785" s="59" t="s">
        <v>665</v>
      </c>
      <c r="D785" s="118" t="s">
        <v>212</v>
      </c>
      <c r="E785" s="118" t="s">
        <v>1032</v>
      </c>
      <c r="F785" s="119">
        <v>7.962756E-2</v>
      </c>
      <c r="G785" s="119">
        <v>0.15475237999999999</v>
      </c>
      <c r="H785" s="74">
        <f t="shared" si="36"/>
        <v>-0.48545179078990575</v>
      </c>
      <c r="I785" s="119">
        <v>9.0833460000000005E-2</v>
      </c>
      <c r="J785" s="119">
        <v>1.1547745300000001</v>
      </c>
      <c r="K785" s="74">
        <f t="shared" si="37"/>
        <v>-0.92134095648957548</v>
      </c>
      <c r="L785" s="74">
        <f t="shared" si="38"/>
        <v>1.1407289134565972</v>
      </c>
    </row>
    <row r="786" spans="1:12" x14ac:dyDescent="0.2">
      <c r="A786" s="118" t="s">
        <v>2459</v>
      </c>
      <c r="B786" s="59" t="s">
        <v>978</v>
      </c>
      <c r="C786" s="59" t="s">
        <v>897</v>
      </c>
      <c r="D786" s="118" t="s">
        <v>212</v>
      </c>
      <c r="E786" s="118" t="s">
        <v>3049</v>
      </c>
      <c r="F786" s="119">
        <v>3.5899164728661397</v>
      </c>
      <c r="G786" s="119">
        <v>3.16693967278851</v>
      </c>
      <c r="H786" s="74">
        <f t="shared" si="36"/>
        <v>0.13356010653186701</v>
      </c>
      <c r="I786" s="119">
        <v>9.0828070000000011E-2</v>
      </c>
      <c r="J786" s="119">
        <v>0.10643886999999999</v>
      </c>
      <c r="K786" s="74">
        <f t="shared" si="37"/>
        <v>-0.14666446571633074</v>
      </c>
      <c r="L786" s="74">
        <f t="shared" si="38"/>
        <v>2.5300886716031066E-2</v>
      </c>
    </row>
    <row r="787" spans="1:12" x14ac:dyDescent="0.2">
      <c r="A787" s="118" t="s">
        <v>2939</v>
      </c>
      <c r="B787" s="59" t="s">
        <v>2942</v>
      </c>
      <c r="C787" s="59" t="s">
        <v>902</v>
      </c>
      <c r="D787" s="118" t="s">
        <v>213</v>
      </c>
      <c r="E787" s="118" t="s">
        <v>1032</v>
      </c>
      <c r="F787" s="119">
        <v>0.23806902999999999</v>
      </c>
      <c r="G787" s="119">
        <v>9.8318410000000009E-2</v>
      </c>
      <c r="H787" s="74">
        <f t="shared" si="36"/>
        <v>1.4214084625656573</v>
      </c>
      <c r="I787" s="119">
        <v>8.9444529999999994E-2</v>
      </c>
      <c r="J787" s="119">
        <v>0</v>
      </c>
      <c r="K787" s="74" t="str">
        <f t="shared" si="37"/>
        <v/>
      </c>
      <c r="L787" s="74">
        <f t="shared" si="38"/>
        <v>0.37570838172440996</v>
      </c>
    </row>
    <row r="788" spans="1:12" x14ac:dyDescent="0.2">
      <c r="A788" s="118" t="s">
        <v>2793</v>
      </c>
      <c r="B788" s="59" t="s">
        <v>1020</v>
      </c>
      <c r="C788" s="59" t="s">
        <v>665</v>
      </c>
      <c r="D788" s="118" t="s">
        <v>212</v>
      </c>
      <c r="E788" s="118" t="s">
        <v>1032</v>
      </c>
      <c r="F788" s="119">
        <v>8.0676079999999997E-2</v>
      </c>
      <c r="G788" s="119">
        <v>8.7528499999999995E-2</v>
      </c>
      <c r="H788" s="74">
        <f t="shared" si="36"/>
        <v>-7.8287871950279087E-2</v>
      </c>
      <c r="I788" s="119">
        <v>8.623742999999999E-2</v>
      </c>
      <c r="J788" s="119">
        <v>4.0081689900000006</v>
      </c>
      <c r="K788" s="74">
        <f t="shared" si="37"/>
        <v>-0.97848458230799296</v>
      </c>
      <c r="L788" s="74">
        <f t="shared" si="38"/>
        <v>1.0689343111365845</v>
      </c>
    </row>
    <row r="789" spans="1:12" x14ac:dyDescent="0.2">
      <c r="A789" s="118" t="s">
        <v>1857</v>
      </c>
      <c r="B789" s="59" t="s">
        <v>522</v>
      </c>
      <c r="C789" s="59" t="s">
        <v>902</v>
      </c>
      <c r="D789" s="118" t="s">
        <v>213</v>
      </c>
      <c r="E789" s="118" t="s">
        <v>214</v>
      </c>
      <c r="F789" s="119">
        <v>1.1092974899999999</v>
      </c>
      <c r="G789" s="119">
        <v>3.654532337</v>
      </c>
      <c r="H789" s="74">
        <f t="shared" si="36"/>
        <v>-0.69645979630033306</v>
      </c>
      <c r="I789" s="119">
        <v>8.4302199999999994E-2</v>
      </c>
      <c r="J789" s="119">
        <v>7.8200000000000006E-3</v>
      </c>
      <c r="K789" s="74">
        <f t="shared" si="37"/>
        <v>9.7803324808184122</v>
      </c>
      <c r="L789" s="74">
        <f t="shared" si="38"/>
        <v>7.5996025196090541E-2</v>
      </c>
    </row>
    <row r="790" spans="1:12" x14ac:dyDescent="0.2">
      <c r="A790" s="118" t="s">
        <v>1988</v>
      </c>
      <c r="B790" s="59" t="s">
        <v>1989</v>
      </c>
      <c r="C790" s="59" t="s">
        <v>279</v>
      </c>
      <c r="D790" s="118" t="s">
        <v>213</v>
      </c>
      <c r="E790" s="118" t="s">
        <v>214</v>
      </c>
      <c r="F790" s="119">
        <v>10.035106279999999</v>
      </c>
      <c r="G790" s="119">
        <v>1.0276845799999998</v>
      </c>
      <c r="H790" s="74">
        <f t="shared" si="36"/>
        <v>8.7647726503787773</v>
      </c>
      <c r="I790" s="119">
        <v>8.3845869999999989E-2</v>
      </c>
      <c r="J790" s="119">
        <v>4.6634799999999994E-3</v>
      </c>
      <c r="K790" s="74">
        <f t="shared" si="37"/>
        <v>16.979249401734329</v>
      </c>
      <c r="L790" s="74">
        <f t="shared" si="38"/>
        <v>8.3552548085220682E-3</v>
      </c>
    </row>
    <row r="791" spans="1:12" x14ac:dyDescent="0.2">
      <c r="A791" s="118" t="s">
        <v>2401</v>
      </c>
      <c r="B791" s="59" t="s">
        <v>1009</v>
      </c>
      <c r="C791" s="59" t="s">
        <v>984</v>
      </c>
      <c r="D791" s="118" t="s">
        <v>212</v>
      </c>
      <c r="E791" s="118" t="s">
        <v>1032</v>
      </c>
      <c r="F791" s="119">
        <v>0.15906858384189998</v>
      </c>
      <c r="G791" s="119">
        <v>0.133290640466145</v>
      </c>
      <c r="H791" s="74">
        <f t="shared" si="36"/>
        <v>0.19339650020139576</v>
      </c>
      <c r="I791" s="119">
        <v>8.3543817663817507E-2</v>
      </c>
      <c r="J791" s="119">
        <v>0.2638027608533135</v>
      </c>
      <c r="K791" s="74">
        <f t="shared" si="37"/>
        <v>-0.68330954007614908</v>
      </c>
      <c r="L791" s="74">
        <f t="shared" si="38"/>
        <v>0.52520627044025636</v>
      </c>
    </row>
    <row r="792" spans="1:12" x14ac:dyDescent="0.2">
      <c r="A792" s="118" t="s">
        <v>2814</v>
      </c>
      <c r="B792" s="59" t="s">
        <v>2245</v>
      </c>
      <c r="C792" s="59" t="s">
        <v>1955</v>
      </c>
      <c r="D792" s="118" t="s">
        <v>212</v>
      </c>
      <c r="E792" s="118" t="s">
        <v>1032</v>
      </c>
      <c r="F792" s="119">
        <v>4.5105910000000006E-2</v>
      </c>
      <c r="G792" s="119">
        <v>4.5334079999999999E-2</v>
      </c>
      <c r="H792" s="74">
        <f t="shared" si="36"/>
        <v>-5.0330788669361581E-3</v>
      </c>
      <c r="I792" s="119">
        <v>8.331941000000001E-2</v>
      </c>
      <c r="J792" s="119">
        <v>2.2397880000000002E-2</v>
      </c>
      <c r="K792" s="74">
        <f t="shared" si="37"/>
        <v>2.7199685863126333</v>
      </c>
      <c r="L792" s="74">
        <f t="shared" si="38"/>
        <v>1.8471949684642213</v>
      </c>
    </row>
    <row r="793" spans="1:12" x14ac:dyDescent="0.2">
      <c r="A793" s="118" t="s">
        <v>2768</v>
      </c>
      <c r="B793" s="59" t="s">
        <v>2769</v>
      </c>
      <c r="C793" s="59" t="s">
        <v>902</v>
      </c>
      <c r="D793" s="118" t="s">
        <v>213</v>
      </c>
      <c r="E793" s="118" t="s">
        <v>1032</v>
      </c>
      <c r="F793" s="119">
        <v>4.8680000000000001E-4</v>
      </c>
      <c r="G793" s="119">
        <v>7.9982499999999998E-2</v>
      </c>
      <c r="H793" s="74">
        <f t="shared" si="36"/>
        <v>-0.99391366861500952</v>
      </c>
      <c r="I793" s="119">
        <v>8.0062479999999991E-2</v>
      </c>
      <c r="J793" s="119">
        <v>0</v>
      </c>
      <c r="K793" s="74" t="str">
        <f t="shared" si="37"/>
        <v/>
      </c>
      <c r="L793" s="74" t="str">
        <f t="shared" si="38"/>
        <v/>
      </c>
    </row>
    <row r="794" spans="1:12" x14ac:dyDescent="0.2">
      <c r="A794" s="118" t="s">
        <v>1743</v>
      </c>
      <c r="B794" s="118" t="s">
        <v>1626</v>
      </c>
      <c r="C794" s="59" t="s">
        <v>665</v>
      </c>
      <c r="D794" s="118" t="s">
        <v>212</v>
      </c>
      <c r="E794" s="118" t="s">
        <v>1032</v>
      </c>
      <c r="F794" s="119">
        <v>7.3962529999999999E-2</v>
      </c>
      <c r="G794" s="119">
        <v>1.717395054</v>
      </c>
      <c r="H794" s="74">
        <f t="shared" si="36"/>
        <v>-0.95693330440906232</v>
      </c>
      <c r="I794" s="119">
        <v>7.6831039999999989E-2</v>
      </c>
      <c r="J794" s="119">
        <v>4.49926432</v>
      </c>
      <c r="K794" s="74">
        <f t="shared" si="37"/>
        <v>-0.98292364383695507</v>
      </c>
      <c r="L794" s="74">
        <f t="shared" si="38"/>
        <v>1.0387832866182376</v>
      </c>
    </row>
    <row r="795" spans="1:12" x14ac:dyDescent="0.2">
      <c r="A795" s="118" t="s">
        <v>2754</v>
      </c>
      <c r="B795" s="59" t="s">
        <v>2755</v>
      </c>
      <c r="C795" s="59" t="s">
        <v>665</v>
      </c>
      <c r="D795" s="118" t="s">
        <v>213</v>
      </c>
      <c r="E795" s="118" t="s">
        <v>1032</v>
      </c>
      <c r="F795" s="119">
        <v>0.15344060999999998</v>
      </c>
      <c r="G795" s="119">
        <v>0.19261233</v>
      </c>
      <c r="H795" s="74">
        <f t="shared" si="36"/>
        <v>-0.20337078109174023</v>
      </c>
      <c r="I795" s="119">
        <v>7.4180389999999999E-2</v>
      </c>
      <c r="J795" s="119">
        <v>3.5486549700000003</v>
      </c>
      <c r="K795" s="74">
        <f t="shared" si="37"/>
        <v>-0.97909619542414972</v>
      </c>
      <c r="L795" s="74">
        <f t="shared" si="38"/>
        <v>0.48344691799648093</v>
      </c>
    </row>
    <row r="796" spans="1:12" x14ac:dyDescent="0.2">
      <c r="A796" s="118" t="s">
        <v>2820</v>
      </c>
      <c r="B796" s="59" t="s">
        <v>2086</v>
      </c>
      <c r="C796" s="59" t="s">
        <v>1955</v>
      </c>
      <c r="D796" s="118" t="s">
        <v>212</v>
      </c>
      <c r="E796" s="118" t="s">
        <v>214</v>
      </c>
      <c r="F796" s="119">
        <v>7.7724890000000005E-2</v>
      </c>
      <c r="G796" s="119">
        <v>1.34435346</v>
      </c>
      <c r="H796" s="74">
        <f t="shared" si="36"/>
        <v>-0.94218418569771079</v>
      </c>
      <c r="I796" s="119">
        <v>7.2510839999999993E-2</v>
      </c>
      <c r="J796" s="119">
        <v>18.970045859999999</v>
      </c>
      <c r="K796" s="74">
        <f t="shared" si="37"/>
        <v>-0.99617761387952697</v>
      </c>
      <c r="L796" s="74">
        <f t="shared" si="38"/>
        <v>0.93291659853104958</v>
      </c>
    </row>
    <row r="797" spans="1:12" x14ac:dyDescent="0.2">
      <c r="A797" s="118" t="s">
        <v>2731</v>
      </c>
      <c r="B797" s="59" t="s">
        <v>919</v>
      </c>
      <c r="C797" s="59" t="s">
        <v>901</v>
      </c>
      <c r="D797" s="118" t="s">
        <v>212</v>
      </c>
      <c r="E797" s="118" t="s">
        <v>1032</v>
      </c>
      <c r="F797" s="119">
        <v>0.90185225000000002</v>
      </c>
      <c r="G797" s="119">
        <v>0.72314049000000002</v>
      </c>
      <c r="H797" s="74">
        <f t="shared" si="36"/>
        <v>0.2471328358338778</v>
      </c>
      <c r="I797" s="119">
        <v>6.775813E-2</v>
      </c>
      <c r="J797" s="119">
        <v>12.181698970000001</v>
      </c>
      <c r="K797" s="74">
        <f t="shared" si="37"/>
        <v>-0.99443771101495215</v>
      </c>
      <c r="L797" s="74">
        <f t="shared" si="38"/>
        <v>7.5132184900575452E-2</v>
      </c>
    </row>
    <row r="798" spans="1:12" x14ac:dyDescent="0.2">
      <c r="A798" s="118" t="s">
        <v>1887</v>
      </c>
      <c r="B798" s="59" t="s">
        <v>1366</v>
      </c>
      <c r="C798" s="59" t="s">
        <v>902</v>
      </c>
      <c r="D798" s="118" t="s">
        <v>837</v>
      </c>
      <c r="E798" s="118" t="s">
        <v>214</v>
      </c>
      <c r="F798" s="119">
        <v>0.51667278000000005</v>
      </c>
      <c r="G798" s="119">
        <v>0.71667016000000006</v>
      </c>
      <c r="H798" s="74">
        <f t="shared" si="36"/>
        <v>-0.27906475134949105</v>
      </c>
      <c r="I798" s="119">
        <v>6.6988060000000002E-2</v>
      </c>
      <c r="J798" s="119">
        <v>0.26548646000000004</v>
      </c>
      <c r="K798" s="74">
        <f t="shared" si="37"/>
        <v>-0.74767805484317362</v>
      </c>
      <c r="L798" s="74">
        <f t="shared" si="38"/>
        <v>0.12965277559231975</v>
      </c>
    </row>
    <row r="799" spans="1:12" x14ac:dyDescent="0.2">
      <c r="A799" s="118" t="s">
        <v>2075</v>
      </c>
      <c r="B799" s="59" t="s">
        <v>1690</v>
      </c>
      <c r="C799" s="59" t="s">
        <v>984</v>
      </c>
      <c r="D799" s="118" t="s">
        <v>213</v>
      </c>
      <c r="E799" s="118" t="s">
        <v>214</v>
      </c>
      <c r="F799" s="119">
        <v>0.66985658999999997</v>
      </c>
      <c r="G799" s="119">
        <v>6.9523840000000003E-2</v>
      </c>
      <c r="H799" s="74">
        <f t="shared" si="36"/>
        <v>8.6349193312682377</v>
      </c>
      <c r="I799" s="119">
        <v>6.6820039999999997E-2</v>
      </c>
      <c r="J799" s="119">
        <v>0</v>
      </c>
      <c r="K799" s="74" t="str">
        <f t="shared" si="37"/>
        <v/>
      </c>
      <c r="L799" s="74">
        <f t="shared" si="38"/>
        <v>9.9752754541087674E-2</v>
      </c>
    </row>
    <row r="800" spans="1:12" x14ac:dyDescent="0.2">
      <c r="A800" s="118" t="s">
        <v>2107</v>
      </c>
      <c r="B800" s="59" t="s">
        <v>624</v>
      </c>
      <c r="C800" s="59" t="s">
        <v>898</v>
      </c>
      <c r="D800" s="118" t="s">
        <v>213</v>
      </c>
      <c r="E800" s="118" t="s">
        <v>214</v>
      </c>
      <c r="F800" s="119">
        <v>19.738799460999999</v>
      </c>
      <c r="G800" s="119">
        <v>15.623599438999999</v>
      </c>
      <c r="H800" s="74">
        <f t="shared" si="36"/>
        <v>0.26339641118342683</v>
      </c>
      <c r="I800" s="119">
        <v>6.59111E-2</v>
      </c>
      <c r="J800" s="119">
        <v>0.19198198000000002</v>
      </c>
      <c r="K800" s="74">
        <f t="shared" si="37"/>
        <v>-0.6566807988958131</v>
      </c>
      <c r="L800" s="74">
        <f t="shared" si="38"/>
        <v>3.3391645793974158E-3</v>
      </c>
    </row>
    <row r="801" spans="1:12" x14ac:dyDescent="0.2">
      <c r="A801" s="118" t="s">
        <v>2668</v>
      </c>
      <c r="B801" s="59" t="s">
        <v>1564</v>
      </c>
      <c r="C801" s="59" t="s">
        <v>903</v>
      </c>
      <c r="D801" s="118" t="s">
        <v>212</v>
      </c>
      <c r="E801" s="118" t="s">
        <v>1032</v>
      </c>
      <c r="F801" s="119">
        <v>1.7632147300000001</v>
      </c>
      <c r="G801" s="119">
        <v>1.31146619</v>
      </c>
      <c r="H801" s="74">
        <f t="shared" si="36"/>
        <v>0.34446068335166169</v>
      </c>
      <c r="I801" s="119">
        <v>6.5829330000000005E-2</v>
      </c>
      <c r="J801" s="119">
        <v>7.1605229999999992E-2</v>
      </c>
      <c r="K801" s="74">
        <f t="shared" si="37"/>
        <v>-8.0663102401877462E-2</v>
      </c>
      <c r="L801" s="74">
        <f t="shared" si="38"/>
        <v>3.733483442484626E-2</v>
      </c>
    </row>
    <row r="802" spans="1:12" x14ac:dyDescent="0.2">
      <c r="A802" s="118" t="s">
        <v>2758</v>
      </c>
      <c r="B802" s="59" t="s">
        <v>2759</v>
      </c>
      <c r="C802" s="59" t="s">
        <v>665</v>
      </c>
      <c r="D802" s="118" t="s">
        <v>213</v>
      </c>
      <c r="E802" s="118" t="s">
        <v>1032</v>
      </c>
      <c r="F802" s="119">
        <v>0.13055141000000001</v>
      </c>
      <c r="G802" s="119">
        <v>5.1487019999999994E-2</v>
      </c>
      <c r="H802" s="74">
        <f t="shared" si="36"/>
        <v>1.5356179091351572</v>
      </c>
      <c r="I802" s="119">
        <v>6.34908E-2</v>
      </c>
      <c r="J802" s="119">
        <v>4.7103660000000006E-2</v>
      </c>
      <c r="K802" s="74">
        <f t="shared" si="37"/>
        <v>0.34789525909451613</v>
      </c>
      <c r="L802" s="74">
        <f t="shared" si="38"/>
        <v>0.48632795310291937</v>
      </c>
    </row>
    <row r="803" spans="1:12" x14ac:dyDescent="0.2">
      <c r="A803" s="118" t="s">
        <v>2543</v>
      </c>
      <c r="B803" s="59" t="s">
        <v>2544</v>
      </c>
      <c r="C803" s="59" t="s">
        <v>984</v>
      </c>
      <c r="D803" s="118" t="s">
        <v>213</v>
      </c>
      <c r="E803" s="118" t="s">
        <v>214</v>
      </c>
      <c r="F803" s="119">
        <v>0.55619759999999996</v>
      </c>
      <c r="G803" s="119">
        <v>0.24065314000000002</v>
      </c>
      <c r="H803" s="74">
        <f t="shared" si="36"/>
        <v>1.3112002610894664</v>
      </c>
      <c r="I803" s="119">
        <v>6.0871740000000001E-2</v>
      </c>
      <c r="J803" s="119">
        <v>0.16609426000000002</v>
      </c>
      <c r="K803" s="74">
        <f t="shared" si="37"/>
        <v>-0.63351087508984361</v>
      </c>
      <c r="L803" s="74">
        <f t="shared" si="38"/>
        <v>0.1094426513167263</v>
      </c>
    </row>
    <row r="804" spans="1:12" x14ac:dyDescent="0.2">
      <c r="A804" s="118" t="s">
        <v>1758</v>
      </c>
      <c r="B804" s="59" t="s">
        <v>1003</v>
      </c>
      <c r="C804" s="59" t="s">
        <v>665</v>
      </c>
      <c r="D804" s="118" t="s">
        <v>212</v>
      </c>
      <c r="E804" s="118" t="s">
        <v>1032</v>
      </c>
      <c r="F804" s="119">
        <v>6.8444865999999993E-2</v>
      </c>
      <c r="G804" s="119">
        <v>8.6160000000000002E-4</v>
      </c>
      <c r="H804" s="74">
        <f t="shared" si="36"/>
        <v>78.439259517177334</v>
      </c>
      <c r="I804" s="119">
        <v>5.69828E-2</v>
      </c>
      <c r="J804" s="119">
        <v>0.57440226000000005</v>
      </c>
      <c r="K804" s="74">
        <f t="shared" si="37"/>
        <v>-0.90079635132354807</v>
      </c>
      <c r="L804" s="74">
        <f t="shared" si="38"/>
        <v>0.8325357814273463</v>
      </c>
    </row>
    <row r="805" spans="1:12" x14ac:dyDescent="0.2">
      <c r="A805" s="118" t="s">
        <v>1662</v>
      </c>
      <c r="B805" s="59" t="s">
        <v>1597</v>
      </c>
      <c r="C805" s="59" t="s">
        <v>149</v>
      </c>
      <c r="D805" s="118" t="s">
        <v>837</v>
      </c>
      <c r="E805" s="118" t="s">
        <v>214</v>
      </c>
      <c r="F805" s="119">
        <v>8.7823850000000009E-2</v>
      </c>
      <c r="G805" s="119">
        <v>7.881899999999999E-3</v>
      </c>
      <c r="H805" s="74">
        <f t="shared" si="36"/>
        <v>10.142471992793618</v>
      </c>
      <c r="I805" s="119">
        <v>5.593298E-2</v>
      </c>
      <c r="J805" s="119">
        <v>2.92409E-2</v>
      </c>
      <c r="K805" s="74">
        <f t="shared" si="37"/>
        <v>0.91283373630770592</v>
      </c>
      <c r="L805" s="74">
        <f t="shared" si="38"/>
        <v>0.63687688480976401</v>
      </c>
    </row>
    <row r="806" spans="1:12" x14ac:dyDescent="0.2">
      <c r="A806" s="118" t="s">
        <v>2656</v>
      </c>
      <c r="B806" s="59" t="s">
        <v>658</v>
      </c>
      <c r="C806" s="59" t="s">
        <v>903</v>
      </c>
      <c r="D806" s="118" t="s">
        <v>212</v>
      </c>
      <c r="E806" s="118" t="s">
        <v>1032</v>
      </c>
      <c r="F806" s="119">
        <v>2.1110456749999997</v>
      </c>
      <c r="G806" s="119">
        <v>0.46445221999999997</v>
      </c>
      <c r="H806" s="74">
        <f t="shared" si="36"/>
        <v>3.5452375596353054</v>
      </c>
      <c r="I806" s="119">
        <v>5.5237080000000001E-2</v>
      </c>
      <c r="J806" s="119">
        <v>2.54513E-2</v>
      </c>
      <c r="K806" s="74">
        <f t="shared" si="37"/>
        <v>1.1703048567263754</v>
      </c>
      <c r="L806" s="74">
        <f t="shared" si="38"/>
        <v>2.6165743666346778E-2</v>
      </c>
    </row>
    <row r="807" spans="1:12" x14ac:dyDescent="0.2">
      <c r="A807" s="118" t="s">
        <v>2031</v>
      </c>
      <c r="B807" s="59" t="s">
        <v>1044</v>
      </c>
      <c r="C807" s="59" t="s">
        <v>984</v>
      </c>
      <c r="D807" s="118" t="s">
        <v>213</v>
      </c>
      <c r="E807" s="118" t="s">
        <v>214</v>
      </c>
      <c r="F807" s="119">
        <v>0.38815173999999997</v>
      </c>
      <c r="G807" s="119">
        <v>1.85806965</v>
      </c>
      <c r="H807" s="74">
        <f t="shared" si="36"/>
        <v>-0.79109946712708001</v>
      </c>
      <c r="I807" s="119">
        <v>5.2812769999999995E-2</v>
      </c>
      <c r="J807" s="119">
        <v>7.8519160799999996</v>
      </c>
      <c r="K807" s="74">
        <f t="shared" si="37"/>
        <v>-0.99327390034968377</v>
      </c>
      <c r="L807" s="74">
        <f t="shared" si="38"/>
        <v>0.13606217506586471</v>
      </c>
    </row>
    <row r="808" spans="1:12" x14ac:dyDescent="0.2">
      <c r="A808" s="118" t="s">
        <v>2821</v>
      </c>
      <c r="B808" s="59" t="s">
        <v>1957</v>
      </c>
      <c r="C808" s="59" t="s">
        <v>1955</v>
      </c>
      <c r="D808" s="118" t="s">
        <v>212</v>
      </c>
      <c r="E808" s="118" t="s">
        <v>1032</v>
      </c>
      <c r="F808" s="119">
        <v>2.435965E-2</v>
      </c>
      <c r="G808" s="119">
        <v>5.2060780000000001E-2</v>
      </c>
      <c r="H808" s="74">
        <f t="shared" si="36"/>
        <v>-0.53209210465152457</v>
      </c>
      <c r="I808" s="119">
        <v>5.0807890000000001E-2</v>
      </c>
      <c r="J808" s="119">
        <v>1.9855540000000001E-2</v>
      </c>
      <c r="K808" s="74">
        <f t="shared" si="37"/>
        <v>1.5588772705250018</v>
      </c>
      <c r="L808" s="74">
        <f t="shared" si="38"/>
        <v>2.0857397376399085</v>
      </c>
    </row>
    <row r="809" spans="1:12" x14ac:dyDescent="0.2">
      <c r="A809" s="118" t="s">
        <v>2624</v>
      </c>
      <c r="B809" s="59" t="s">
        <v>1373</v>
      </c>
      <c r="C809" s="59" t="s">
        <v>903</v>
      </c>
      <c r="D809" s="118" t="s">
        <v>212</v>
      </c>
      <c r="E809" s="118" t="s">
        <v>1032</v>
      </c>
      <c r="F809" s="119">
        <v>0.91137416000000004</v>
      </c>
      <c r="G809" s="119">
        <v>1.76880605</v>
      </c>
      <c r="H809" s="74">
        <f t="shared" si="36"/>
        <v>-0.48475178496817106</v>
      </c>
      <c r="I809" s="119">
        <v>4.9857480000000003E-2</v>
      </c>
      <c r="J809" s="119">
        <v>0.13059425</v>
      </c>
      <c r="K809" s="74">
        <f t="shared" si="37"/>
        <v>-0.61822607044337707</v>
      </c>
      <c r="L809" s="74">
        <f t="shared" si="38"/>
        <v>5.4705830149935346E-2</v>
      </c>
    </row>
    <row r="810" spans="1:12" x14ac:dyDescent="0.2">
      <c r="A810" s="118" t="s">
        <v>2467</v>
      </c>
      <c r="B810" s="118" t="s">
        <v>979</v>
      </c>
      <c r="C810" s="118" t="s">
        <v>897</v>
      </c>
      <c r="D810" s="118" t="s">
        <v>212</v>
      </c>
      <c r="E810" s="118" t="s">
        <v>3049</v>
      </c>
      <c r="F810" s="119">
        <v>1.78885377</v>
      </c>
      <c r="G810" s="119">
        <v>0.78713829000000002</v>
      </c>
      <c r="H810" s="74">
        <f t="shared" si="36"/>
        <v>1.2726041824239043</v>
      </c>
      <c r="I810" s="119">
        <v>4.6373999999999999E-2</v>
      </c>
      <c r="J810" s="119">
        <v>0.58623672999999998</v>
      </c>
      <c r="K810" s="74">
        <f t="shared" si="37"/>
        <v>-0.92089543758201575</v>
      </c>
      <c r="L810" s="74">
        <f t="shared" si="38"/>
        <v>2.5923862966171905E-2</v>
      </c>
    </row>
    <row r="811" spans="1:12" x14ac:dyDescent="0.2">
      <c r="A811" s="118" t="s">
        <v>2465</v>
      </c>
      <c r="B811" s="59" t="s">
        <v>195</v>
      </c>
      <c r="C811" s="59" t="s">
        <v>897</v>
      </c>
      <c r="D811" s="118" t="s">
        <v>212</v>
      </c>
      <c r="E811" s="118" t="s">
        <v>3049</v>
      </c>
      <c r="F811" s="119">
        <v>0.23780560999999997</v>
      </c>
      <c r="G811" s="119">
        <v>0.22146344000000001</v>
      </c>
      <c r="H811" s="74">
        <f t="shared" si="36"/>
        <v>7.3791728332224693E-2</v>
      </c>
      <c r="I811" s="119">
        <v>3.6701539999999998E-2</v>
      </c>
      <c r="J811" s="119">
        <v>14.30398752</v>
      </c>
      <c r="K811" s="74">
        <f t="shared" si="37"/>
        <v>-0.99743417421549874</v>
      </c>
      <c r="L811" s="74">
        <f t="shared" si="38"/>
        <v>0.15433420599286957</v>
      </c>
    </row>
    <row r="812" spans="1:12" x14ac:dyDescent="0.2">
      <c r="A812" s="118" t="s">
        <v>2648</v>
      </c>
      <c r="B812" s="59" t="s">
        <v>218</v>
      </c>
      <c r="C812" s="59" t="s">
        <v>903</v>
      </c>
      <c r="D812" s="118" t="s">
        <v>212</v>
      </c>
      <c r="E812" s="118" t="s">
        <v>1032</v>
      </c>
      <c r="F812" s="119">
        <v>1.5119397999999999</v>
      </c>
      <c r="G812" s="119">
        <v>1.0271028719999999</v>
      </c>
      <c r="H812" s="74">
        <f t="shared" si="36"/>
        <v>0.4720432015304501</v>
      </c>
      <c r="I812" s="119">
        <v>3.6634260000000002E-2</v>
      </c>
      <c r="J812" s="119">
        <v>9.6100200000000004E-3</v>
      </c>
      <c r="K812" s="74">
        <f t="shared" si="37"/>
        <v>2.8120898811865116</v>
      </c>
      <c r="L812" s="74">
        <f t="shared" si="38"/>
        <v>2.4229972648381903E-2</v>
      </c>
    </row>
    <row r="813" spans="1:12" x14ac:dyDescent="0.2">
      <c r="A813" s="118" t="s">
        <v>2093</v>
      </c>
      <c r="B813" s="59" t="s">
        <v>270</v>
      </c>
      <c r="C813" s="59" t="s">
        <v>898</v>
      </c>
      <c r="D813" s="118" t="s">
        <v>212</v>
      </c>
      <c r="E813" s="118" t="s">
        <v>1032</v>
      </c>
      <c r="F813" s="119">
        <v>7.0947370599999999</v>
      </c>
      <c r="G813" s="119">
        <v>1.728778355</v>
      </c>
      <c r="H813" s="74">
        <f t="shared" si="36"/>
        <v>3.1039020644147293</v>
      </c>
      <c r="I813" s="119">
        <v>3.5908570000000001E-2</v>
      </c>
      <c r="J813" s="119">
        <v>0.98070435</v>
      </c>
      <c r="K813" s="74">
        <f t="shared" si="37"/>
        <v>-0.96338491819680416</v>
      </c>
      <c r="L813" s="74">
        <f t="shared" si="38"/>
        <v>5.0612968030135852E-3</v>
      </c>
    </row>
    <row r="814" spans="1:12" x14ac:dyDescent="0.2">
      <c r="A814" s="118" t="s">
        <v>2834</v>
      </c>
      <c r="B814" s="59" t="s">
        <v>301</v>
      </c>
      <c r="C814" s="59" t="s">
        <v>665</v>
      </c>
      <c r="D814" s="118" t="s">
        <v>212</v>
      </c>
      <c r="E814" s="118" t="s">
        <v>1032</v>
      </c>
      <c r="F814" s="119">
        <v>0.116942845</v>
      </c>
      <c r="G814" s="119">
        <v>6.1532578000000004E-2</v>
      </c>
      <c r="H814" s="74">
        <f t="shared" si="36"/>
        <v>0.90050293358422251</v>
      </c>
      <c r="I814" s="119">
        <v>3.3269099999999996E-2</v>
      </c>
      <c r="J814" s="119">
        <v>2.8557999999999996E-4</v>
      </c>
      <c r="K814" s="74" t="str">
        <f t="shared" si="37"/>
        <v/>
      </c>
      <c r="L814" s="74">
        <f t="shared" si="38"/>
        <v>0.28449025675747835</v>
      </c>
    </row>
    <row r="815" spans="1:12" x14ac:dyDescent="0.2">
      <c r="A815" s="118" t="s">
        <v>2461</v>
      </c>
      <c r="B815" s="118" t="s">
        <v>192</v>
      </c>
      <c r="C815" s="118" t="s">
        <v>897</v>
      </c>
      <c r="D815" s="118" t="s">
        <v>212</v>
      </c>
      <c r="E815" s="118" t="s">
        <v>3049</v>
      </c>
      <c r="F815" s="119">
        <v>0.75927895000000001</v>
      </c>
      <c r="G815" s="119">
        <v>1.6162376629999999</v>
      </c>
      <c r="H815" s="74">
        <f t="shared" si="36"/>
        <v>-0.5302182547889307</v>
      </c>
      <c r="I815" s="119">
        <v>3.28455E-2</v>
      </c>
      <c r="J815" s="119">
        <v>0.48552224999999999</v>
      </c>
      <c r="K815" s="74">
        <f t="shared" si="37"/>
        <v>-0.93235016520870051</v>
      </c>
      <c r="L815" s="74">
        <f t="shared" si="38"/>
        <v>4.3258804949090186E-2</v>
      </c>
    </row>
    <row r="816" spans="1:12" x14ac:dyDescent="0.2">
      <c r="A816" s="118" t="s">
        <v>1753</v>
      </c>
      <c r="B816" s="59" t="s">
        <v>1004</v>
      </c>
      <c r="C816" s="59" t="s">
        <v>665</v>
      </c>
      <c r="D816" s="118" t="s">
        <v>212</v>
      </c>
      <c r="E816" s="118" t="s">
        <v>1032</v>
      </c>
      <c r="F816" s="119">
        <v>0.238936009</v>
      </c>
      <c r="G816" s="119">
        <v>0.13976022800000001</v>
      </c>
      <c r="H816" s="74">
        <f t="shared" si="36"/>
        <v>0.70961376079037297</v>
      </c>
      <c r="I816" s="119">
        <v>3.2347919999999995E-2</v>
      </c>
      <c r="J816" s="119">
        <v>0.43695805999999998</v>
      </c>
      <c r="K816" s="74">
        <f t="shared" si="37"/>
        <v>-0.92597019494273658</v>
      </c>
      <c r="L816" s="74">
        <f t="shared" si="38"/>
        <v>0.13538319374874966</v>
      </c>
    </row>
    <row r="817" spans="1:12" x14ac:dyDescent="0.2">
      <c r="A817" s="118" t="s">
        <v>2499</v>
      </c>
      <c r="B817" s="59" t="s">
        <v>2500</v>
      </c>
      <c r="C817" s="59" t="s">
        <v>1955</v>
      </c>
      <c r="D817" s="118" t="s">
        <v>212</v>
      </c>
      <c r="E817" s="118" t="s">
        <v>1032</v>
      </c>
      <c r="F817" s="119">
        <v>3.2290949999999999E-2</v>
      </c>
      <c r="G817" s="119">
        <v>4.0311150000000004E-2</v>
      </c>
      <c r="H817" s="74">
        <f t="shared" si="36"/>
        <v>-0.19895736043253553</v>
      </c>
      <c r="I817" s="119">
        <v>3.2290939999999997E-2</v>
      </c>
      <c r="J817" s="119">
        <v>4.0919400000000002E-2</v>
      </c>
      <c r="K817" s="74">
        <f t="shared" si="37"/>
        <v>-0.2108647731882678</v>
      </c>
      <c r="L817" s="74">
        <f t="shared" si="38"/>
        <v>0.99999969031570757</v>
      </c>
    </row>
    <row r="818" spans="1:12" x14ac:dyDescent="0.2">
      <c r="A818" s="118" t="s">
        <v>2795</v>
      </c>
      <c r="B818" s="59" t="s">
        <v>1023</v>
      </c>
      <c r="C818" s="59" t="s">
        <v>665</v>
      </c>
      <c r="D818" s="118" t="s">
        <v>212</v>
      </c>
      <c r="E818" s="118" t="s">
        <v>1032</v>
      </c>
      <c r="F818" s="119">
        <v>3.0736118E-2</v>
      </c>
      <c r="G818" s="119">
        <v>1.207853112</v>
      </c>
      <c r="H818" s="74">
        <f t="shared" si="36"/>
        <v>-0.97455309946661794</v>
      </c>
      <c r="I818" s="119">
        <v>3.02574E-2</v>
      </c>
      <c r="J818" s="119">
        <v>6.0488424000000007</v>
      </c>
      <c r="K818" s="74">
        <f t="shared" si="37"/>
        <v>-0.9949978197481224</v>
      </c>
      <c r="L818" s="74">
        <f t="shared" si="38"/>
        <v>0.98442490362641111</v>
      </c>
    </row>
    <row r="819" spans="1:12" x14ac:dyDescent="0.2">
      <c r="A819" s="118" t="s">
        <v>1881</v>
      </c>
      <c r="B819" s="59" t="s">
        <v>322</v>
      </c>
      <c r="C819" s="59" t="s">
        <v>902</v>
      </c>
      <c r="D819" s="118" t="s">
        <v>213</v>
      </c>
      <c r="E819" s="118" t="s">
        <v>1032</v>
      </c>
      <c r="F819" s="119">
        <v>0.19195124</v>
      </c>
      <c r="G819" s="119">
        <v>0.35933187599999999</v>
      </c>
      <c r="H819" s="74">
        <f t="shared" si="36"/>
        <v>-0.46581070920632717</v>
      </c>
      <c r="I819" s="119">
        <v>2.943488E-2</v>
      </c>
      <c r="J819" s="119">
        <v>0</v>
      </c>
      <c r="K819" s="74" t="str">
        <f t="shared" si="37"/>
        <v/>
      </c>
      <c r="L819" s="74">
        <f t="shared" si="38"/>
        <v>0.15334561006222205</v>
      </c>
    </row>
    <row r="820" spans="1:12" x14ac:dyDescent="0.2">
      <c r="A820" s="118" t="s">
        <v>1927</v>
      </c>
      <c r="B820" s="118" t="s">
        <v>42</v>
      </c>
      <c r="C820" s="118" t="s">
        <v>1919</v>
      </c>
      <c r="D820" s="118" t="s">
        <v>213</v>
      </c>
      <c r="E820" s="118" t="s">
        <v>214</v>
      </c>
      <c r="F820" s="119">
        <v>16.137405640000001</v>
      </c>
      <c r="G820" s="119">
        <v>17.738307644999999</v>
      </c>
      <c r="H820" s="74">
        <f t="shared" si="36"/>
        <v>-9.0251112847918979E-2</v>
      </c>
      <c r="I820" s="119">
        <v>2.8884750000000001E-2</v>
      </c>
      <c r="J820" s="119">
        <v>21.749523760000002</v>
      </c>
      <c r="K820" s="74">
        <f t="shared" si="37"/>
        <v>-0.99867193643783947</v>
      </c>
      <c r="L820" s="74">
        <f t="shared" si="38"/>
        <v>1.7899252608735935E-3</v>
      </c>
    </row>
    <row r="821" spans="1:12" x14ac:dyDescent="0.2">
      <c r="A821" s="118" t="s">
        <v>1672</v>
      </c>
      <c r="B821" s="59" t="s">
        <v>844</v>
      </c>
      <c r="C821" s="59" t="s">
        <v>149</v>
      </c>
      <c r="D821" s="118" t="s">
        <v>837</v>
      </c>
      <c r="E821" s="118" t="s">
        <v>1032</v>
      </c>
      <c r="F821" s="119">
        <v>1.1167030500000001</v>
      </c>
      <c r="G821" s="119">
        <v>0.18249170000000001</v>
      </c>
      <c r="H821" s="74">
        <f t="shared" si="36"/>
        <v>5.1191991197407889</v>
      </c>
      <c r="I821" s="119">
        <v>2.8673110000000002E-2</v>
      </c>
      <c r="J821" s="119">
        <v>0.38998812999999999</v>
      </c>
      <c r="K821" s="74">
        <f t="shared" si="37"/>
        <v>-0.92647696738872543</v>
      </c>
      <c r="L821" s="74">
        <f t="shared" si="38"/>
        <v>2.567657534382126E-2</v>
      </c>
    </row>
    <row r="822" spans="1:12" x14ac:dyDescent="0.2">
      <c r="A822" s="118" t="s">
        <v>2033</v>
      </c>
      <c r="B822" s="59" t="s">
        <v>1048</v>
      </c>
      <c r="C822" s="59" t="s">
        <v>984</v>
      </c>
      <c r="D822" s="118" t="s">
        <v>213</v>
      </c>
      <c r="E822" s="118" t="s">
        <v>214</v>
      </c>
      <c r="F822" s="119">
        <v>0.12202251</v>
      </c>
      <c r="G822" s="119">
        <v>0.10415119</v>
      </c>
      <c r="H822" s="74">
        <f t="shared" si="36"/>
        <v>0.17159016618053036</v>
      </c>
      <c r="I822" s="119">
        <v>2.8321929999999999E-2</v>
      </c>
      <c r="J822" s="119">
        <v>1.2540517499999999</v>
      </c>
      <c r="K822" s="74">
        <f t="shared" si="37"/>
        <v>-0.97741566087683385</v>
      </c>
      <c r="L822" s="74">
        <f t="shared" si="38"/>
        <v>0.23210414209640498</v>
      </c>
    </row>
    <row r="823" spans="1:12" x14ac:dyDescent="0.2">
      <c r="A823" s="118" t="s">
        <v>2658</v>
      </c>
      <c r="B823" s="59" t="s">
        <v>331</v>
      </c>
      <c r="C823" s="59" t="s">
        <v>903</v>
      </c>
      <c r="D823" s="118" t="s">
        <v>212</v>
      </c>
      <c r="E823" s="118" t="s">
        <v>1032</v>
      </c>
      <c r="F823" s="119">
        <v>0.22309748999999998</v>
      </c>
      <c r="G823" s="119">
        <v>2.254302E-2</v>
      </c>
      <c r="H823" s="74">
        <f t="shared" si="36"/>
        <v>8.8965218502223742</v>
      </c>
      <c r="I823" s="119">
        <v>2.7322019999999999E-2</v>
      </c>
      <c r="J823" s="119">
        <v>7.1150600000000003E-3</v>
      </c>
      <c r="K823" s="74">
        <f t="shared" si="37"/>
        <v>2.8400266477021976</v>
      </c>
      <c r="L823" s="74">
        <f t="shared" si="38"/>
        <v>0.1224667296794778</v>
      </c>
    </row>
    <row r="824" spans="1:12" x14ac:dyDescent="0.2">
      <c r="A824" s="118" t="s">
        <v>1968</v>
      </c>
      <c r="B824" s="59" t="s">
        <v>276</v>
      </c>
      <c r="C824" s="59" t="s">
        <v>279</v>
      </c>
      <c r="D824" s="118" t="s">
        <v>213</v>
      </c>
      <c r="E824" s="118" t="s">
        <v>214</v>
      </c>
      <c r="F824" s="119">
        <v>4.0512023700000004</v>
      </c>
      <c r="G824" s="119">
        <v>2.7314499199999998</v>
      </c>
      <c r="H824" s="74">
        <f t="shared" si="36"/>
        <v>0.48316919169435146</v>
      </c>
      <c r="I824" s="119">
        <v>2.5368790000000002E-2</v>
      </c>
      <c r="J824" s="119">
        <v>1.3244066499999998</v>
      </c>
      <c r="K824" s="74">
        <f t="shared" si="37"/>
        <v>-0.98084516564455482</v>
      </c>
      <c r="L824" s="74">
        <f t="shared" si="38"/>
        <v>6.2620396818142661E-3</v>
      </c>
    </row>
    <row r="825" spans="1:12" x14ac:dyDescent="0.2">
      <c r="A825" s="118" t="s">
        <v>1922</v>
      </c>
      <c r="B825" s="59" t="s">
        <v>255</v>
      </c>
      <c r="C825" s="59" t="s">
        <v>1919</v>
      </c>
      <c r="D825" s="118" t="s">
        <v>213</v>
      </c>
      <c r="E825" s="118" t="s">
        <v>214</v>
      </c>
      <c r="F825" s="119">
        <v>14.960383029999999</v>
      </c>
      <c r="G825" s="119">
        <v>7.2850299700000001</v>
      </c>
      <c r="H825" s="74">
        <f t="shared" si="36"/>
        <v>1.0535787898755893</v>
      </c>
      <c r="I825" s="119">
        <v>2.5025909999999998E-2</v>
      </c>
      <c r="J825" s="119">
        <v>2.4984970000000002E-2</v>
      </c>
      <c r="K825" s="74">
        <f t="shared" si="37"/>
        <v>1.6385851173723598E-3</v>
      </c>
      <c r="L825" s="74">
        <f t="shared" si="38"/>
        <v>1.6728121164956563E-3</v>
      </c>
    </row>
    <row r="826" spans="1:12" x14ac:dyDescent="0.2">
      <c r="A826" s="118" t="s">
        <v>2687</v>
      </c>
      <c r="B826" s="59" t="s">
        <v>921</v>
      </c>
      <c r="C826" s="59" t="s">
        <v>903</v>
      </c>
      <c r="D826" s="118" t="s">
        <v>212</v>
      </c>
      <c r="E826" s="118" t="s">
        <v>214</v>
      </c>
      <c r="F826" s="119">
        <v>0.52364025000000003</v>
      </c>
      <c r="G826" s="119">
        <v>0.67309890999999999</v>
      </c>
      <c r="H826" s="74">
        <f t="shared" si="36"/>
        <v>-0.22204561288028224</v>
      </c>
      <c r="I826" s="119">
        <v>2.4674999999999999E-2</v>
      </c>
      <c r="J826" s="119">
        <v>1.342783E-2</v>
      </c>
      <c r="K826" s="74">
        <f t="shared" si="37"/>
        <v>0.83760145905928196</v>
      </c>
      <c r="L826" s="74">
        <f t="shared" si="38"/>
        <v>4.7122046099397435E-2</v>
      </c>
    </row>
    <row r="827" spans="1:12" x14ac:dyDescent="0.2">
      <c r="A827" s="118" t="s">
        <v>1754</v>
      </c>
      <c r="B827" s="59" t="s">
        <v>998</v>
      </c>
      <c r="C827" s="59" t="s">
        <v>665</v>
      </c>
      <c r="D827" s="118" t="s">
        <v>212</v>
      </c>
      <c r="E827" s="118" t="s">
        <v>1032</v>
      </c>
      <c r="F827" s="119">
        <v>7.2442359999999997E-2</v>
      </c>
      <c r="G827" s="119">
        <v>6.1949999999999998E-2</v>
      </c>
      <c r="H827" s="74">
        <f t="shared" si="36"/>
        <v>0.16936820016142051</v>
      </c>
      <c r="I827" s="119">
        <v>2.4479859999999999E-2</v>
      </c>
      <c r="J827" s="119">
        <v>1.59204148</v>
      </c>
      <c r="K827" s="74">
        <f t="shared" si="37"/>
        <v>-0.98462360415383143</v>
      </c>
      <c r="L827" s="74">
        <f t="shared" si="38"/>
        <v>0.33792190094303942</v>
      </c>
    </row>
    <row r="828" spans="1:12" x14ac:dyDescent="0.2">
      <c r="A828" s="118" t="s">
        <v>2362</v>
      </c>
      <c r="B828" s="59" t="s">
        <v>81</v>
      </c>
      <c r="C828" s="59" t="s">
        <v>904</v>
      </c>
      <c r="D828" s="118" t="s">
        <v>213</v>
      </c>
      <c r="E828" s="118" t="s">
        <v>214</v>
      </c>
      <c r="F828" s="119">
        <v>0.14845125000000001</v>
      </c>
      <c r="G828" s="119">
        <v>0.13832220000000001</v>
      </c>
      <c r="H828" s="74">
        <f t="shared" si="36"/>
        <v>7.3227941718682965E-2</v>
      </c>
      <c r="I828" s="119">
        <v>2.4402200000000002E-2</v>
      </c>
      <c r="J828" s="119">
        <v>0</v>
      </c>
      <c r="K828" s="74" t="str">
        <f t="shared" si="37"/>
        <v/>
      </c>
      <c r="L828" s="74">
        <f t="shared" si="38"/>
        <v>0.16437854177718275</v>
      </c>
    </row>
    <row r="829" spans="1:12" x14ac:dyDescent="0.2">
      <c r="A829" s="118" t="s">
        <v>2659</v>
      </c>
      <c r="B829" s="59" t="s">
        <v>583</v>
      </c>
      <c r="C829" s="59" t="s">
        <v>903</v>
      </c>
      <c r="D829" s="118" t="s">
        <v>213</v>
      </c>
      <c r="E829" s="118" t="s">
        <v>1032</v>
      </c>
      <c r="F829" s="119">
        <v>1.0136021399999999</v>
      </c>
      <c r="G829" s="119">
        <v>3.9479675630000002</v>
      </c>
      <c r="H829" s="74">
        <f t="shared" si="36"/>
        <v>-0.74325975990801219</v>
      </c>
      <c r="I829" s="119">
        <v>2.2765439999999998E-2</v>
      </c>
      <c r="J829" s="119">
        <v>7.9046270000000002E-2</v>
      </c>
      <c r="K829" s="74">
        <f t="shared" si="37"/>
        <v>-0.7119985547705161</v>
      </c>
      <c r="L829" s="74">
        <f t="shared" si="38"/>
        <v>2.2459936795318922E-2</v>
      </c>
    </row>
    <row r="830" spans="1:12" x14ac:dyDescent="0.2">
      <c r="A830" s="118" t="s">
        <v>1906</v>
      </c>
      <c r="B830" s="59" t="s">
        <v>1618</v>
      </c>
      <c r="C830" s="59" t="s">
        <v>902</v>
      </c>
      <c r="D830" s="118" t="s">
        <v>837</v>
      </c>
      <c r="E830" s="118" t="s">
        <v>214</v>
      </c>
      <c r="F830" s="119">
        <v>0.34256385</v>
      </c>
      <c r="G830" s="119">
        <v>0</v>
      </c>
      <c r="H830" s="74" t="str">
        <f t="shared" si="36"/>
        <v/>
      </c>
      <c r="I830" s="119">
        <v>2.2138749999999999E-2</v>
      </c>
      <c r="J830" s="119">
        <v>4.1031999999999999E-4</v>
      </c>
      <c r="K830" s="74">
        <f t="shared" si="37"/>
        <v>52.954840124780659</v>
      </c>
      <c r="L830" s="74">
        <f t="shared" si="38"/>
        <v>6.4626638216495988E-2</v>
      </c>
    </row>
    <row r="831" spans="1:12" x14ac:dyDescent="0.2">
      <c r="A831" s="118" t="s">
        <v>2807</v>
      </c>
      <c r="B831" s="59" t="s">
        <v>1026</v>
      </c>
      <c r="C831" s="59" t="s">
        <v>665</v>
      </c>
      <c r="D831" s="118" t="s">
        <v>212</v>
      </c>
      <c r="E831" s="118" t="s">
        <v>1032</v>
      </c>
      <c r="F831" s="119">
        <v>5.9740339999999996E-2</v>
      </c>
      <c r="G831" s="119">
        <v>9.5331119999999991E-2</v>
      </c>
      <c r="H831" s="74">
        <f t="shared" si="36"/>
        <v>-0.37333852785952792</v>
      </c>
      <c r="I831" s="119">
        <v>2.197489E-2</v>
      </c>
      <c r="J831" s="119">
        <v>5.5181899999999992E-3</v>
      </c>
      <c r="K831" s="74">
        <f t="shared" si="37"/>
        <v>2.9822641119642497</v>
      </c>
      <c r="L831" s="74">
        <f t="shared" si="38"/>
        <v>0.36784005581488155</v>
      </c>
    </row>
    <row r="832" spans="1:12" x14ac:dyDescent="0.2">
      <c r="A832" s="118" t="s">
        <v>1759</v>
      </c>
      <c r="B832" s="59" t="s">
        <v>1005</v>
      </c>
      <c r="C832" s="59" t="s">
        <v>665</v>
      </c>
      <c r="D832" s="118" t="s">
        <v>212</v>
      </c>
      <c r="E832" s="118" t="s">
        <v>1032</v>
      </c>
      <c r="F832" s="119">
        <v>7.2197167000000007E-2</v>
      </c>
      <c r="G832" s="119">
        <v>1.6527086E-2</v>
      </c>
      <c r="H832" s="74">
        <f t="shared" si="36"/>
        <v>3.3684147949614349</v>
      </c>
      <c r="I832" s="119">
        <v>2.1509529999999999E-2</v>
      </c>
      <c r="J832" s="119">
        <v>1.5082129999999999E-2</v>
      </c>
      <c r="K832" s="74">
        <f t="shared" si="37"/>
        <v>0.42615996546906842</v>
      </c>
      <c r="L832" s="74">
        <f t="shared" si="38"/>
        <v>0.29792761812939278</v>
      </c>
    </row>
    <row r="833" spans="1:12" x14ac:dyDescent="0.2">
      <c r="A833" s="118" t="s">
        <v>2650</v>
      </c>
      <c r="B833" s="59" t="s">
        <v>157</v>
      </c>
      <c r="C833" s="59" t="s">
        <v>903</v>
      </c>
      <c r="D833" s="118" t="s">
        <v>212</v>
      </c>
      <c r="E833" s="118" t="s">
        <v>214</v>
      </c>
      <c r="F833" s="119">
        <v>0.37488636800000003</v>
      </c>
      <c r="G833" s="119">
        <v>0.1050097</v>
      </c>
      <c r="H833" s="74">
        <f t="shared" si="36"/>
        <v>2.5700165603748992</v>
      </c>
      <c r="I833" s="119">
        <v>2.043025E-2</v>
      </c>
      <c r="J833" s="119">
        <v>3.6613489999999999E-2</v>
      </c>
      <c r="K833" s="74">
        <f t="shared" si="37"/>
        <v>-0.44200211452117777</v>
      </c>
      <c r="L833" s="74">
        <f t="shared" si="38"/>
        <v>5.4497180329587232E-2</v>
      </c>
    </row>
    <row r="834" spans="1:12" x14ac:dyDescent="0.2">
      <c r="A834" s="118" t="s">
        <v>2307</v>
      </c>
      <c r="B834" s="59" t="s">
        <v>1603</v>
      </c>
      <c r="C834" s="59" t="s">
        <v>1359</v>
      </c>
      <c r="D834" s="118" t="s">
        <v>213</v>
      </c>
      <c r="E834" s="118" t="s">
        <v>214</v>
      </c>
      <c r="F834" s="119">
        <v>0.33117828000000005</v>
      </c>
      <c r="G834" s="119">
        <v>0.36723387000000002</v>
      </c>
      <c r="H834" s="74">
        <f t="shared" si="36"/>
        <v>-9.8181548450310352E-2</v>
      </c>
      <c r="I834" s="119">
        <v>2.0121669999999998E-2</v>
      </c>
      <c r="J834" s="119">
        <v>4.8657599999999995E-2</v>
      </c>
      <c r="K834" s="74">
        <f t="shared" si="37"/>
        <v>-0.58646398507119135</v>
      </c>
      <c r="L834" s="74">
        <f t="shared" si="38"/>
        <v>6.0757819021223236E-2</v>
      </c>
    </row>
    <row r="835" spans="1:12" x14ac:dyDescent="0.2">
      <c r="A835" s="118" t="s">
        <v>2380</v>
      </c>
      <c r="B835" s="59" t="s">
        <v>272</v>
      </c>
      <c r="C835" s="59" t="s">
        <v>279</v>
      </c>
      <c r="D835" s="118" t="s">
        <v>213</v>
      </c>
      <c r="E835" s="118" t="s">
        <v>214</v>
      </c>
      <c r="F835" s="119">
        <v>1.86388179</v>
      </c>
      <c r="G835" s="119">
        <v>0.76861736999999997</v>
      </c>
      <c r="H835" s="74">
        <f t="shared" si="36"/>
        <v>1.4249800521682201</v>
      </c>
      <c r="I835" s="119">
        <v>1.8509979999999999E-2</v>
      </c>
      <c r="J835" s="119">
        <v>0</v>
      </c>
      <c r="K835" s="74" t="str">
        <f t="shared" si="37"/>
        <v/>
      </c>
      <c r="L835" s="74">
        <f t="shared" si="38"/>
        <v>9.9308765713087416E-3</v>
      </c>
    </row>
    <row r="836" spans="1:12" x14ac:dyDescent="0.2">
      <c r="A836" s="118" t="s">
        <v>2493</v>
      </c>
      <c r="B836" s="59" t="s">
        <v>2045</v>
      </c>
      <c r="C836" s="59" t="s">
        <v>900</v>
      </c>
      <c r="D836" s="118" t="s">
        <v>212</v>
      </c>
      <c r="E836" s="118" t="s">
        <v>1032</v>
      </c>
      <c r="F836" s="119">
        <v>5.6214200000000002E-3</v>
      </c>
      <c r="G836" s="119">
        <v>7.572603E-2</v>
      </c>
      <c r="H836" s="74">
        <f t="shared" si="36"/>
        <v>-0.92576634480904385</v>
      </c>
      <c r="I836" s="119">
        <v>1.796275E-2</v>
      </c>
      <c r="J836" s="119">
        <v>3.3020100000000002E-3</v>
      </c>
      <c r="K836" s="74">
        <f t="shared" si="37"/>
        <v>4.439944155226665</v>
      </c>
      <c r="L836" s="74">
        <f t="shared" si="38"/>
        <v>3.1954114796617223</v>
      </c>
    </row>
    <row r="837" spans="1:12" x14ac:dyDescent="0.2">
      <c r="A837" s="118" t="s">
        <v>2639</v>
      </c>
      <c r="B837" s="59" t="s">
        <v>221</v>
      </c>
      <c r="C837" s="59" t="s">
        <v>903</v>
      </c>
      <c r="D837" s="118" t="s">
        <v>212</v>
      </c>
      <c r="E837" s="118" t="s">
        <v>214</v>
      </c>
      <c r="F837" s="119">
        <v>0.13017241000000002</v>
      </c>
      <c r="G837" s="119">
        <v>0.24544615900000002</v>
      </c>
      <c r="H837" s="74">
        <f t="shared" si="36"/>
        <v>-0.4696498387656578</v>
      </c>
      <c r="I837" s="119">
        <v>1.7931929999999999E-2</v>
      </c>
      <c r="J837" s="119">
        <v>1.0168680000000001E-2</v>
      </c>
      <c r="K837" s="74">
        <f t="shared" si="37"/>
        <v>0.7634471730844119</v>
      </c>
      <c r="L837" s="74">
        <f t="shared" si="38"/>
        <v>0.13775522785511921</v>
      </c>
    </row>
    <row r="838" spans="1:12" x14ac:dyDescent="0.2">
      <c r="A838" s="118" t="s">
        <v>2143</v>
      </c>
      <c r="B838" s="59" t="s">
        <v>541</v>
      </c>
      <c r="C838" s="59" t="s">
        <v>898</v>
      </c>
      <c r="D838" s="118" t="s">
        <v>212</v>
      </c>
      <c r="E838" s="118" t="s">
        <v>1032</v>
      </c>
      <c r="F838" s="119">
        <v>2.2069495269999999</v>
      </c>
      <c r="G838" s="119">
        <v>1.4535612109999998</v>
      </c>
      <c r="H838" s="74">
        <f t="shared" si="36"/>
        <v>0.51830518749306398</v>
      </c>
      <c r="I838" s="119">
        <v>1.7839689999999998E-2</v>
      </c>
      <c r="J838" s="119">
        <v>2.4901900000000002E-3</v>
      </c>
      <c r="K838" s="74">
        <f t="shared" si="37"/>
        <v>6.1639874868985887</v>
      </c>
      <c r="L838" s="74">
        <f t="shared" si="38"/>
        <v>8.083415493534302E-3</v>
      </c>
    </row>
    <row r="839" spans="1:12" x14ac:dyDescent="0.2">
      <c r="A839" s="118" t="s">
        <v>2826</v>
      </c>
      <c r="B839" s="59" t="s">
        <v>2247</v>
      </c>
      <c r="C839" s="59" t="s">
        <v>1955</v>
      </c>
      <c r="D839" s="118" t="s">
        <v>212</v>
      </c>
      <c r="E839" s="118" t="s">
        <v>1032</v>
      </c>
      <c r="F839" s="119">
        <v>1.7816430000000001E-2</v>
      </c>
      <c r="G839" s="119">
        <v>0</v>
      </c>
      <c r="H839" s="74" t="str">
        <f t="shared" ref="H839:H902" si="39">IF(ISERROR(F839/G839-1),"",IF((F839/G839-1)&gt;10000%,"",F839/G839-1))</f>
        <v/>
      </c>
      <c r="I839" s="119">
        <v>1.7816430000000001E-2</v>
      </c>
      <c r="J839" s="119">
        <v>0</v>
      </c>
      <c r="K839" s="74" t="str">
        <f t="shared" ref="K839:K902" si="40">IF(ISERROR(I839/J839-1),"",IF((I839/J839-1)&gt;10000%,"",I839/J839-1))</f>
        <v/>
      </c>
      <c r="L839" s="74">
        <f t="shared" ref="L839:L902" si="41">IF(ISERROR(I839/F839),"",IF(I839/F839&gt;10000%,"",I839/F839))</f>
        <v>1</v>
      </c>
    </row>
    <row r="840" spans="1:12" x14ac:dyDescent="0.2">
      <c r="A840" s="118" t="s">
        <v>1893</v>
      </c>
      <c r="B840" s="59" t="s">
        <v>938</v>
      </c>
      <c r="C840" s="59" t="s">
        <v>902</v>
      </c>
      <c r="D840" s="118" t="s">
        <v>837</v>
      </c>
      <c r="E840" s="118" t="s">
        <v>214</v>
      </c>
      <c r="F840" s="119">
        <v>0.10350759</v>
      </c>
      <c r="G840" s="119">
        <v>1.5217040000000001E-2</v>
      </c>
      <c r="H840" s="74">
        <f t="shared" si="39"/>
        <v>5.8020843738335435</v>
      </c>
      <c r="I840" s="119">
        <v>1.7501070000000001E-2</v>
      </c>
      <c r="J840" s="119">
        <v>1.6460699999999999E-3</v>
      </c>
      <c r="K840" s="74">
        <f t="shared" si="40"/>
        <v>9.6320326596074288</v>
      </c>
      <c r="L840" s="74">
        <f t="shared" si="41"/>
        <v>0.16908006456338132</v>
      </c>
    </row>
    <row r="841" spans="1:12" x14ac:dyDescent="0.2">
      <c r="A841" s="118" t="s">
        <v>2654</v>
      </c>
      <c r="B841" s="59" t="s">
        <v>208</v>
      </c>
      <c r="C841" s="59" t="s">
        <v>903</v>
      </c>
      <c r="D841" s="118" t="s">
        <v>212</v>
      </c>
      <c r="E841" s="118" t="s">
        <v>214</v>
      </c>
      <c r="F841" s="119">
        <v>0.28308075999999999</v>
      </c>
      <c r="G841" s="119">
        <v>0.34201517399999998</v>
      </c>
      <c r="H841" s="74">
        <f t="shared" si="39"/>
        <v>-0.17231520259975364</v>
      </c>
      <c r="I841" s="119">
        <v>1.6116829999999999E-2</v>
      </c>
      <c r="J841" s="119">
        <v>4.2601779999999999E-2</v>
      </c>
      <c r="K841" s="74">
        <f t="shared" si="40"/>
        <v>-0.6216864647439615</v>
      </c>
      <c r="L841" s="74">
        <f t="shared" si="41"/>
        <v>5.6933682105417549E-2</v>
      </c>
    </row>
    <row r="842" spans="1:12" x14ac:dyDescent="0.2">
      <c r="A842" s="118" t="s">
        <v>1902</v>
      </c>
      <c r="B842" s="59" t="s">
        <v>512</v>
      </c>
      <c r="C842" s="59" t="s">
        <v>902</v>
      </c>
      <c r="D842" s="118" t="s">
        <v>837</v>
      </c>
      <c r="E842" s="118" t="s">
        <v>214</v>
      </c>
      <c r="F842" s="119">
        <v>0.13167620000000002</v>
      </c>
      <c r="G842" s="119">
        <v>0.19333108999999998</v>
      </c>
      <c r="H842" s="74">
        <f t="shared" si="39"/>
        <v>-0.31890830388428459</v>
      </c>
      <c r="I842" s="119">
        <v>1.6095399999999999E-2</v>
      </c>
      <c r="J842" s="119">
        <v>0</v>
      </c>
      <c r="K842" s="74" t="str">
        <f t="shared" si="40"/>
        <v/>
      </c>
      <c r="L842" s="74">
        <f t="shared" si="41"/>
        <v>0.12223469389304975</v>
      </c>
    </row>
    <row r="843" spans="1:12" x14ac:dyDescent="0.2">
      <c r="A843" s="118" t="s">
        <v>1868</v>
      </c>
      <c r="B843" s="59" t="s">
        <v>950</v>
      </c>
      <c r="C843" s="59" t="s">
        <v>902</v>
      </c>
      <c r="D843" s="118" t="s">
        <v>213</v>
      </c>
      <c r="E843" s="118" t="s">
        <v>214</v>
      </c>
      <c r="F843" s="119">
        <v>8.9329500000000006E-2</v>
      </c>
      <c r="G843" s="119">
        <v>8.4988300000000003E-2</v>
      </c>
      <c r="H843" s="74">
        <f t="shared" si="39"/>
        <v>5.107997218440663E-2</v>
      </c>
      <c r="I843" s="119">
        <v>1.605616E-2</v>
      </c>
      <c r="J843" s="119">
        <v>1.53128E-2</v>
      </c>
      <c r="K843" s="74">
        <f t="shared" si="40"/>
        <v>4.8545008097800491E-2</v>
      </c>
      <c r="L843" s="74">
        <f t="shared" si="41"/>
        <v>0.17974084708858773</v>
      </c>
    </row>
    <row r="844" spans="1:12" x14ac:dyDescent="0.2">
      <c r="A844" s="118" t="s">
        <v>2146</v>
      </c>
      <c r="B844" s="59" t="s">
        <v>548</v>
      </c>
      <c r="C844" s="59" t="s">
        <v>898</v>
      </c>
      <c r="D844" s="118" t="s">
        <v>212</v>
      </c>
      <c r="E844" s="118" t="s">
        <v>1032</v>
      </c>
      <c r="F844" s="119">
        <v>2.9424694819999999</v>
      </c>
      <c r="G844" s="119">
        <v>0.49409815000000001</v>
      </c>
      <c r="H844" s="74">
        <f t="shared" si="39"/>
        <v>4.9552327447491962</v>
      </c>
      <c r="I844" s="119">
        <v>1.5793140000000001E-2</v>
      </c>
      <c r="J844" s="119">
        <v>0.13877873000000002</v>
      </c>
      <c r="K844" s="74">
        <f t="shared" si="40"/>
        <v>-0.88619913152397345</v>
      </c>
      <c r="L844" s="74">
        <f t="shared" si="41"/>
        <v>5.3673080032304648E-3</v>
      </c>
    </row>
    <row r="845" spans="1:12" x14ac:dyDescent="0.2">
      <c r="A845" s="59" t="s">
        <v>2672</v>
      </c>
      <c r="B845" s="59" t="s">
        <v>205</v>
      </c>
      <c r="C845" s="59" t="s">
        <v>903</v>
      </c>
      <c r="D845" s="118" t="s">
        <v>212</v>
      </c>
      <c r="E845" s="118" t="s">
        <v>214</v>
      </c>
      <c r="F845" s="119">
        <v>0.169067245</v>
      </c>
      <c r="G845" s="119">
        <v>0.12332180000000001</v>
      </c>
      <c r="H845" s="74">
        <f t="shared" si="39"/>
        <v>0.3709437017623809</v>
      </c>
      <c r="I845" s="119">
        <v>1.5614400000000001E-2</v>
      </c>
      <c r="J845" s="119">
        <v>8.4829999999999992E-3</v>
      </c>
      <c r="K845" s="74">
        <f t="shared" si="40"/>
        <v>0.84066957444300394</v>
      </c>
      <c r="L845" s="74">
        <f t="shared" si="41"/>
        <v>9.2356150950469437E-2</v>
      </c>
    </row>
    <row r="846" spans="1:12" x14ac:dyDescent="0.2">
      <c r="A846" s="118" t="s">
        <v>1939</v>
      </c>
      <c r="B846" s="59" t="s">
        <v>38</v>
      </c>
      <c r="C846" s="59" t="s">
        <v>1919</v>
      </c>
      <c r="D846" s="118" t="s">
        <v>213</v>
      </c>
      <c r="E846" s="118" t="s">
        <v>214</v>
      </c>
      <c r="F846" s="119">
        <v>1.0995897100000001</v>
      </c>
      <c r="G846" s="119">
        <v>5.8723024999999998E-2</v>
      </c>
      <c r="H846" s="74">
        <f t="shared" si="39"/>
        <v>17.72501816791625</v>
      </c>
      <c r="I846" s="119">
        <v>1.461023E-2</v>
      </c>
      <c r="J846" s="119">
        <v>8.6809460000000005E-2</v>
      </c>
      <c r="K846" s="74">
        <f t="shared" si="40"/>
        <v>-0.83169772050189006</v>
      </c>
      <c r="L846" s="74">
        <f t="shared" si="41"/>
        <v>1.3286983196668873E-2</v>
      </c>
    </row>
    <row r="847" spans="1:12" x14ac:dyDescent="0.2">
      <c r="A847" s="118" t="s">
        <v>1762</v>
      </c>
      <c r="B847" s="59" t="s">
        <v>1007</v>
      </c>
      <c r="C847" s="59" t="s">
        <v>665</v>
      </c>
      <c r="D847" s="118" t="s">
        <v>212</v>
      </c>
      <c r="E847" s="118" t="s">
        <v>1032</v>
      </c>
      <c r="F847" s="119">
        <v>2.5895997E-2</v>
      </c>
      <c r="G847" s="119">
        <v>6.0809900000000007E-4</v>
      </c>
      <c r="H847" s="74">
        <f t="shared" si="39"/>
        <v>41.585166231156435</v>
      </c>
      <c r="I847" s="119">
        <v>1.43486E-2</v>
      </c>
      <c r="J847" s="119">
        <v>5.7818679999999997E-2</v>
      </c>
      <c r="K847" s="74">
        <f t="shared" si="40"/>
        <v>-0.75183452821821595</v>
      </c>
      <c r="L847" s="74">
        <f t="shared" si="41"/>
        <v>0.55408563725119364</v>
      </c>
    </row>
    <row r="848" spans="1:12" x14ac:dyDescent="0.2">
      <c r="A848" s="118" t="s">
        <v>2079</v>
      </c>
      <c r="B848" s="59" t="s">
        <v>2080</v>
      </c>
      <c r="C848" s="59" t="s">
        <v>149</v>
      </c>
      <c r="D848" s="118" t="s">
        <v>837</v>
      </c>
      <c r="E848" s="118" t="s">
        <v>1032</v>
      </c>
      <c r="F848" s="119">
        <v>0.31745815999999999</v>
      </c>
      <c r="G848" s="119">
        <v>1.5344711299999998</v>
      </c>
      <c r="H848" s="74">
        <f t="shared" si="39"/>
        <v>-0.79311558634537493</v>
      </c>
      <c r="I848" s="119">
        <v>1.280209E-2</v>
      </c>
      <c r="J848" s="119">
        <v>5.0895673903734497</v>
      </c>
      <c r="K848" s="74">
        <f t="shared" si="40"/>
        <v>-0.99748464083131816</v>
      </c>
      <c r="L848" s="74">
        <f t="shared" si="41"/>
        <v>4.0326857561323988E-2</v>
      </c>
    </row>
    <row r="849" spans="1:12" x14ac:dyDescent="0.2">
      <c r="A849" s="118" t="s">
        <v>2810</v>
      </c>
      <c r="B849" s="59" t="s">
        <v>1034</v>
      </c>
      <c r="C849" s="59" t="s">
        <v>665</v>
      </c>
      <c r="D849" s="118" t="s">
        <v>212</v>
      </c>
      <c r="E849" s="118" t="s">
        <v>1032</v>
      </c>
      <c r="F849" s="119">
        <v>9.8508970000000001E-2</v>
      </c>
      <c r="G849" s="119">
        <v>4.5792099999999995E-2</v>
      </c>
      <c r="H849" s="74">
        <f t="shared" si="39"/>
        <v>1.1512219356613915</v>
      </c>
      <c r="I849" s="119">
        <v>1.258576E-2</v>
      </c>
      <c r="J849" s="119">
        <v>2.2014200000000001E-2</v>
      </c>
      <c r="K849" s="74">
        <f t="shared" si="40"/>
        <v>-0.42828901345495185</v>
      </c>
      <c r="L849" s="74">
        <f t="shared" si="41"/>
        <v>0.12776257837230456</v>
      </c>
    </row>
    <row r="850" spans="1:12" x14ac:dyDescent="0.2">
      <c r="A850" s="118" t="s">
        <v>2346</v>
      </c>
      <c r="B850" s="59" t="s">
        <v>87</v>
      </c>
      <c r="C850" s="59" t="s">
        <v>904</v>
      </c>
      <c r="D850" s="118" t="s">
        <v>213</v>
      </c>
      <c r="E850" s="118" t="s">
        <v>214</v>
      </c>
      <c r="F850" s="119">
        <v>0.34106453200000003</v>
      </c>
      <c r="G850" s="119">
        <v>0.328595837</v>
      </c>
      <c r="H850" s="74">
        <f t="shared" si="39"/>
        <v>3.7945383343368499E-2</v>
      </c>
      <c r="I850" s="119">
        <v>1.1268520000000001E-2</v>
      </c>
      <c r="J850" s="119">
        <v>5.3722680000000002E-2</v>
      </c>
      <c r="K850" s="74">
        <f t="shared" si="40"/>
        <v>-0.79024650296671717</v>
      </c>
      <c r="L850" s="74">
        <f t="shared" si="41"/>
        <v>3.303926073438794E-2</v>
      </c>
    </row>
    <row r="851" spans="1:12" x14ac:dyDescent="0.2">
      <c r="A851" s="118" t="s">
        <v>1749</v>
      </c>
      <c r="B851" s="59" t="s">
        <v>1560</v>
      </c>
      <c r="C851" s="59" t="s">
        <v>665</v>
      </c>
      <c r="D851" s="118" t="s">
        <v>212</v>
      </c>
      <c r="E851" s="118" t="s">
        <v>1032</v>
      </c>
      <c r="F851" s="119">
        <v>1.1034499999999999E-2</v>
      </c>
      <c r="G851" s="119">
        <v>0</v>
      </c>
      <c r="H851" s="74" t="str">
        <f t="shared" si="39"/>
        <v/>
      </c>
      <c r="I851" s="119">
        <v>1.1034499999999999E-2</v>
      </c>
      <c r="J851" s="119">
        <v>0</v>
      </c>
      <c r="K851" s="74" t="str">
        <f t="shared" si="40"/>
        <v/>
      </c>
      <c r="L851" s="74">
        <f t="shared" si="41"/>
        <v>1</v>
      </c>
    </row>
    <row r="852" spans="1:12" x14ac:dyDescent="0.2">
      <c r="A852" s="118" t="s">
        <v>2762</v>
      </c>
      <c r="B852" s="59" t="s">
        <v>2763</v>
      </c>
      <c r="C852" s="59" t="s">
        <v>984</v>
      </c>
      <c r="D852" s="118" t="s">
        <v>213</v>
      </c>
      <c r="E852" s="118" t="s">
        <v>214</v>
      </c>
      <c r="F852" s="119">
        <v>1.059E-2</v>
      </c>
      <c r="G852" s="119">
        <v>5.1922499999999998E-3</v>
      </c>
      <c r="H852" s="74">
        <f t="shared" si="39"/>
        <v>1.0395782175357504</v>
      </c>
      <c r="I852" s="119">
        <v>1.059E-2</v>
      </c>
      <c r="J852" s="119">
        <v>5.1922499999999998E-3</v>
      </c>
      <c r="K852" s="74">
        <f t="shared" si="40"/>
        <v>1.0395782175357504</v>
      </c>
      <c r="L852" s="74">
        <f t="shared" si="41"/>
        <v>1</v>
      </c>
    </row>
    <row r="853" spans="1:12" x14ac:dyDescent="0.2">
      <c r="A853" s="118" t="s">
        <v>2419</v>
      </c>
      <c r="B853" s="59" t="s">
        <v>398</v>
      </c>
      <c r="C853" s="59" t="s">
        <v>665</v>
      </c>
      <c r="D853" s="118" t="s">
        <v>212</v>
      </c>
      <c r="E853" s="118" t="s">
        <v>1032</v>
      </c>
      <c r="F853" s="119">
        <v>1.0574999999999999E-2</v>
      </c>
      <c r="G853" s="119">
        <v>0</v>
      </c>
      <c r="H853" s="74" t="str">
        <f t="shared" si="39"/>
        <v/>
      </c>
      <c r="I853" s="119">
        <v>1.0574999999999999E-2</v>
      </c>
      <c r="J853" s="119">
        <v>0</v>
      </c>
      <c r="K853" s="74" t="str">
        <f t="shared" si="40"/>
        <v/>
      </c>
      <c r="L853" s="74">
        <f t="shared" si="41"/>
        <v>1</v>
      </c>
    </row>
    <row r="854" spans="1:12" x14ac:dyDescent="0.2">
      <c r="A854" s="118" t="s">
        <v>2464</v>
      </c>
      <c r="B854" s="118" t="s">
        <v>194</v>
      </c>
      <c r="C854" s="118" t="s">
        <v>897</v>
      </c>
      <c r="D854" s="118" t="s">
        <v>212</v>
      </c>
      <c r="E854" s="118" t="s">
        <v>3049</v>
      </c>
      <c r="F854" s="119">
        <v>1.7613958200000002</v>
      </c>
      <c r="G854" s="119">
        <v>5.6157350000000002E-2</v>
      </c>
      <c r="H854" s="74">
        <f t="shared" si="39"/>
        <v>30.365365709030076</v>
      </c>
      <c r="I854" s="119">
        <v>1.0281200000000001E-2</v>
      </c>
      <c r="J854" s="119">
        <v>1.0544649999999999E-2</v>
      </c>
      <c r="K854" s="74">
        <f t="shared" si="40"/>
        <v>-2.4984233710933834E-2</v>
      </c>
      <c r="L854" s="74">
        <f t="shared" si="41"/>
        <v>5.8369617341319678E-3</v>
      </c>
    </row>
    <row r="855" spans="1:12" x14ac:dyDescent="0.2">
      <c r="A855" s="118" t="s">
        <v>2338</v>
      </c>
      <c r="B855" s="59" t="s">
        <v>268</v>
      </c>
      <c r="C855" s="59" t="s">
        <v>279</v>
      </c>
      <c r="D855" s="118" t="s">
        <v>837</v>
      </c>
      <c r="E855" s="118" t="s">
        <v>214</v>
      </c>
      <c r="F855" s="119">
        <v>1.4104002900000001</v>
      </c>
      <c r="G855" s="119">
        <v>1.3432749099999999</v>
      </c>
      <c r="H855" s="74">
        <f t="shared" si="39"/>
        <v>4.9971438832279169E-2</v>
      </c>
      <c r="I855" s="119">
        <v>9.6399799999999994E-3</v>
      </c>
      <c r="J855" s="119">
        <v>0</v>
      </c>
      <c r="K855" s="74" t="str">
        <f t="shared" si="40"/>
        <v/>
      </c>
      <c r="L855" s="74">
        <f t="shared" si="41"/>
        <v>6.8349248566873157E-3</v>
      </c>
    </row>
    <row r="856" spans="1:12" x14ac:dyDescent="0.2">
      <c r="A856" s="118" t="s">
        <v>2680</v>
      </c>
      <c r="B856" s="59" t="s">
        <v>1563</v>
      </c>
      <c r="C856" s="59" t="s">
        <v>903</v>
      </c>
      <c r="D856" s="118" t="s">
        <v>212</v>
      </c>
      <c r="E856" s="118" t="s">
        <v>1032</v>
      </c>
      <c r="F856" s="119">
        <v>1.0707762599999999</v>
      </c>
      <c r="G856" s="119">
        <v>9.6196149999999994E-2</v>
      </c>
      <c r="H856" s="74">
        <f t="shared" si="39"/>
        <v>10.131175831881006</v>
      </c>
      <c r="I856" s="119">
        <v>9.5427499999999991E-3</v>
      </c>
      <c r="J856" s="119">
        <v>9.384120000000001E-3</v>
      </c>
      <c r="K856" s="74">
        <f t="shared" si="40"/>
        <v>1.6904089035519432E-2</v>
      </c>
      <c r="L856" s="74">
        <f t="shared" si="41"/>
        <v>8.9119925015894545E-3</v>
      </c>
    </row>
    <row r="857" spans="1:12" x14ac:dyDescent="0.2">
      <c r="A857" s="118" t="s">
        <v>1871</v>
      </c>
      <c r="B857" s="59" t="s">
        <v>34</v>
      </c>
      <c r="C857" s="59" t="s">
        <v>902</v>
      </c>
      <c r="D857" s="118" t="s">
        <v>213</v>
      </c>
      <c r="E857" s="118" t="s">
        <v>214</v>
      </c>
      <c r="F857" s="119">
        <v>2.48405246</v>
      </c>
      <c r="G857" s="119">
        <v>2.8751481700000001</v>
      </c>
      <c r="H857" s="74">
        <f t="shared" si="39"/>
        <v>-0.13602627999516281</v>
      </c>
      <c r="I857" s="119">
        <v>8.8860799999999993E-3</v>
      </c>
      <c r="J857" s="119">
        <v>2.8383349999999998E-2</v>
      </c>
      <c r="K857" s="74">
        <f t="shared" si="40"/>
        <v>-0.68692631419476557</v>
      </c>
      <c r="L857" s="74">
        <f t="shared" si="41"/>
        <v>3.5772513435565687E-3</v>
      </c>
    </row>
    <row r="858" spans="1:12" x14ac:dyDescent="0.2">
      <c r="A858" s="118" t="s">
        <v>1761</v>
      </c>
      <c r="B858" s="59" t="s">
        <v>1006</v>
      </c>
      <c r="C858" s="59" t="s">
        <v>665</v>
      </c>
      <c r="D858" s="118" t="s">
        <v>212</v>
      </c>
      <c r="E858" s="118" t="s">
        <v>1032</v>
      </c>
      <c r="F858" s="119">
        <v>0.1019685</v>
      </c>
      <c r="G858" s="119">
        <v>0.48687714799999998</v>
      </c>
      <c r="H858" s="74">
        <f t="shared" si="39"/>
        <v>-0.79056626416157039</v>
      </c>
      <c r="I858" s="119">
        <v>8.8260000000000005E-3</v>
      </c>
      <c r="J858" s="119">
        <v>1.42015929</v>
      </c>
      <c r="K858" s="74">
        <f t="shared" si="40"/>
        <v>-0.993785204193538</v>
      </c>
      <c r="L858" s="74">
        <f t="shared" si="41"/>
        <v>8.6556142338075001E-2</v>
      </c>
    </row>
    <row r="859" spans="1:12" x14ac:dyDescent="0.2">
      <c r="A859" s="118" t="s">
        <v>2012</v>
      </c>
      <c r="B859" s="59" t="s">
        <v>1417</v>
      </c>
      <c r="C859" s="59" t="s">
        <v>984</v>
      </c>
      <c r="D859" s="118" t="s">
        <v>213</v>
      </c>
      <c r="E859" s="118" t="s">
        <v>214</v>
      </c>
      <c r="F859" s="119">
        <v>1.2137087799999999</v>
      </c>
      <c r="G859" s="119">
        <v>3.708724E-2</v>
      </c>
      <c r="H859" s="74">
        <f t="shared" si="39"/>
        <v>31.725777922541553</v>
      </c>
      <c r="I859" s="119">
        <v>8.0520599999999998E-3</v>
      </c>
      <c r="J859" s="119">
        <v>3.7047660000000003E-2</v>
      </c>
      <c r="K859" s="74">
        <f t="shared" si="40"/>
        <v>-0.78265671840002859</v>
      </c>
      <c r="L859" s="74">
        <f t="shared" si="41"/>
        <v>6.6342603206676976E-3</v>
      </c>
    </row>
    <row r="860" spans="1:12" x14ac:dyDescent="0.2">
      <c r="A860" s="118" t="s">
        <v>2825</v>
      </c>
      <c r="B860" s="59" t="s">
        <v>2248</v>
      </c>
      <c r="C860" s="59" t="s">
        <v>1955</v>
      </c>
      <c r="D860" s="118" t="s">
        <v>212</v>
      </c>
      <c r="E860" s="118" t="s">
        <v>1032</v>
      </c>
      <c r="F860" s="119">
        <v>7.5009999999999999E-3</v>
      </c>
      <c r="G860" s="119">
        <v>0.17306695000000002</v>
      </c>
      <c r="H860" s="74">
        <f t="shared" si="39"/>
        <v>-0.95665839144908948</v>
      </c>
      <c r="I860" s="119">
        <v>7.5009999999999999E-3</v>
      </c>
      <c r="J860" s="119">
        <v>0.17306695000000002</v>
      </c>
      <c r="K860" s="74">
        <f t="shared" si="40"/>
        <v>-0.95665839144908948</v>
      </c>
      <c r="L860" s="74">
        <f t="shared" si="41"/>
        <v>1</v>
      </c>
    </row>
    <row r="861" spans="1:12" x14ac:dyDescent="0.2">
      <c r="A861" s="118" t="s">
        <v>2373</v>
      </c>
      <c r="B861" s="59" t="s">
        <v>85</v>
      </c>
      <c r="C861" s="59" t="s">
        <v>904</v>
      </c>
      <c r="D861" s="118" t="s">
        <v>213</v>
      </c>
      <c r="E861" s="118" t="s">
        <v>214</v>
      </c>
      <c r="F861" s="119">
        <v>6.9566208000000004E-2</v>
      </c>
      <c r="G861" s="119">
        <v>0.214949468</v>
      </c>
      <c r="H861" s="74">
        <f t="shared" si="39"/>
        <v>-0.67636017596470621</v>
      </c>
      <c r="I861" s="119">
        <v>7.1159999999999999E-3</v>
      </c>
      <c r="J861" s="119">
        <v>0.23291360999999999</v>
      </c>
      <c r="K861" s="74">
        <f t="shared" si="40"/>
        <v>-0.96944789958817779</v>
      </c>
      <c r="L861" s="74">
        <f t="shared" si="41"/>
        <v>0.10229104337554233</v>
      </c>
    </row>
    <row r="862" spans="1:12" x14ac:dyDescent="0.2">
      <c r="A862" s="118" t="s">
        <v>2840</v>
      </c>
      <c r="B862" s="59" t="s">
        <v>1686</v>
      </c>
      <c r="C862" s="59" t="s">
        <v>665</v>
      </c>
      <c r="D862" s="118" t="s">
        <v>212</v>
      </c>
      <c r="E862" s="118" t="s">
        <v>1032</v>
      </c>
      <c r="F862" s="119">
        <v>3.1901724999999999E-2</v>
      </c>
      <c r="G862" s="119">
        <v>4.1174500999999995E-2</v>
      </c>
      <c r="H862" s="74">
        <f t="shared" si="39"/>
        <v>-0.22520676085424807</v>
      </c>
      <c r="I862" s="119">
        <v>6.8063199999999994E-3</v>
      </c>
      <c r="J862" s="119">
        <v>0</v>
      </c>
      <c r="K862" s="74" t="str">
        <f t="shared" si="40"/>
        <v/>
      </c>
      <c r="L862" s="74">
        <f t="shared" si="41"/>
        <v>0.21335272622405213</v>
      </c>
    </row>
    <row r="863" spans="1:12" x14ac:dyDescent="0.2">
      <c r="A863" s="118" t="s">
        <v>2038</v>
      </c>
      <c r="B863" s="59" t="s">
        <v>1137</v>
      </c>
      <c r="C863" s="59" t="s">
        <v>984</v>
      </c>
      <c r="D863" s="118" t="s">
        <v>213</v>
      </c>
      <c r="E863" s="118" t="s">
        <v>214</v>
      </c>
      <c r="F863" s="119">
        <v>0.22482290900000002</v>
      </c>
      <c r="G863" s="119">
        <v>0.15452560500000001</v>
      </c>
      <c r="H863" s="74">
        <f t="shared" si="39"/>
        <v>0.45492333778599336</v>
      </c>
      <c r="I863" s="119">
        <v>6.6903700000000002E-3</v>
      </c>
      <c r="J863" s="119">
        <v>4.9380100000000005E-3</v>
      </c>
      <c r="K863" s="74">
        <f t="shared" si="40"/>
        <v>0.35487169932827189</v>
      </c>
      <c r="L863" s="74">
        <f t="shared" si="41"/>
        <v>2.9758399754537469E-2</v>
      </c>
    </row>
    <row r="864" spans="1:12" x14ac:dyDescent="0.2">
      <c r="A864" s="118" t="s">
        <v>1953</v>
      </c>
      <c r="B864" s="59" t="s">
        <v>1954</v>
      </c>
      <c r="C864" s="59" t="s">
        <v>1955</v>
      </c>
      <c r="D864" s="118" t="s">
        <v>212</v>
      </c>
      <c r="E864" s="118" t="s">
        <v>1032</v>
      </c>
      <c r="F864" s="119">
        <v>7.2543500000000006E-3</v>
      </c>
      <c r="G864" s="119">
        <v>0</v>
      </c>
      <c r="H864" s="74" t="str">
        <f t="shared" si="39"/>
        <v/>
      </c>
      <c r="I864" s="119">
        <v>6.1110499999999998E-3</v>
      </c>
      <c r="J864" s="119">
        <v>4.99972E-3</v>
      </c>
      <c r="K864" s="74">
        <f t="shared" si="40"/>
        <v>0.22227844759306525</v>
      </c>
      <c r="L864" s="74">
        <f t="shared" si="41"/>
        <v>0.84239800947017984</v>
      </c>
    </row>
    <row r="865" spans="1:12" x14ac:dyDescent="0.2">
      <c r="A865" s="118" t="s">
        <v>1756</v>
      </c>
      <c r="B865" s="59" t="s">
        <v>1001</v>
      </c>
      <c r="C865" s="59" t="s">
        <v>665</v>
      </c>
      <c r="D865" s="118" t="s">
        <v>212</v>
      </c>
      <c r="E865" s="118" t="s">
        <v>1032</v>
      </c>
      <c r="F865" s="119">
        <v>9.4488019999999992E-3</v>
      </c>
      <c r="G865" s="119">
        <v>0</v>
      </c>
      <c r="H865" s="74" t="str">
        <f t="shared" si="39"/>
        <v/>
      </c>
      <c r="I865" s="119">
        <v>6.0858000000000006E-3</v>
      </c>
      <c r="J865" s="119">
        <v>0.99376525999999998</v>
      </c>
      <c r="K865" s="74">
        <f t="shared" si="40"/>
        <v>-0.99387601856800667</v>
      </c>
      <c r="L865" s="74">
        <f t="shared" si="41"/>
        <v>0.64408165183268751</v>
      </c>
    </row>
    <row r="866" spans="1:12" x14ac:dyDescent="0.2">
      <c r="A866" s="118" t="s">
        <v>2645</v>
      </c>
      <c r="B866" s="59" t="s">
        <v>249</v>
      </c>
      <c r="C866" s="59" t="s">
        <v>903</v>
      </c>
      <c r="D866" s="118" t="s">
        <v>212</v>
      </c>
      <c r="E866" s="118" t="s">
        <v>214</v>
      </c>
      <c r="F866" s="119">
        <v>9.6717184999999997E-2</v>
      </c>
      <c r="G866" s="119">
        <v>8.1694440000000007E-2</v>
      </c>
      <c r="H866" s="74">
        <f t="shared" si="39"/>
        <v>0.18388944217011582</v>
      </c>
      <c r="I866" s="119">
        <v>5.8426000000000007E-3</v>
      </c>
      <c r="J866" s="119">
        <v>1.7915779999999999E-2</v>
      </c>
      <c r="K866" s="74">
        <f t="shared" si="40"/>
        <v>-0.6738852564610639</v>
      </c>
      <c r="L866" s="74">
        <f t="shared" si="41"/>
        <v>6.0409119640940756E-2</v>
      </c>
    </row>
    <row r="867" spans="1:12" x14ac:dyDescent="0.2">
      <c r="A867" s="118" t="s">
        <v>2662</v>
      </c>
      <c r="B867" s="59" t="s">
        <v>207</v>
      </c>
      <c r="C867" s="59" t="s">
        <v>903</v>
      </c>
      <c r="D867" s="118" t="s">
        <v>212</v>
      </c>
      <c r="E867" s="118" t="s">
        <v>214</v>
      </c>
      <c r="F867" s="119">
        <v>0.29531612499999998</v>
      </c>
      <c r="G867" s="119">
        <v>0.29549943000000001</v>
      </c>
      <c r="H867" s="74">
        <f t="shared" si="39"/>
        <v>-6.2032268556333481E-4</v>
      </c>
      <c r="I867" s="119">
        <v>5.4214199999999997E-3</v>
      </c>
      <c r="J867" s="119">
        <v>2.6114551800000001</v>
      </c>
      <c r="K867" s="74">
        <f t="shared" si="40"/>
        <v>-0.99792398504806046</v>
      </c>
      <c r="L867" s="74">
        <f t="shared" si="41"/>
        <v>1.8358022271895921E-2</v>
      </c>
    </row>
    <row r="868" spans="1:12" x14ac:dyDescent="0.2">
      <c r="A868" s="118" t="s">
        <v>2374</v>
      </c>
      <c r="B868" s="59" t="s">
        <v>83</v>
      </c>
      <c r="C868" s="59" t="s">
        <v>904</v>
      </c>
      <c r="D868" s="118" t="s">
        <v>213</v>
      </c>
      <c r="E868" s="118" t="s">
        <v>214</v>
      </c>
      <c r="F868" s="119">
        <v>0.1109115</v>
      </c>
      <c r="G868" s="119">
        <v>8.0265070000000008E-2</v>
      </c>
      <c r="H868" s="74">
        <f t="shared" si="39"/>
        <v>0.38181527780390634</v>
      </c>
      <c r="I868" s="119">
        <v>4.99272E-3</v>
      </c>
      <c r="J868" s="119">
        <v>1.3792499999999999E-2</v>
      </c>
      <c r="K868" s="74">
        <f t="shared" si="40"/>
        <v>-0.63801196302338226</v>
      </c>
      <c r="L868" s="74">
        <f t="shared" si="41"/>
        <v>4.5015350076412275E-2</v>
      </c>
    </row>
    <row r="869" spans="1:12" x14ac:dyDescent="0.2">
      <c r="A869" s="118" t="s">
        <v>2452</v>
      </c>
      <c r="B869" s="59" t="s">
        <v>185</v>
      </c>
      <c r="C869" s="59" t="s">
        <v>897</v>
      </c>
      <c r="D869" s="118" t="s">
        <v>212</v>
      </c>
      <c r="E869" s="118" t="s">
        <v>1032</v>
      </c>
      <c r="F869" s="119">
        <v>0.55729973700000002</v>
      </c>
      <c r="G869" s="119">
        <v>0.28037748899999998</v>
      </c>
      <c r="H869" s="74">
        <f t="shared" si="39"/>
        <v>0.9876764678493859</v>
      </c>
      <c r="I869" s="119">
        <v>4.9926099999999998E-3</v>
      </c>
      <c r="J869" s="119">
        <v>3.1709901600000001</v>
      </c>
      <c r="K869" s="74">
        <f t="shared" si="40"/>
        <v>-0.99842553595309802</v>
      </c>
      <c r="L869" s="74">
        <f t="shared" si="41"/>
        <v>8.9585723238911185E-3</v>
      </c>
    </row>
    <row r="870" spans="1:12" x14ac:dyDescent="0.2">
      <c r="A870" s="118" t="s">
        <v>1994</v>
      </c>
      <c r="B870" s="59" t="s">
        <v>1995</v>
      </c>
      <c r="C870" s="59" t="s">
        <v>279</v>
      </c>
      <c r="D870" s="118" t="s">
        <v>213</v>
      </c>
      <c r="E870" s="118" t="s">
        <v>214</v>
      </c>
      <c r="F870" s="119">
        <v>5.1377840700000004</v>
      </c>
      <c r="G870" s="119">
        <v>1.8215227199999999</v>
      </c>
      <c r="H870" s="74">
        <f t="shared" si="39"/>
        <v>1.8205984002219862</v>
      </c>
      <c r="I870" s="119">
        <v>4.7078400000000005E-3</v>
      </c>
      <c r="J870" s="119">
        <v>0</v>
      </c>
      <c r="K870" s="74" t="str">
        <f t="shared" si="40"/>
        <v/>
      </c>
      <c r="L870" s="74">
        <f t="shared" si="41"/>
        <v>9.1631721688918699E-4</v>
      </c>
    </row>
    <row r="871" spans="1:12" x14ac:dyDescent="0.2">
      <c r="A871" s="118" t="s">
        <v>1725</v>
      </c>
      <c r="B871" s="59" t="s">
        <v>376</v>
      </c>
      <c r="C871" s="59" t="s">
        <v>665</v>
      </c>
      <c r="D871" s="118" t="s">
        <v>212</v>
      </c>
      <c r="E871" s="118" t="s">
        <v>1032</v>
      </c>
      <c r="F871" s="119">
        <v>0.43935953999999999</v>
      </c>
      <c r="G871" s="119">
        <v>1.7182967900000001</v>
      </c>
      <c r="H871" s="74">
        <f t="shared" si="39"/>
        <v>-0.74430520818234203</v>
      </c>
      <c r="I871" s="119">
        <v>4.4580000000000002E-3</v>
      </c>
      <c r="J871" s="119">
        <v>1.382224E-2</v>
      </c>
      <c r="K871" s="74">
        <f t="shared" si="40"/>
        <v>-0.67747629906585327</v>
      </c>
      <c r="L871" s="74">
        <f t="shared" si="41"/>
        <v>1.0146587462286583E-2</v>
      </c>
    </row>
    <row r="872" spans="1:12" x14ac:dyDescent="0.2">
      <c r="A872" s="118" t="s">
        <v>2444</v>
      </c>
      <c r="B872" s="59" t="s">
        <v>64</v>
      </c>
      <c r="C872" s="59" t="s">
        <v>897</v>
      </c>
      <c r="D872" s="118" t="s">
        <v>212</v>
      </c>
      <c r="E872" s="118" t="s">
        <v>1032</v>
      </c>
      <c r="F872" s="119">
        <v>20.728126745000001</v>
      </c>
      <c r="G872" s="119">
        <v>6.5268019850000005</v>
      </c>
      <c r="H872" s="74">
        <f t="shared" si="39"/>
        <v>2.1758473434061139</v>
      </c>
      <c r="I872" s="119">
        <v>4.41772E-3</v>
      </c>
      <c r="J872" s="119">
        <v>0</v>
      </c>
      <c r="K872" s="74" t="str">
        <f t="shared" si="40"/>
        <v/>
      </c>
      <c r="L872" s="74">
        <f t="shared" si="41"/>
        <v>2.1312683265339613E-4</v>
      </c>
    </row>
    <row r="873" spans="1:12" x14ac:dyDescent="0.2">
      <c r="A873" s="118" t="s">
        <v>2685</v>
      </c>
      <c r="B873" s="59" t="s">
        <v>206</v>
      </c>
      <c r="C873" s="59" t="s">
        <v>903</v>
      </c>
      <c r="D873" s="118" t="s">
        <v>212</v>
      </c>
      <c r="E873" s="118" t="s">
        <v>214</v>
      </c>
      <c r="F873" s="119">
        <v>0.21427846</v>
      </c>
      <c r="G873" s="119">
        <v>9.3574960000000013E-2</v>
      </c>
      <c r="H873" s="74">
        <f t="shared" si="39"/>
        <v>1.2899123868180116</v>
      </c>
      <c r="I873" s="119">
        <v>4.1359700000000001E-3</v>
      </c>
      <c r="J873" s="119">
        <v>5.5543910000000002E-2</v>
      </c>
      <c r="K873" s="74">
        <f t="shared" si="40"/>
        <v>-0.92553693105148704</v>
      </c>
      <c r="L873" s="74">
        <f t="shared" si="41"/>
        <v>1.9301846765185825E-2</v>
      </c>
    </row>
    <row r="874" spans="1:12" x14ac:dyDescent="0.2">
      <c r="A874" s="118" t="s">
        <v>2314</v>
      </c>
      <c r="B874" s="59" t="s">
        <v>848</v>
      </c>
      <c r="C874" s="59" t="s">
        <v>898</v>
      </c>
      <c r="D874" s="118" t="s">
        <v>212</v>
      </c>
      <c r="E874" s="118" t="s">
        <v>1032</v>
      </c>
      <c r="F874" s="119">
        <v>2.4654383679999996</v>
      </c>
      <c r="G874" s="119">
        <v>3.1457394910000001</v>
      </c>
      <c r="H874" s="74">
        <f t="shared" si="39"/>
        <v>-0.2162611128309736</v>
      </c>
      <c r="I874" s="119">
        <v>3.9942099999999998E-3</v>
      </c>
      <c r="J874" s="119">
        <v>5.9791810000000001E-2</v>
      </c>
      <c r="K874" s="74">
        <f t="shared" si="40"/>
        <v>-0.93319804167159348</v>
      </c>
      <c r="L874" s="74">
        <f t="shared" si="41"/>
        <v>1.6200810581365951E-3</v>
      </c>
    </row>
    <row r="875" spans="1:12" x14ac:dyDescent="0.2">
      <c r="A875" s="118" t="s">
        <v>2485</v>
      </c>
      <c r="B875" s="59" t="s">
        <v>78</v>
      </c>
      <c r="C875" s="59" t="s">
        <v>897</v>
      </c>
      <c r="D875" s="118" t="s">
        <v>212</v>
      </c>
      <c r="E875" s="118" t="s">
        <v>3049</v>
      </c>
      <c r="F875" s="119">
        <v>0.67351907999999994</v>
      </c>
      <c r="G875" s="119">
        <v>7.0828009999999997E-2</v>
      </c>
      <c r="H875" s="74">
        <f t="shared" si="39"/>
        <v>8.5092193046225635</v>
      </c>
      <c r="I875" s="119">
        <v>3.7623400000000003E-3</v>
      </c>
      <c r="J875" s="119">
        <v>3.7894000000000001E-3</v>
      </c>
      <c r="K875" s="74">
        <f t="shared" si="40"/>
        <v>-7.1409721855701935E-3</v>
      </c>
      <c r="L875" s="74">
        <f t="shared" si="41"/>
        <v>5.5860926760976102E-3</v>
      </c>
    </row>
    <row r="876" spans="1:12" x14ac:dyDescent="0.2">
      <c r="A876" s="118" t="s">
        <v>2670</v>
      </c>
      <c r="B876" s="59" t="s">
        <v>282</v>
      </c>
      <c r="C876" s="59" t="s">
        <v>903</v>
      </c>
      <c r="D876" s="118" t="s">
        <v>212</v>
      </c>
      <c r="E876" s="118" t="s">
        <v>214</v>
      </c>
      <c r="F876" s="119">
        <v>2.9801075E-2</v>
      </c>
      <c r="G876" s="119">
        <v>5.6034127999999996E-2</v>
      </c>
      <c r="H876" s="74">
        <f t="shared" si="39"/>
        <v>-0.46816206366234514</v>
      </c>
      <c r="I876" s="119">
        <v>3.5134099999999998E-3</v>
      </c>
      <c r="J876" s="119">
        <v>6.4798999999999998E-4</v>
      </c>
      <c r="K876" s="74">
        <f t="shared" si="40"/>
        <v>4.4220126853809472</v>
      </c>
      <c r="L876" s="74">
        <f t="shared" si="41"/>
        <v>0.11789541149102842</v>
      </c>
    </row>
    <row r="877" spans="1:12" x14ac:dyDescent="0.2">
      <c r="A877" s="118" t="s">
        <v>2673</v>
      </c>
      <c r="B877" s="59" t="s">
        <v>664</v>
      </c>
      <c r="C877" s="59" t="s">
        <v>903</v>
      </c>
      <c r="D877" s="118" t="s">
        <v>212</v>
      </c>
      <c r="E877" s="118" t="s">
        <v>1032</v>
      </c>
      <c r="F877" s="119">
        <v>7.2997240000000005E-2</v>
      </c>
      <c r="G877" s="119">
        <v>0.12351125</v>
      </c>
      <c r="H877" s="74">
        <f t="shared" si="39"/>
        <v>-0.40898306834397669</v>
      </c>
      <c r="I877" s="119">
        <v>3.1771099999999999E-3</v>
      </c>
      <c r="J877" s="119">
        <v>9.6719656099999991</v>
      </c>
      <c r="K877" s="74">
        <f t="shared" si="40"/>
        <v>-0.99967151351358041</v>
      </c>
      <c r="L877" s="74">
        <f t="shared" si="41"/>
        <v>4.3523700348122744E-2</v>
      </c>
    </row>
    <row r="878" spans="1:12" x14ac:dyDescent="0.2">
      <c r="A878" s="118" t="s">
        <v>2130</v>
      </c>
      <c r="B878" s="59" t="s">
        <v>216</v>
      </c>
      <c r="C878" s="59" t="s">
        <v>898</v>
      </c>
      <c r="D878" s="118" t="s">
        <v>212</v>
      </c>
      <c r="E878" s="118" t="s">
        <v>1032</v>
      </c>
      <c r="F878" s="119">
        <v>0.20156822899999999</v>
      </c>
      <c r="G878" s="119">
        <v>0.13978063899999998</v>
      </c>
      <c r="H878" s="74">
        <f t="shared" si="39"/>
        <v>0.44203253356138972</v>
      </c>
      <c r="I878" s="119">
        <v>2.5758000000000001E-3</v>
      </c>
      <c r="J878" s="119">
        <v>3.4514299999999997E-3</v>
      </c>
      <c r="K878" s="74">
        <f t="shared" si="40"/>
        <v>-0.25370064002456949</v>
      </c>
      <c r="L878" s="74">
        <f t="shared" si="41"/>
        <v>1.2778799579570649E-2</v>
      </c>
    </row>
    <row r="879" spans="1:12" x14ac:dyDescent="0.2">
      <c r="A879" s="118" t="s">
        <v>1850</v>
      </c>
      <c r="B879" s="59" t="s">
        <v>1636</v>
      </c>
      <c r="C879" s="59" t="s">
        <v>987</v>
      </c>
      <c r="D879" s="118" t="s">
        <v>212</v>
      </c>
      <c r="E879" s="118" t="s">
        <v>1032</v>
      </c>
      <c r="F879" s="119">
        <v>0.87657757999999997</v>
      </c>
      <c r="G879" s="119">
        <v>0.18711051000000001</v>
      </c>
      <c r="H879" s="74">
        <f t="shared" si="39"/>
        <v>3.6848120931314865</v>
      </c>
      <c r="I879" s="119">
        <v>2.2787399999999996E-3</v>
      </c>
      <c r="J879" s="119">
        <v>93.437517709999995</v>
      </c>
      <c r="K879" s="74">
        <f t="shared" si="40"/>
        <v>-0.99997561215177966</v>
      </c>
      <c r="L879" s="74">
        <f t="shared" si="41"/>
        <v>2.5995873633911557E-3</v>
      </c>
    </row>
    <row r="880" spans="1:12" x14ac:dyDescent="0.2">
      <c r="A880" s="118" t="s">
        <v>2358</v>
      </c>
      <c r="B880" s="59" t="s">
        <v>88</v>
      </c>
      <c r="C880" s="59" t="s">
        <v>904</v>
      </c>
      <c r="D880" s="118" t="s">
        <v>213</v>
      </c>
      <c r="E880" s="118" t="s">
        <v>214</v>
      </c>
      <c r="F880" s="119">
        <v>0.28959661999999997</v>
      </c>
      <c r="G880" s="119">
        <v>1.049313E-2</v>
      </c>
      <c r="H880" s="74">
        <f t="shared" si="39"/>
        <v>26.59868790341871</v>
      </c>
      <c r="I880" s="119">
        <v>2.0125E-3</v>
      </c>
      <c r="J880" s="119">
        <v>0</v>
      </c>
      <c r="K880" s="74" t="str">
        <f t="shared" si="40"/>
        <v/>
      </c>
      <c r="L880" s="74">
        <f t="shared" si="41"/>
        <v>6.9493214389035347E-3</v>
      </c>
    </row>
    <row r="881" spans="1:12" x14ac:dyDescent="0.2">
      <c r="A881" s="118" t="s">
        <v>2963</v>
      </c>
      <c r="B881" s="59" t="s">
        <v>309</v>
      </c>
      <c r="C881" s="59" t="s">
        <v>897</v>
      </c>
      <c r="D881" s="118" t="s">
        <v>212</v>
      </c>
      <c r="E881" s="118" t="s">
        <v>3049</v>
      </c>
      <c r="F881" s="119">
        <v>8.1994086300000006</v>
      </c>
      <c r="G881" s="119">
        <v>1.7704661180000001</v>
      </c>
      <c r="H881" s="74">
        <f t="shared" si="39"/>
        <v>3.6312146539479837</v>
      </c>
      <c r="I881" s="119">
        <v>1.9789999999999999E-3</v>
      </c>
      <c r="J881" s="119">
        <v>4.6814870000000001E-2</v>
      </c>
      <c r="K881" s="74">
        <f t="shared" si="40"/>
        <v>-0.95772710679320483</v>
      </c>
      <c r="L881" s="74">
        <f t="shared" si="41"/>
        <v>2.4135886980424827E-4</v>
      </c>
    </row>
    <row r="882" spans="1:12" x14ac:dyDescent="0.2">
      <c r="A882" s="118" t="s">
        <v>2002</v>
      </c>
      <c r="B882" s="118" t="s">
        <v>2003</v>
      </c>
      <c r="C882" s="118" t="s">
        <v>279</v>
      </c>
      <c r="D882" s="118" t="s">
        <v>213</v>
      </c>
      <c r="E882" s="118" t="s">
        <v>214</v>
      </c>
      <c r="F882" s="119">
        <v>1.854744395</v>
      </c>
      <c r="G882" s="119">
        <v>0.95671516599999995</v>
      </c>
      <c r="H882" s="74">
        <f t="shared" si="39"/>
        <v>0.93865892473998902</v>
      </c>
      <c r="I882" s="119">
        <v>1.78371E-3</v>
      </c>
      <c r="J882" s="119">
        <v>5.8449040000000001E-2</v>
      </c>
      <c r="K882" s="74">
        <f t="shared" si="40"/>
        <v>-0.96948264676374496</v>
      </c>
      <c r="L882" s="74">
        <f t="shared" si="41"/>
        <v>9.6170124832753575E-4</v>
      </c>
    </row>
    <row r="883" spans="1:12" x14ac:dyDescent="0.2">
      <c r="A883" s="118" t="s">
        <v>2678</v>
      </c>
      <c r="B883" s="59" t="s">
        <v>596</v>
      </c>
      <c r="C883" s="59" t="s">
        <v>903</v>
      </c>
      <c r="D883" s="118" t="s">
        <v>212</v>
      </c>
      <c r="E883" s="118" t="s">
        <v>214</v>
      </c>
      <c r="F883" s="119">
        <v>0.1190692</v>
      </c>
      <c r="G883" s="119">
        <v>2.56704E-3</v>
      </c>
      <c r="H883" s="74">
        <f t="shared" si="39"/>
        <v>45.383850660683123</v>
      </c>
      <c r="I883" s="119">
        <v>1.2149300000000001E-3</v>
      </c>
      <c r="J883" s="119">
        <v>2.3429099999999997E-3</v>
      </c>
      <c r="K883" s="74">
        <f t="shared" si="40"/>
        <v>-0.48144401620207333</v>
      </c>
      <c r="L883" s="74">
        <f t="shared" si="41"/>
        <v>1.0203562298226578E-2</v>
      </c>
    </row>
    <row r="884" spans="1:12" x14ac:dyDescent="0.2">
      <c r="A884" s="118" t="s">
        <v>3008</v>
      </c>
      <c r="B884" s="59" t="s">
        <v>3009</v>
      </c>
      <c r="C884" s="59" t="s">
        <v>904</v>
      </c>
      <c r="D884" s="118" t="s">
        <v>213</v>
      </c>
      <c r="E884" s="118" t="s">
        <v>214</v>
      </c>
      <c r="F884" s="119">
        <v>0.35761390000000004</v>
      </c>
      <c r="G884" s="119">
        <v>0</v>
      </c>
      <c r="H884" s="74" t="str">
        <f t="shared" si="39"/>
        <v/>
      </c>
      <c r="I884" s="119">
        <v>1.1305E-3</v>
      </c>
      <c r="J884" s="119">
        <v>0</v>
      </c>
      <c r="K884" s="74" t="str">
        <f t="shared" si="40"/>
        <v/>
      </c>
      <c r="L884" s="74">
        <f t="shared" si="41"/>
        <v>3.1612305897505658E-3</v>
      </c>
    </row>
    <row r="885" spans="1:12" x14ac:dyDescent="0.2">
      <c r="A885" s="118" t="s">
        <v>2667</v>
      </c>
      <c r="B885" s="59" t="s">
        <v>220</v>
      </c>
      <c r="C885" s="59" t="s">
        <v>903</v>
      </c>
      <c r="D885" s="118" t="s">
        <v>212</v>
      </c>
      <c r="E885" s="118" t="s">
        <v>214</v>
      </c>
      <c r="F885" s="119">
        <v>6.6270465000000001E-2</v>
      </c>
      <c r="G885" s="119">
        <v>5.8511830000000001E-2</v>
      </c>
      <c r="H885" s="74">
        <f t="shared" si="39"/>
        <v>0.1325994247658977</v>
      </c>
      <c r="I885" s="119">
        <v>5.7882000000000007E-4</v>
      </c>
      <c r="J885" s="119">
        <v>5.6751999999999996E-4</v>
      </c>
      <c r="K885" s="74">
        <f t="shared" si="40"/>
        <v>1.9911192557090729E-2</v>
      </c>
      <c r="L885" s="74">
        <f t="shared" si="41"/>
        <v>8.7342076142064209E-3</v>
      </c>
    </row>
    <row r="886" spans="1:12" x14ac:dyDescent="0.2">
      <c r="A886" s="118" t="s">
        <v>2400</v>
      </c>
      <c r="B886" s="59" t="s">
        <v>2082</v>
      </c>
      <c r="C886" s="59" t="s">
        <v>1955</v>
      </c>
      <c r="D886" s="118" t="s">
        <v>212</v>
      </c>
      <c r="E886" s="118" t="s">
        <v>1032</v>
      </c>
      <c r="F886" s="119">
        <v>5.3649000000000004E-4</v>
      </c>
      <c r="G886" s="119">
        <v>4.4789999999999996E-5</v>
      </c>
      <c r="H886" s="74">
        <f t="shared" si="39"/>
        <v>10.977896851975888</v>
      </c>
      <c r="I886" s="119">
        <v>5.5442999999999996E-4</v>
      </c>
      <c r="J886" s="119">
        <v>2.6850000000000002E-5</v>
      </c>
      <c r="K886" s="74">
        <f t="shared" si="40"/>
        <v>19.649162011173182</v>
      </c>
      <c r="L886" s="74">
        <f t="shared" si="41"/>
        <v>1.0334395794889</v>
      </c>
    </row>
    <row r="887" spans="1:12" x14ac:dyDescent="0.2">
      <c r="A887" s="59" t="s">
        <v>2766</v>
      </c>
      <c r="B887" s="59" t="s">
        <v>2767</v>
      </c>
      <c r="C887" s="59" t="s">
        <v>984</v>
      </c>
      <c r="D887" s="118" t="s">
        <v>213</v>
      </c>
      <c r="E887" s="118" t="s">
        <v>214</v>
      </c>
      <c r="F887" s="119">
        <v>2.5894999999999998E-3</v>
      </c>
      <c r="G887" s="119">
        <v>5.0409599999999997E-3</v>
      </c>
      <c r="H887" s="74">
        <f t="shared" si="39"/>
        <v>-0.48630816352440809</v>
      </c>
      <c r="I887" s="119">
        <v>5.195E-4</v>
      </c>
      <c r="J887" s="119">
        <v>2.1354110453324702</v>
      </c>
      <c r="K887" s="74">
        <f t="shared" si="40"/>
        <v>-0.99975672131080551</v>
      </c>
      <c r="L887" s="74">
        <f t="shared" si="41"/>
        <v>0.20061787989959454</v>
      </c>
    </row>
    <row r="888" spans="1:12" x14ac:dyDescent="0.2">
      <c r="A888" s="118" t="s">
        <v>2379</v>
      </c>
      <c r="B888" s="59" t="s">
        <v>372</v>
      </c>
      <c r="C888" s="59" t="s">
        <v>1919</v>
      </c>
      <c r="D888" s="118" t="s">
        <v>212</v>
      </c>
      <c r="E888" s="118" t="s">
        <v>1032</v>
      </c>
      <c r="F888" s="119">
        <v>0.86350519999999997</v>
      </c>
      <c r="G888" s="119">
        <v>2.8689504599999998</v>
      </c>
      <c r="H888" s="74">
        <f t="shared" si="39"/>
        <v>-0.69901704053823221</v>
      </c>
      <c r="I888" s="119">
        <v>4.2000000000000002E-4</v>
      </c>
      <c r="J888" s="119">
        <v>2.4312000000000002E-4</v>
      </c>
      <c r="K888" s="74">
        <f t="shared" si="40"/>
        <v>0.72754195459032567</v>
      </c>
      <c r="L888" s="74">
        <f t="shared" si="41"/>
        <v>4.8638965926319844E-4</v>
      </c>
    </row>
    <row r="889" spans="1:12" x14ac:dyDescent="0.2">
      <c r="A889" s="118" t="s">
        <v>2660</v>
      </c>
      <c r="B889" s="59" t="s">
        <v>793</v>
      </c>
      <c r="C889" s="59" t="s">
        <v>903</v>
      </c>
      <c r="D889" s="118" t="s">
        <v>212</v>
      </c>
      <c r="E889" s="118" t="s">
        <v>1032</v>
      </c>
      <c r="F889" s="119">
        <v>2.499792E-2</v>
      </c>
      <c r="G889" s="119">
        <v>1.4728700000000001E-2</v>
      </c>
      <c r="H889" s="74">
        <f t="shared" si="39"/>
        <v>0.69722514546429748</v>
      </c>
      <c r="I889" s="119">
        <v>2.2884000000000001E-4</v>
      </c>
      <c r="J889" s="119">
        <v>0</v>
      </c>
      <c r="K889" s="74" t="str">
        <f t="shared" si="40"/>
        <v/>
      </c>
      <c r="L889" s="74">
        <f t="shared" si="41"/>
        <v>9.1543616428886882E-3</v>
      </c>
    </row>
    <row r="890" spans="1:12" x14ac:dyDescent="0.2">
      <c r="A890" s="118" t="s">
        <v>2630</v>
      </c>
      <c r="B890" s="59" t="s">
        <v>656</v>
      </c>
      <c r="C890" s="59" t="s">
        <v>903</v>
      </c>
      <c r="D890" s="118" t="s">
        <v>212</v>
      </c>
      <c r="E890" s="118" t="s">
        <v>214</v>
      </c>
      <c r="F890" s="119">
        <v>0.91413111999999996</v>
      </c>
      <c r="G890" s="119">
        <v>1.0568645300000001</v>
      </c>
      <c r="H890" s="74">
        <f t="shared" si="39"/>
        <v>-0.13505364779344065</v>
      </c>
      <c r="I890" s="119">
        <v>4.0079999999999996E-5</v>
      </c>
      <c r="J890" s="119">
        <v>0.7137</v>
      </c>
      <c r="K890" s="74">
        <f t="shared" si="40"/>
        <v>-0.99994384195039931</v>
      </c>
      <c r="L890" s="74">
        <f t="shared" si="41"/>
        <v>4.3844913626832875E-5</v>
      </c>
    </row>
    <row r="891" spans="1:12" x14ac:dyDescent="0.2">
      <c r="A891" s="118" t="s">
        <v>1926</v>
      </c>
      <c r="B891" s="118" t="s">
        <v>39</v>
      </c>
      <c r="C891" s="118" t="s">
        <v>1919</v>
      </c>
      <c r="D891" s="118" t="s">
        <v>213</v>
      </c>
      <c r="E891" s="118" t="s">
        <v>214</v>
      </c>
      <c r="F891" s="119">
        <v>3.5028668500000002</v>
      </c>
      <c r="G891" s="119">
        <v>1.9069874</v>
      </c>
      <c r="H891" s="74">
        <f t="shared" si="39"/>
        <v>0.83685893781993537</v>
      </c>
      <c r="I891" s="119">
        <v>6.1E-6</v>
      </c>
      <c r="J891" s="119">
        <v>2.152575E-2</v>
      </c>
      <c r="K891" s="74">
        <f t="shared" si="40"/>
        <v>-0.99971661846857829</v>
      </c>
      <c r="L891" s="74">
        <f t="shared" si="41"/>
        <v>1.7414307369405148E-6</v>
      </c>
    </row>
    <row r="892" spans="1:12" x14ac:dyDescent="0.2">
      <c r="A892" s="118" t="s">
        <v>2439</v>
      </c>
      <c r="B892" s="118" t="s">
        <v>191</v>
      </c>
      <c r="C892" s="118" t="s">
        <v>897</v>
      </c>
      <c r="D892" s="118" t="s">
        <v>212</v>
      </c>
      <c r="E892" s="118" t="s">
        <v>1032</v>
      </c>
      <c r="F892" s="119">
        <v>1.1893637399999999</v>
      </c>
      <c r="G892" s="119">
        <v>1.21640865</v>
      </c>
      <c r="H892" s="74">
        <f t="shared" si="39"/>
        <v>-2.2233408156050238E-2</v>
      </c>
      <c r="I892" s="119">
        <v>0</v>
      </c>
      <c r="J892" s="119">
        <v>0</v>
      </c>
      <c r="K892" s="74" t="str">
        <f t="shared" si="40"/>
        <v/>
      </c>
      <c r="L892" s="74">
        <f t="shared" si="41"/>
        <v>0</v>
      </c>
    </row>
    <row r="893" spans="1:12" x14ac:dyDescent="0.2">
      <c r="A893" s="118" t="s">
        <v>2440</v>
      </c>
      <c r="B893" s="118" t="s">
        <v>977</v>
      </c>
      <c r="C893" s="118" t="s">
        <v>897</v>
      </c>
      <c r="D893" s="118" t="s">
        <v>212</v>
      </c>
      <c r="E893" s="118" t="s">
        <v>1032</v>
      </c>
      <c r="F893" s="119">
        <v>0</v>
      </c>
      <c r="G893" s="119">
        <v>0</v>
      </c>
      <c r="H893" s="74" t="str">
        <f t="shared" si="39"/>
        <v/>
      </c>
      <c r="I893" s="119">
        <v>0</v>
      </c>
      <c r="J893" s="119">
        <v>0</v>
      </c>
      <c r="K893" s="74" t="str">
        <f t="shared" si="40"/>
        <v/>
      </c>
      <c r="L893" s="74" t="str">
        <f t="shared" si="41"/>
        <v/>
      </c>
    </row>
    <row r="894" spans="1:12" x14ac:dyDescent="0.2">
      <c r="A894" s="118" t="s">
        <v>2441</v>
      </c>
      <c r="B894" s="118" t="s">
        <v>995</v>
      </c>
      <c r="C894" s="118" t="s">
        <v>897</v>
      </c>
      <c r="D894" s="118" t="s">
        <v>212</v>
      </c>
      <c r="E894" s="118" t="s">
        <v>1032</v>
      </c>
      <c r="F894" s="119">
        <v>1.1749439750000001</v>
      </c>
      <c r="G894" s="119">
        <v>0.25767068599999998</v>
      </c>
      <c r="H894" s="74">
        <f t="shared" si="39"/>
        <v>3.5598666780434627</v>
      </c>
      <c r="I894" s="119">
        <v>0</v>
      </c>
      <c r="J894" s="119">
        <v>0</v>
      </c>
      <c r="K894" s="74" t="str">
        <f t="shared" si="40"/>
        <v/>
      </c>
      <c r="L894" s="74">
        <f t="shared" si="41"/>
        <v>0</v>
      </c>
    </row>
    <row r="895" spans="1:12" x14ac:dyDescent="0.2">
      <c r="A895" s="118" t="s">
        <v>2502</v>
      </c>
      <c r="B895" s="59" t="s">
        <v>2503</v>
      </c>
      <c r="C895" s="59" t="s">
        <v>897</v>
      </c>
      <c r="D895" s="118" t="s">
        <v>212</v>
      </c>
      <c r="E895" s="118" t="s">
        <v>3049</v>
      </c>
      <c r="F895" s="119">
        <v>7.5656114000000008</v>
      </c>
      <c r="G895" s="119">
        <v>12.58972481</v>
      </c>
      <c r="H895" s="74">
        <f t="shared" si="39"/>
        <v>-0.39906459321567955</v>
      </c>
      <c r="I895" s="119">
        <v>0</v>
      </c>
      <c r="J895" s="119">
        <v>0</v>
      </c>
      <c r="K895" s="74" t="str">
        <f t="shared" si="40"/>
        <v/>
      </c>
      <c r="L895" s="74">
        <f t="shared" si="41"/>
        <v>0</v>
      </c>
    </row>
    <row r="896" spans="1:12" x14ac:dyDescent="0.2">
      <c r="A896" s="118" t="s">
        <v>2443</v>
      </c>
      <c r="B896" s="59" t="s">
        <v>184</v>
      </c>
      <c r="C896" s="59" t="s">
        <v>897</v>
      </c>
      <c r="D896" s="118" t="s">
        <v>212</v>
      </c>
      <c r="E896" s="118" t="s">
        <v>1032</v>
      </c>
      <c r="F896" s="119">
        <v>0.47083012000000002</v>
      </c>
      <c r="G896" s="119">
        <v>1.2643040000000001E-2</v>
      </c>
      <c r="H896" s="74">
        <f t="shared" si="39"/>
        <v>36.240261835761018</v>
      </c>
      <c r="I896" s="119">
        <v>0</v>
      </c>
      <c r="J896" s="119">
        <v>0</v>
      </c>
      <c r="K896" s="74" t="str">
        <f t="shared" si="40"/>
        <v/>
      </c>
      <c r="L896" s="74">
        <f t="shared" si="41"/>
        <v>0</v>
      </c>
    </row>
    <row r="897" spans="1:12" x14ac:dyDescent="0.2">
      <c r="A897" s="118" t="s">
        <v>2445</v>
      </c>
      <c r="B897" s="118" t="s">
        <v>315</v>
      </c>
      <c r="C897" s="59" t="s">
        <v>897</v>
      </c>
      <c r="D897" s="118" t="s">
        <v>212</v>
      </c>
      <c r="E897" s="118" t="s">
        <v>3049</v>
      </c>
      <c r="F897" s="119">
        <v>5.7284499999999995E-3</v>
      </c>
      <c r="G897" s="119">
        <v>0.64493915000000002</v>
      </c>
      <c r="H897" s="74">
        <f t="shared" si="39"/>
        <v>-0.9911178442183266</v>
      </c>
      <c r="I897" s="119">
        <v>0</v>
      </c>
      <c r="J897" s="119">
        <v>0</v>
      </c>
      <c r="K897" s="74" t="str">
        <f t="shared" si="40"/>
        <v/>
      </c>
      <c r="L897" s="74">
        <f t="shared" si="41"/>
        <v>0</v>
      </c>
    </row>
    <row r="898" spans="1:12" x14ac:dyDescent="0.2">
      <c r="A898" s="118" t="s">
        <v>2449</v>
      </c>
      <c r="B898" s="118" t="s">
        <v>188</v>
      </c>
      <c r="C898" s="118" t="s">
        <v>897</v>
      </c>
      <c r="D898" s="118" t="s">
        <v>212</v>
      </c>
      <c r="E898" s="118" t="s">
        <v>1032</v>
      </c>
      <c r="F898" s="119">
        <v>0.90531881999999997</v>
      </c>
      <c r="G898" s="119">
        <v>0</v>
      </c>
      <c r="H898" s="74" t="str">
        <f t="shared" si="39"/>
        <v/>
      </c>
      <c r="I898" s="119">
        <v>0</v>
      </c>
      <c r="J898" s="119">
        <v>0</v>
      </c>
      <c r="K898" s="74" t="str">
        <f t="shared" si="40"/>
        <v/>
      </c>
      <c r="L898" s="74">
        <f t="shared" si="41"/>
        <v>0</v>
      </c>
    </row>
    <row r="899" spans="1:12" x14ac:dyDescent="0.2">
      <c r="A899" s="118" t="s">
        <v>2450</v>
      </c>
      <c r="B899" s="59" t="s">
        <v>189</v>
      </c>
      <c r="C899" s="59" t="s">
        <v>897</v>
      </c>
      <c r="D899" s="118" t="s">
        <v>212</v>
      </c>
      <c r="E899" s="118" t="s">
        <v>1032</v>
      </c>
      <c r="F899" s="119">
        <v>1.08965417</v>
      </c>
      <c r="G899" s="119">
        <v>4.2139523999999998E-2</v>
      </c>
      <c r="H899" s="74">
        <f t="shared" si="39"/>
        <v>24.858245812173863</v>
      </c>
      <c r="I899" s="119">
        <v>0</v>
      </c>
      <c r="J899" s="119">
        <v>0</v>
      </c>
      <c r="K899" s="74" t="str">
        <f t="shared" si="40"/>
        <v/>
      </c>
      <c r="L899" s="74">
        <f t="shared" si="41"/>
        <v>0</v>
      </c>
    </row>
    <row r="900" spans="1:12" x14ac:dyDescent="0.2">
      <c r="A900" s="118" t="s">
        <v>2965</v>
      </c>
      <c r="B900" s="59" t="s">
        <v>967</v>
      </c>
      <c r="C900" s="59" t="s">
        <v>897</v>
      </c>
      <c r="D900" s="118" t="s">
        <v>212</v>
      </c>
      <c r="E900" s="118" t="s">
        <v>3049</v>
      </c>
      <c r="F900" s="119">
        <v>1.9511580399999999</v>
      </c>
      <c r="G900" s="119">
        <v>1.6758299099999998</v>
      </c>
      <c r="H900" s="74">
        <f t="shared" si="39"/>
        <v>0.16429360065545096</v>
      </c>
      <c r="I900" s="119">
        <v>0</v>
      </c>
      <c r="J900" s="119">
        <v>0</v>
      </c>
      <c r="K900" s="74" t="str">
        <f t="shared" si="40"/>
        <v/>
      </c>
      <c r="L900" s="74">
        <f t="shared" si="41"/>
        <v>0</v>
      </c>
    </row>
    <row r="901" spans="1:12" x14ac:dyDescent="0.2">
      <c r="A901" s="118" t="s">
        <v>2462</v>
      </c>
      <c r="B901" s="118" t="s">
        <v>69</v>
      </c>
      <c r="C901" s="118" t="s">
        <v>897</v>
      </c>
      <c r="D901" s="118" t="s">
        <v>212</v>
      </c>
      <c r="E901" s="118" t="s">
        <v>3049</v>
      </c>
      <c r="F901" s="119">
        <v>10.063382900000001</v>
      </c>
      <c r="G901" s="119">
        <v>8.1258262499999994</v>
      </c>
      <c r="H901" s="74">
        <f t="shared" si="39"/>
        <v>0.23844426282188858</v>
      </c>
      <c r="I901" s="119">
        <v>0</v>
      </c>
      <c r="J901" s="119">
        <v>0</v>
      </c>
      <c r="K901" s="74" t="str">
        <f t="shared" si="40"/>
        <v/>
      </c>
      <c r="L901" s="74">
        <f t="shared" si="41"/>
        <v>0</v>
      </c>
    </row>
    <row r="902" spans="1:12" x14ac:dyDescent="0.2">
      <c r="A902" s="118" t="s">
        <v>2463</v>
      </c>
      <c r="B902" s="59" t="s">
        <v>193</v>
      </c>
      <c r="C902" s="59" t="s">
        <v>897</v>
      </c>
      <c r="D902" s="118" t="s">
        <v>212</v>
      </c>
      <c r="E902" s="118" t="s">
        <v>3049</v>
      </c>
      <c r="F902" s="119">
        <v>1.1154404899999999</v>
      </c>
      <c r="G902" s="119">
        <v>0.48417294</v>
      </c>
      <c r="H902" s="74">
        <f t="shared" si="39"/>
        <v>1.3038059293441719</v>
      </c>
      <c r="I902" s="119">
        <v>0</v>
      </c>
      <c r="J902" s="119">
        <v>0</v>
      </c>
      <c r="K902" s="74" t="str">
        <f t="shared" si="40"/>
        <v/>
      </c>
      <c r="L902" s="74">
        <f t="shared" si="41"/>
        <v>0</v>
      </c>
    </row>
    <row r="903" spans="1:12" x14ac:dyDescent="0.2">
      <c r="A903" s="118" t="s">
        <v>2466</v>
      </c>
      <c r="B903" s="59" t="s">
        <v>481</v>
      </c>
      <c r="C903" s="59" t="s">
        <v>897</v>
      </c>
      <c r="D903" s="118" t="s">
        <v>212</v>
      </c>
      <c r="E903" s="118" t="s">
        <v>3049</v>
      </c>
      <c r="F903" s="119">
        <v>0.18754845000000001</v>
      </c>
      <c r="G903" s="119">
        <v>7.952244E-2</v>
      </c>
      <c r="H903" s="74">
        <f t="shared" ref="H903:H966" si="42">IF(ISERROR(F903/G903-1),"",IF((F903/G903-1)&gt;10000%,"",F903/G903-1))</f>
        <v>1.3584342985451654</v>
      </c>
      <c r="I903" s="119">
        <v>0</v>
      </c>
      <c r="J903" s="119">
        <v>0</v>
      </c>
      <c r="K903" s="74" t="str">
        <f t="shared" ref="K903:K966" si="43">IF(ISERROR(I903/J903-1),"",IF((I903/J903-1)&gt;10000%,"",I903/J903-1))</f>
        <v/>
      </c>
      <c r="L903" s="74">
        <f t="shared" ref="L903:L966" si="44">IF(ISERROR(I903/F903),"",IF(I903/F903&gt;10000%,"",I903/F903))</f>
        <v>0</v>
      </c>
    </row>
    <row r="904" spans="1:12" x14ac:dyDescent="0.2">
      <c r="A904" s="118" t="s">
        <v>2471</v>
      </c>
      <c r="B904" s="59" t="s">
        <v>198</v>
      </c>
      <c r="C904" s="59" t="s">
        <v>897</v>
      </c>
      <c r="D904" s="118" t="s">
        <v>212</v>
      </c>
      <c r="E904" s="118" t="s">
        <v>3049</v>
      </c>
      <c r="F904" s="119">
        <v>0.67952476000000006</v>
      </c>
      <c r="G904" s="119">
        <v>3.1465199999999999E-2</v>
      </c>
      <c r="H904" s="74">
        <f t="shared" si="42"/>
        <v>20.596073122052303</v>
      </c>
      <c r="I904" s="119">
        <v>0</v>
      </c>
      <c r="J904" s="119">
        <v>0</v>
      </c>
      <c r="K904" s="74" t="str">
        <f t="shared" si="43"/>
        <v/>
      </c>
      <c r="L904" s="74">
        <f t="shared" si="44"/>
        <v>0</v>
      </c>
    </row>
    <row r="905" spans="1:12" x14ac:dyDescent="0.2">
      <c r="A905" s="118" t="s">
        <v>2472</v>
      </c>
      <c r="B905" s="59" t="s">
        <v>201</v>
      </c>
      <c r="C905" s="59" t="s">
        <v>897</v>
      </c>
      <c r="D905" s="118" t="s">
        <v>212</v>
      </c>
      <c r="E905" s="118" t="s">
        <v>3049</v>
      </c>
      <c r="F905" s="119">
        <v>0</v>
      </c>
      <c r="G905" s="119">
        <v>1.1168093400000001</v>
      </c>
      <c r="H905" s="74">
        <f t="shared" si="42"/>
        <v>-1</v>
      </c>
      <c r="I905" s="119">
        <v>0</v>
      </c>
      <c r="J905" s="119">
        <v>0</v>
      </c>
      <c r="K905" s="74" t="str">
        <f t="shared" si="43"/>
        <v/>
      </c>
      <c r="L905" s="74" t="str">
        <f t="shared" si="44"/>
        <v/>
      </c>
    </row>
    <row r="906" spans="1:12" x14ac:dyDescent="0.2">
      <c r="A906" s="118" t="s">
        <v>2955</v>
      </c>
      <c r="B906" s="118" t="s">
        <v>72</v>
      </c>
      <c r="C906" s="59" t="s">
        <v>897</v>
      </c>
      <c r="D906" s="118" t="s">
        <v>212</v>
      </c>
      <c r="E906" s="118" t="s">
        <v>3049</v>
      </c>
      <c r="F906" s="119">
        <v>6.7050287280000003</v>
      </c>
      <c r="G906" s="119">
        <v>4.5358457520000002</v>
      </c>
      <c r="H906" s="74">
        <f t="shared" si="42"/>
        <v>0.47823120419020815</v>
      </c>
      <c r="I906" s="119">
        <v>0</v>
      </c>
      <c r="J906" s="119">
        <v>0</v>
      </c>
      <c r="K906" s="74" t="str">
        <f t="shared" si="43"/>
        <v/>
      </c>
      <c r="L906" s="74">
        <f t="shared" si="44"/>
        <v>0</v>
      </c>
    </row>
    <row r="907" spans="1:12" x14ac:dyDescent="0.2">
      <c r="A907" s="118" t="s">
        <v>2481</v>
      </c>
      <c r="B907" s="118" t="s">
        <v>76</v>
      </c>
      <c r="C907" s="118" t="s">
        <v>897</v>
      </c>
      <c r="D907" s="118" t="s">
        <v>212</v>
      </c>
      <c r="E907" s="118" t="s">
        <v>3049</v>
      </c>
      <c r="F907" s="119">
        <v>5.2306990999999998</v>
      </c>
      <c r="G907" s="119">
        <v>0.56470012600000008</v>
      </c>
      <c r="H907" s="74">
        <f t="shared" si="42"/>
        <v>8.2627907435600587</v>
      </c>
      <c r="I907" s="119">
        <v>0</v>
      </c>
      <c r="J907" s="119">
        <v>0</v>
      </c>
      <c r="K907" s="74" t="str">
        <f t="shared" si="43"/>
        <v/>
      </c>
      <c r="L907" s="74">
        <f t="shared" si="44"/>
        <v>0</v>
      </c>
    </row>
    <row r="908" spans="1:12" x14ac:dyDescent="0.2">
      <c r="A908" s="118" t="s">
        <v>2979</v>
      </c>
      <c r="B908" s="59" t="s">
        <v>975</v>
      </c>
      <c r="C908" s="59" t="s">
        <v>897</v>
      </c>
      <c r="D908" s="118" t="s">
        <v>212</v>
      </c>
      <c r="E908" s="118" t="s">
        <v>3049</v>
      </c>
      <c r="F908" s="119">
        <v>4.3749400000000001E-2</v>
      </c>
      <c r="G908" s="119">
        <v>6.4723900000000006E-3</v>
      </c>
      <c r="H908" s="74">
        <f t="shared" si="42"/>
        <v>5.7593887265754997</v>
      </c>
      <c r="I908" s="119">
        <v>0</v>
      </c>
      <c r="J908" s="119">
        <v>0</v>
      </c>
      <c r="K908" s="74" t="str">
        <f t="shared" si="43"/>
        <v/>
      </c>
      <c r="L908" s="74">
        <f t="shared" si="44"/>
        <v>0</v>
      </c>
    </row>
    <row r="909" spans="1:12" x14ac:dyDescent="0.2">
      <c r="A909" s="118" t="s">
        <v>2486</v>
      </c>
      <c r="B909" s="59" t="s">
        <v>970</v>
      </c>
      <c r="C909" s="59" t="s">
        <v>897</v>
      </c>
      <c r="D909" s="118" t="s">
        <v>212</v>
      </c>
      <c r="E909" s="118" t="s">
        <v>1032</v>
      </c>
      <c r="F909" s="119">
        <v>3.6980319999999997E-2</v>
      </c>
      <c r="G909" s="119">
        <v>0</v>
      </c>
      <c r="H909" s="74" t="str">
        <f t="shared" si="42"/>
        <v/>
      </c>
      <c r="I909" s="119">
        <v>0</v>
      </c>
      <c r="J909" s="119">
        <v>0</v>
      </c>
      <c r="K909" s="74" t="str">
        <f t="shared" si="43"/>
        <v/>
      </c>
      <c r="L909" s="74">
        <f t="shared" si="44"/>
        <v>0</v>
      </c>
    </row>
    <row r="910" spans="1:12" x14ac:dyDescent="0.2">
      <c r="A910" s="118" t="s">
        <v>2487</v>
      </c>
      <c r="B910" s="59" t="s">
        <v>976</v>
      </c>
      <c r="C910" s="59" t="s">
        <v>897</v>
      </c>
      <c r="D910" s="118" t="s">
        <v>212</v>
      </c>
      <c r="E910" s="118" t="s">
        <v>1032</v>
      </c>
      <c r="F910" s="119">
        <v>0</v>
      </c>
      <c r="G910" s="119">
        <v>0.78938167000000004</v>
      </c>
      <c r="H910" s="74">
        <f t="shared" si="42"/>
        <v>-1</v>
      </c>
      <c r="I910" s="119">
        <v>0</v>
      </c>
      <c r="J910" s="119">
        <v>0</v>
      </c>
      <c r="K910" s="74" t="str">
        <f t="shared" si="43"/>
        <v/>
      </c>
      <c r="L910" s="74" t="str">
        <f t="shared" si="44"/>
        <v/>
      </c>
    </row>
    <row r="911" spans="1:12" x14ac:dyDescent="0.2">
      <c r="A911" s="118" t="s">
        <v>2537</v>
      </c>
      <c r="B911" s="59" t="s">
        <v>2538</v>
      </c>
      <c r="C911" s="59" t="s">
        <v>897</v>
      </c>
      <c r="D911" s="118" t="s">
        <v>212</v>
      </c>
      <c r="E911" s="118" t="s">
        <v>3049</v>
      </c>
      <c r="F911" s="119">
        <v>5.0507999999999998E-4</v>
      </c>
      <c r="G911" s="119">
        <v>0.36541616999999998</v>
      </c>
      <c r="H911" s="74">
        <f t="shared" si="42"/>
        <v>-0.99861779515668392</v>
      </c>
      <c r="I911" s="119">
        <v>0</v>
      </c>
      <c r="J911" s="119">
        <v>0</v>
      </c>
      <c r="K911" s="74" t="str">
        <f t="shared" si="43"/>
        <v/>
      </c>
      <c r="L911" s="74">
        <f t="shared" si="44"/>
        <v>0</v>
      </c>
    </row>
    <row r="912" spans="1:12" x14ac:dyDescent="0.2">
      <c r="A912" s="118" t="s">
        <v>2535</v>
      </c>
      <c r="B912" s="59" t="s">
        <v>2536</v>
      </c>
      <c r="C912" s="59" t="s">
        <v>897</v>
      </c>
      <c r="D912" s="118" t="s">
        <v>212</v>
      </c>
      <c r="E912" s="118" t="s">
        <v>3049</v>
      </c>
      <c r="F912" s="119">
        <v>5.1543849999999995E-2</v>
      </c>
      <c r="G912" s="119">
        <v>0.24024618</v>
      </c>
      <c r="H912" s="74">
        <f t="shared" si="42"/>
        <v>-0.78545402886322691</v>
      </c>
      <c r="I912" s="119">
        <v>0</v>
      </c>
      <c r="J912" s="119">
        <v>0</v>
      </c>
      <c r="K912" s="74" t="str">
        <f t="shared" si="43"/>
        <v/>
      </c>
      <c r="L912" s="74">
        <f t="shared" si="44"/>
        <v>0</v>
      </c>
    </row>
    <row r="913" spans="1:12" x14ac:dyDescent="0.2">
      <c r="A913" s="118" t="s">
        <v>2090</v>
      </c>
      <c r="B913" s="59" t="s">
        <v>906</v>
      </c>
      <c r="C913" s="59" t="s">
        <v>898</v>
      </c>
      <c r="D913" s="118" t="s">
        <v>212</v>
      </c>
      <c r="E913" s="118" t="s">
        <v>1032</v>
      </c>
      <c r="F913" s="119">
        <v>0.67435618000000008</v>
      </c>
      <c r="G913" s="119">
        <v>4.1577100000000002E-3</v>
      </c>
      <c r="H913" s="74" t="str">
        <f t="shared" si="42"/>
        <v/>
      </c>
      <c r="I913" s="119">
        <v>0</v>
      </c>
      <c r="J913" s="119">
        <v>0</v>
      </c>
      <c r="K913" s="74" t="str">
        <f t="shared" si="43"/>
        <v/>
      </c>
      <c r="L913" s="74">
        <f t="shared" si="44"/>
        <v>0</v>
      </c>
    </row>
    <row r="914" spans="1:12" x14ac:dyDescent="0.2">
      <c r="A914" s="118" t="s">
        <v>2091</v>
      </c>
      <c r="B914" s="59" t="s">
        <v>907</v>
      </c>
      <c r="C914" s="59" t="s">
        <v>898</v>
      </c>
      <c r="D914" s="118" t="s">
        <v>212</v>
      </c>
      <c r="E914" s="118" t="s">
        <v>1032</v>
      </c>
      <c r="F914" s="119">
        <v>3.8288800000000005E-2</v>
      </c>
      <c r="G914" s="119">
        <v>9.8162299999999987E-3</v>
      </c>
      <c r="H914" s="74">
        <f t="shared" si="42"/>
        <v>2.9005606021863799</v>
      </c>
      <c r="I914" s="119">
        <v>0</v>
      </c>
      <c r="J914" s="119">
        <v>0</v>
      </c>
      <c r="K914" s="74" t="str">
        <f t="shared" si="43"/>
        <v/>
      </c>
      <c r="L914" s="74">
        <f t="shared" si="44"/>
        <v>0</v>
      </c>
    </row>
    <row r="915" spans="1:12" x14ac:dyDescent="0.2">
      <c r="A915" s="118" t="s">
        <v>2824</v>
      </c>
      <c r="B915" s="59" t="s">
        <v>2246</v>
      </c>
      <c r="C915" s="59" t="s">
        <v>1955</v>
      </c>
      <c r="D915" s="118" t="s">
        <v>212</v>
      </c>
      <c r="E915" s="118" t="s">
        <v>1032</v>
      </c>
      <c r="F915" s="119">
        <v>0</v>
      </c>
      <c r="G915" s="119">
        <v>0</v>
      </c>
      <c r="H915" s="74" t="str">
        <f t="shared" si="42"/>
        <v/>
      </c>
      <c r="I915" s="119">
        <v>0</v>
      </c>
      <c r="J915" s="119">
        <v>0</v>
      </c>
      <c r="K915" s="74" t="str">
        <f t="shared" si="43"/>
        <v/>
      </c>
      <c r="L915" s="74" t="str">
        <f t="shared" si="44"/>
        <v/>
      </c>
    </row>
    <row r="916" spans="1:12" x14ac:dyDescent="0.2">
      <c r="A916" s="118" t="s">
        <v>2421</v>
      </c>
      <c r="B916" s="59" t="s">
        <v>1361</v>
      </c>
      <c r="C916" s="59" t="s">
        <v>665</v>
      </c>
      <c r="D916" s="118" t="s">
        <v>212</v>
      </c>
      <c r="E916" s="118" t="s">
        <v>1032</v>
      </c>
      <c r="F916" s="119">
        <v>0</v>
      </c>
      <c r="G916" s="119">
        <v>0</v>
      </c>
      <c r="H916" s="74" t="str">
        <f t="shared" si="42"/>
        <v/>
      </c>
      <c r="I916" s="119">
        <v>0</v>
      </c>
      <c r="J916" s="119">
        <v>0</v>
      </c>
      <c r="K916" s="74" t="str">
        <f t="shared" si="43"/>
        <v/>
      </c>
      <c r="L916" s="74" t="str">
        <f t="shared" si="44"/>
        <v/>
      </c>
    </row>
    <row r="917" spans="1:12" x14ac:dyDescent="0.2">
      <c r="A917" s="118" t="s">
        <v>2420</v>
      </c>
      <c r="B917" s="59" t="s">
        <v>397</v>
      </c>
      <c r="C917" s="59" t="s">
        <v>665</v>
      </c>
      <c r="D917" s="118" t="s">
        <v>212</v>
      </c>
      <c r="E917" s="118" t="s">
        <v>1032</v>
      </c>
      <c r="F917" s="119">
        <v>0</v>
      </c>
      <c r="G917" s="119">
        <v>0</v>
      </c>
      <c r="H917" s="74" t="str">
        <f t="shared" si="42"/>
        <v/>
      </c>
      <c r="I917" s="119">
        <v>0</v>
      </c>
      <c r="J917" s="119">
        <v>0</v>
      </c>
      <c r="K917" s="74" t="str">
        <f t="shared" si="43"/>
        <v/>
      </c>
      <c r="L917" s="74" t="str">
        <f t="shared" si="44"/>
        <v/>
      </c>
    </row>
    <row r="918" spans="1:12" x14ac:dyDescent="0.2">
      <c r="A918" s="118" t="s">
        <v>2422</v>
      </c>
      <c r="B918" s="59" t="s">
        <v>2081</v>
      </c>
      <c r="C918" s="59" t="s">
        <v>1955</v>
      </c>
      <c r="D918" s="118" t="s">
        <v>212</v>
      </c>
      <c r="E918" s="118" t="s">
        <v>1032</v>
      </c>
      <c r="F918" s="119">
        <v>0</v>
      </c>
      <c r="G918" s="119">
        <v>0</v>
      </c>
      <c r="H918" s="74" t="str">
        <f t="shared" si="42"/>
        <v/>
      </c>
      <c r="I918" s="119">
        <v>0</v>
      </c>
      <c r="J918" s="119">
        <v>0</v>
      </c>
      <c r="K918" s="74" t="str">
        <f t="shared" si="43"/>
        <v/>
      </c>
      <c r="L918" s="74" t="str">
        <f t="shared" si="44"/>
        <v/>
      </c>
    </row>
    <row r="919" spans="1:12" x14ac:dyDescent="0.2">
      <c r="A919" s="118" t="s">
        <v>2410</v>
      </c>
      <c r="B919" s="59" t="s">
        <v>832</v>
      </c>
      <c r="C919" s="59" t="s">
        <v>1919</v>
      </c>
      <c r="D919" s="118" t="s">
        <v>213</v>
      </c>
      <c r="E919" s="118" t="s">
        <v>214</v>
      </c>
      <c r="F919" s="119">
        <v>0</v>
      </c>
      <c r="G919" s="119">
        <v>0</v>
      </c>
      <c r="H919" s="74" t="str">
        <f t="shared" si="42"/>
        <v/>
      </c>
      <c r="I919" s="119">
        <v>0</v>
      </c>
      <c r="J919" s="119">
        <v>0</v>
      </c>
      <c r="K919" s="74" t="str">
        <f t="shared" si="43"/>
        <v/>
      </c>
      <c r="L919" s="74" t="str">
        <f t="shared" si="44"/>
        <v/>
      </c>
    </row>
    <row r="920" spans="1:12" x14ac:dyDescent="0.2">
      <c r="A920" s="118" t="s">
        <v>2398</v>
      </c>
      <c r="B920" s="59" t="s">
        <v>833</v>
      </c>
      <c r="C920" s="59" t="s">
        <v>1919</v>
      </c>
      <c r="D920" s="118" t="s">
        <v>213</v>
      </c>
      <c r="E920" s="118" t="s">
        <v>214</v>
      </c>
      <c r="F920" s="119">
        <v>0</v>
      </c>
      <c r="G920" s="119">
        <v>0</v>
      </c>
      <c r="H920" s="74" t="str">
        <f t="shared" si="42"/>
        <v/>
      </c>
      <c r="I920" s="119">
        <v>0</v>
      </c>
      <c r="J920" s="119">
        <v>0</v>
      </c>
      <c r="K920" s="74" t="str">
        <f t="shared" si="43"/>
        <v/>
      </c>
      <c r="L920" s="74" t="str">
        <f t="shared" si="44"/>
        <v/>
      </c>
    </row>
    <row r="921" spans="1:12" x14ac:dyDescent="0.2">
      <c r="A921" s="118" t="s">
        <v>2411</v>
      </c>
      <c r="B921" s="59" t="s">
        <v>834</v>
      </c>
      <c r="C921" s="59" t="s">
        <v>1919</v>
      </c>
      <c r="D921" s="118" t="s">
        <v>213</v>
      </c>
      <c r="E921" s="118" t="s">
        <v>214</v>
      </c>
      <c r="F921" s="119">
        <v>0</v>
      </c>
      <c r="G921" s="119">
        <v>1.60199E-2</v>
      </c>
      <c r="H921" s="74">
        <f t="shared" si="42"/>
        <v>-1</v>
      </c>
      <c r="I921" s="119">
        <v>0</v>
      </c>
      <c r="J921" s="119">
        <v>0</v>
      </c>
      <c r="K921" s="74" t="str">
        <f t="shared" si="43"/>
        <v/>
      </c>
      <c r="L921" s="74" t="str">
        <f t="shared" si="44"/>
        <v/>
      </c>
    </row>
    <row r="922" spans="1:12" x14ac:dyDescent="0.2">
      <c r="A922" s="118" t="s">
        <v>2412</v>
      </c>
      <c r="B922" s="59" t="s">
        <v>831</v>
      </c>
      <c r="C922" s="59" t="s">
        <v>1919</v>
      </c>
      <c r="D922" s="118" t="s">
        <v>213</v>
      </c>
      <c r="E922" s="118" t="s">
        <v>214</v>
      </c>
      <c r="F922" s="119">
        <v>0</v>
      </c>
      <c r="G922" s="119">
        <v>0</v>
      </c>
      <c r="H922" s="74" t="str">
        <f t="shared" si="42"/>
        <v/>
      </c>
      <c r="I922" s="119">
        <v>0</v>
      </c>
      <c r="J922" s="119">
        <v>0</v>
      </c>
      <c r="K922" s="74" t="str">
        <f t="shared" si="43"/>
        <v/>
      </c>
      <c r="L922" s="74" t="str">
        <f t="shared" si="44"/>
        <v/>
      </c>
    </row>
    <row r="923" spans="1:12" x14ac:dyDescent="0.2">
      <c r="A923" s="118" t="s">
        <v>2282</v>
      </c>
      <c r="B923" s="59" t="s">
        <v>46</v>
      </c>
      <c r="C923" s="59" t="s">
        <v>1919</v>
      </c>
      <c r="D923" s="118" t="s">
        <v>213</v>
      </c>
      <c r="E923" s="118" t="s">
        <v>214</v>
      </c>
      <c r="F923" s="119">
        <v>5.5148212000000001</v>
      </c>
      <c r="G923" s="119">
        <v>7.0073862199999999</v>
      </c>
      <c r="H923" s="74">
        <f t="shared" si="42"/>
        <v>-0.2129988234043706</v>
      </c>
      <c r="I923" s="119">
        <v>0</v>
      </c>
      <c r="J923" s="119">
        <v>0</v>
      </c>
      <c r="K923" s="74" t="str">
        <f t="shared" si="43"/>
        <v/>
      </c>
      <c r="L923" s="74">
        <f t="shared" si="44"/>
        <v>0</v>
      </c>
    </row>
    <row r="924" spans="1:12" x14ac:dyDescent="0.2">
      <c r="A924" s="118" t="s">
        <v>1929</v>
      </c>
      <c r="B924" s="59" t="s">
        <v>40</v>
      </c>
      <c r="C924" s="59" t="s">
        <v>1919</v>
      </c>
      <c r="D924" s="118" t="s">
        <v>213</v>
      </c>
      <c r="E924" s="118" t="s">
        <v>214</v>
      </c>
      <c r="F924" s="119">
        <v>16.386043960000002</v>
      </c>
      <c r="G924" s="119">
        <v>2.3445948100000003</v>
      </c>
      <c r="H924" s="74">
        <f t="shared" si="42"/>
        <v>5.9888596059802763</v>
      </c>
      <c r="I924" s="119">
        <v>0</v>
      </c>
      <c r="J924" s="119">
        <v>0</v>
      </c>
      <c r="K924" s="74" t="str">
        <f t="shared" si="43"/>
        <v/>
      </c>
      <c r="L924" s="74">
        <f t="shared" si="44"/>
        <v>0</v>
      </c>
    </row>
    <row r="925" spans="1:12" x14ac:dyDescent="0.2">
      <c r="A925" s="118" t="s">
        <v>2397</v>
      </c>
      <c r="B925" s="59" t="s">
        <v>353</v>
      </c>
      <c r="C925" s="59" t="s">
        <v>1919</v>
      </c>
      <c r="D925" s="118" t="s">
        <v>213</v>
      </c>
      <c r="E925" s="118" t="s">
        <v>214</v>
      </c>
      <c r="F925" s="119">
        <v>0.48480487999999999</v>
      </c>
      <c r="G925" s="119">
        <v>0.51031910000000003</v>
      </c>
      <c r="H925" s="74">
        <f t="shared" si="42"/>
        <v>-4.9996600166444916E-2</v>
      </c>
      <c r="I925" s="119">
        <v>0</v>
      </c>
      <c r="J925" s="119">
        <v>0</v>
      </c>
      <c r="K925" s="74" t="str">
        <f t="shared" si="43"/>
        <v/>
      </c>
      <c r="L925" s="74">
        <f t="shared" si="44"/>
        <v>0</v>
      </c>
    </row>
    <row r="926" spans="1:12" x14ac:dyDescent="0.2">
      <c r="A926" s="118" t="s">
        <v>2389</v>
      </c>
      <c r="B926" s="59" t="s">
        <v>354</v>
      </c>
      <c r="C926" s="59" t="s">
        <v>1919</v>
      </c>
      <c r="D926" s="118" t="s">
        <v>213</v>
      </c>
      <c r="E926" s="118" t="s">
        <v>214</v>
      </c>
      <c r="F926" s="119">
        <v>1.8445019999999999E-2</v>
      </c>
      <c r="G926" s="119">
        <v>2.5746700000000001E-2</v>
      </c>
      <c r="H926" s="74">
        <f t="shared" si="42"/>
        <v>-0.2835967327851725</v>
      </c>
      <c r="I926" s="119">
        <v>0</v>
      </c>
      <c r="J926" s="119">
        <v>0</v>
      </c>
      <c r="K926" s="74" t="str">
        <f t="shared" si="43"/>
        <v/>
      </c>
      <c r="L926" s="74">
        <f t="shared" si="44"/>
        <v>0</v>
      </c>
    </row>
    <row r="927" spans="1:12" x14ac:dyDescent="0.2">
      <c r="A927" s="118" t="s">
        <v>917</v>
      </c>
      <c r="B927" s="59" t="s">
        <v>399</v>
      </c>
      <c r="C927" s="59" t="s">
        <v>900</v>
      </c>
      <c r="D927" s="118" t="s">
        <v>212</v>
      </c>
      <c r="E927" s="118" t="s">
        <v>1032</v>
      </c>
      <c r="F927" s="119">
        <v>3.1029612629999996</v>
      </c>
      <c r="G927" s="119">
        <v>0.16493268</v>
      </c>
      <c r="H927" s="74">
        <f t="shared" si="42"/>
        <v>17.813501745075627</v>
      </c>
      <c r="I927" s="119">
        <v>0</v>
      </c>
      <c r="J927" s="119">
        <v>0</v>
      </c>
      <c r="K927" s="74" t="str">
        <f t="shared" si="43"/>
        <v/>
      </c>
      <c r="L927" s="74">
        <f t="shared" si="44"/>
        <v>0</v>
      </c>
    </row>
    <row r="928" spans="1:12" x14ac:dyDescent="0.2">
      <c r="A928" s="118" t="s">
        <v>592</v>
      </c>
      <c r="B928" s="59" t="s">
        <v>367</v>
      </c>
      <c r="C928" s="59" t="s">
        <v>900</v>
      </c>
      <c r="D928" s="118" t="s">
        <v>212</v>
      </c>
      <c r="E928" s="118" t="s">
        <v>1032</v>
      </c>
      <c r="F928" s="119">
        <v>0.35588802000000003</v>
      </c>
      <c r="G928" s="119">
        <v>0.12520945</v>
      </c>
      <c r="H928" s="74">
        <f t="shared" si="42"/>
        <v>1.8423415325280961</v>
      </c>
      <c r="I928" s="119">
        <v>0</v>
      </c>
      <c r="J928" s="119">
        <v>0</v>
      </c>
      <c r="K928" s="74" t="str">
        <f t="shared" si="43"/>
        <v/>
      </c>
      <c r="L928" s="74">
        <f t="shared" si="44"/>
        <v>0</v>
      </c>
    </row>
    <row r="929" spans="1:12" x14ac:dyDescent="0.2">
      <c r="A929" s="118" t="s">
        <v>1967</v>
      </c>
      <c r="B929" s="59" t="s">
        <v>258</v>
      </c>
      <c r="C929" s="59" t="s">
        <v>279</v>
      </c>
      <c r="D929" s="118" t="s">
        <v>213</v>
      </c>
      <c r="E929" s="118" t="s">
        <v>214</v>
      </c>
      <c r="F929" s="119">
        <v>0.77638631999999996</v>
      </c>
      <c r="G929" s="119">
        <v>0.26686370000000004</v>
      </c>
      <c r="H929" s="74">
        <f t="shared" si="42"/>
        <v>1.9092990916336685</v>
      </c>
      <c r="I929" s="119">
        <v>0</v>
      </c>
      <c r="J929" s="119">
        <v>0</v>
      </c>
      <c r="K929" s="74" t="str">
        <f t="shared" si="43"/>
        <v/>
      </c>
      <c r="L929" s="74">
        <f t="shared" si="44"/>
        <v>0</v>
      </c>
    </row>
    <row r="930" spans="1:12" x14ac:dyDescent="0.2">
      <c r="A930" s="118" t="s">
        <v>1980</v>
      </c>
      <c r="B930" s="59" t="s">
        <v>1981</v>
      </c>
      <c r="C930" s="59" t="s">
        <v>279</v>
      </c>
      <c r="D930" s="118" t="s">
        <v>213</v>
      </c>
      <c r="E930" s="118" t="s">
        <v>214</v>
      </c>
      <c r="F930" s="119">
        <v>0.32207559999999996</v>
      </c>
      <c r="G930" s="119">
        <v>0.66946331000000003</v>
      </c>
      <c r="H930" s="74">
        <f t="shared" si="42"/>
        <v>-0.51890477761955323</v>
      </c>
      <c r="I930" s="119">
        <v>0</v>
      </c>
      <c r="J930" s="119">
        <v>0</v>
      </c>
      <c r="K930" s="74" t="str">
        <f t="shared" si="43"/>
        <v/>
      </c>
      <c r="L930" s="74">
        <f t="shared" si="44"/>
        <v>0</v>
      </c>
    </row>
    <row r="931" spans="1:12" x14ac:dyDescent="0.2">
      <c r="A931" s="118" t="s">
        <v>2343</v>
      </c>
      <c r="B931" s="118" t="s">
        <v>266</v>
      </c>
      <c r="C931" s="118" t="s">
        <v>279</v>
      </c>
      <c r="D931" s="118" t="s">
        <v>213</v>
      </c>
      <c r="E931" s="118" t="s">
        <v>214</v>
      </c>
      <c r="F931" s="119">
        <v>3.954739279</v>
      </c>
      <c r="G931" s="119">
        <v>2.06545165</v>
      </c>
      <c r="H931" s="74">
        <f t="shared" si="42"/>
        <v>0.914709201253876</v>
      </c>
      <c r="I931" s="119">
        <v>0</v>
      </c>
      <c r="J931" s="119">
        <v>0</v>
      </c>
      <c r="K931" s="74" t="str">
        <f t="shared" si="43"/>
        <v/>
      </c>
      <c r="L931" s="74">
        <f t="shared" si="44"/>
        <v>0</v>
      </c>
    </row>
    <row r="932" spans="1:12" x14ac:dyDescent="0.2">
      <c r="A932" s="118" t="s">
        <v>1982</v>
      </c>
      <c r="B932" s="59" t="s">
        <v>1983</v>
      </c>
      <c r="C932" s="59" t="s">
        <v>279</v>
      </c>
      <c r="D932" s="118" t="s">
        <v>213</v>
      </c>
      <c r="E932" s="118" t="s">
        <v>214</v>
      </c>
      <c r="F932" s="119">
        <v>3.7790600000000001E-2</v>
      </c>
      <c r="G932" s="119">
        <v>5.7719999999999996E-5</v>
      </c>
      <c r="H932" s="74" t="str">
        <f t="shared" si="42"/>
        <v/>
      </c>
      <c r="I932" s="119">
        <v>0</v>
      </c>
      <c r="J932" s="119">
        <v>0</v>
      </c>
      <c r="K932" s="74" t="str">
        <f t="shared" si="43"/>
        <v/>
      </c>
      <c r="L932" s="74">
        <f t="shared" si="44"/>
        <v>0</v>
      </c>
    </row>
    <row r="933" spans="1:12" x14ac:dyDescent="0.2">
      <c r="A933" s="118" t="s">
        <v>2717</v>
      </c>
      <c r="B933" s="59" t="s">
        <v>1979</v>
      </c>
      <c r="C933" s="59" t="s">
        <v>279</v>
      </c>
      <c r="D933" s="118" t="s">
        <v>837</v>
      </c>
      <c r="E933" s="118" t="s">
        <v>214</v>
      </c>
      <c r="F933" s="119">
        <v>0.8768977</v>
      </c>
      <c r="G933" s="119">
        <v>0.28112480000000001</v>
      </c>
      <c r="H933" s="74">
        <f t="shared" si="42"/>
        <v>2.1192470390374667</v>
      </c>
      <c r="I933" s="119">
        <v>0</v>
      </c>
      <c r="J933" s="119">
        <v>0</v>
      </c>
      <c r="K933" s="74" t="str">
        <f t="shared" si="43"/>
        <v/>
      </c>
      <c r="L933" s="74">
        <f t="shared" si="44"/>
        <v>0</v>
      </c>
    </row>
    <row r="934" spans="1:12" x14ac:dyDescent="0.2">
      <c r="A934" s="118" t="s">
        <v>1990</v>
      </c>
      <c r="B934" s="59" t="s">
        <v>1991</v>
      </c>
      <c r="C934" s="59" t="s">
        <v>279</v>
      </c>
      <c r="D934" s="118" t="s">
        <v>213</v>
      </c>
      <c r="E934" s="118" t="s">
        <v>214</v>
      </c>
      <c r="F934" s="119">
        <v>2.3810346600000001</v>
      </c>
      <c r="G934" s="119">
        <v>1.88399366</v>
      </c>
      <c r="H934" s="74">
        <f t="shared" si="42"/>
        <v>0.26382307464877575</v>
      </c>
      <c r="I934" s="119">
        <v>0</v>
      </c>
      <c r="J934" s="119">
        <v>0</v>
      </c>
      <c r="K934" s="74" t="str">
        <f t="shared" si="43"/>
        <v/>
      </c>
      <c r="L934" s="74">
        <f t="shared" si="44"/>
        <v>0</v>
      </c>
    </row>
    <row r="935" spans="1:12" x14ac:dyDescent="0.2">
      <c r="A935" s="118" t="s">
        <v>1992</v>
      </c>
      <c r="B935" s="59" t="s">
        <v>1993</v>
      </c>
      <c r="C935" s="59" t="s">
        <v>279</v>
      </c>
      <c r="D935" s="118" t="s">
        <v>213</v>
      </c>
      <c r="E935" s="118" t="s">
        <v>214</v>
      </c>
      <c r="F935" s="119">
        <v>5.1565828700000003</v>
      </c>
      <c r="G935" s="119">
        <v>1.9442079999999999</v>
      </c>
      <c r="H935" s="74">
        <f t="shared" si="42"/>
        <v>1.6522794217491135</v>
      </c>
      <c r="I935" s="119">
        <v>0</v>
      </c>
      <c r="J935" s="119">
        <v>0</v>
      </c>
      <c r="K935" s="74" t="str">
        <f t="shared" si="43"/>
        <v/>
      </c>
      <c r="L935" s="74">
        <f t="shared" si="44"/>
        <v>0</v>
      </c>
    </row>
    <row r="936" spans="1:12" x14ac:dyDescent="0.2">
      <c r="A936" s="118" t="s">
        <v>2000</v>
      </c>
      <c r="B936" s="59" t="s">
        <v>2001</v>
      </c>
      <c r="C936" s="59" t="s">
        <v>279</v>
      </c>
      <c r="D936" s="118" t="s">
        <v>213</v>
      </c>
      <c r="E936" s="118" t="s">
        <v>214</v>
      </c>
      <c r="F936" s="119">
        <v>1.3259893300000001</v>
      </c>
      <c r="G936" s="119">
        <v>0.9107615</v>
      </c>
      <c r="H936" s="74">
        <f t="shared" si="42"/>
        <v>0.45591280483419649</v>
      </c>
      <c r="I936" s="119">
        <v>0</v>
      </c>
      <c r="J936" s="119">
        <v>0</v>
      </c>
      <c r="K936" s="74" t="str">
        <f t="shared" si="43"/>
        <v/>
      </c>
      <c r="L936" s="74">
        <f t="shared" si="44"/>
        <v>0</v>
      </c>
    </row>
    <row r="937" spans="1:12" x14ac:dyDescent="0.2">
      <c r="A937" s="118" t="s">
        <v>2006</v>
      </c>
      <c r="B937" s="59" t="s">
        <v>2007</v>
      </c>
      <c r="C937" s="59" t="s">
        <v>279</v>
      </c>
      <c r="D937" s="118" t="s">
        <v>213</v>
      </c>
      <c r="E937" s="118" t="s">
        <v>214</v>
      </c>
      <c r="F937" s="119">
        <v>0.39003795000000002</v>
      </c>
      <c r="G937" s="119">
        <v>0.85925415999999999</v>
      </c>
      <c r="H937" s="74">
        <f t="shared" si="42"/>
        <v>-0.5460738298898663</v>
      </c>
      <c r="I937" s="119">
        <v>0</v>
      </c>
      <c r="J937" s="119">
        <v>0</v>
      </c>
      <c r="K937" s="74" t="str">
        <f t="shared" si="43"/>
        <v/>
      </c>
      <c r="L937" s="74">
        <f t="shared" si="44"/>
        <v>0</v>
      </c>
    </row>
    <row r="938" spans="1:12" x14ac:dyDescent="0.2">
      <c r="A938" s="118" t="s">
        <v>1901</v>
      </c>
      <c r="B938" s="59" t="s">
        <v>1612</v>
      </c>
      <c r="C938" s="59" t="s">
        <v>902</v>
      </c>
      <c r="D938" s="118" t="s">
        <v>837</v>
      </c>
      <c r="E938" s="118" t="s">
        <v>214</v>
      </c>
      <c r="F938" s="119">
        <v>3.1379899999999998E-3</v>
      </c>
      <c r="G938" s="119">
        <v>9.9021999999999999E-3</v>
      </c>
      <c r="H938" s="74">
        <f t="shared" si="42"/>
        <v>-0.68310173496798687</v>
      </c>
      <c r="I938" s="119">
        <v>0</v>
      </c>
      <c r="J938" s="119">
        <v>0</v>
      </c>
      <c r="K938" s="74" t="str">
        <f t="shared" si="43"/>
        <v/>
      </c>
      <c r="L938" s="74">
        <f t="shared" si="44"/>
        <v>0</v>
      </c>
    </row>
    <row r="939" spans="1:12" x14ac:dyDescent="0.2">
      <c r="A939" s="118" t="s">
        <v>1908</v>
      </c>
      <c r="B939" s="59" t="s">
        <v>1613</v>
      </c>
      <c r="C939" s="59" t="s">
        <v>902</v>
      </c>
      <c r="D939" s="118" t="s">
        <v>837</v>
      </c>
      <c r="E939" s="118" t="s">
        <v>214</v>
      </c>
      <c r="F939" s="119">
        <v>2.0760399999999999E-3</v>
      </c>
      <c r="G939" s="119">
        <v>1.8346343899999999</v>
      </c>
      <c r="H939" s="74">
        <f t="shared" si="42"/>
        <v>-0.99886841759245559</v>
      </c>
      <c r="I939" s="119">
        <v>0</v>
      </c>
      <c r="J939" s="119">
        <v>0</v>
      </c>
      <c r="K939" s="74" t="str">
        <f t="shared" si="43"/>
        <v/>
      </c>
      <c r="L939" s="74">
        <f t="shared" si="44"/>
        <v>0</v>
      </c>
    </row>
    <row r="940" spans="1:12" x14ac:dyDescent="0.2">
      <c r="A940" s="118" t="s">
        <v>2425</v>
      </c>
      <c r="B940" s="59" t="s">
        <v>2426</v>
      </c>
      <c r="C940" s="59" t="s">
        <v>902</v>
      </c>
      <c r="D940" s="118" t="s">
        <v>213</v>
      </c>
      <c r="E940" s="118" t="s">
        <v>1032</v>
      </c>
      <c r="F940" s="119">
        <v>0.39887440000000002</v>
      </c>
      <c r="G940" s="119">
        <v>7.3721000000000004E-3</v>
      </c>
      <c r="H940" s="74">
        <f t="shared" si="42"/>
        <v>53.105939962832842</v>
      </c>
      <c r="I940" s="119">
        <v>0</v>
      </c>
      <c r="J940" s="119">
        <v>0</v>
      </c>
      <c r="K940" s="74" t="str">
        <f t="shared" si="43"/>
        <v/>
      </c>
      <c r="L940" s="74">
        <f t="shared" si="44"/>
        <v>0</v>
      </c>
    </row>
    <row r="941" spans="1:12" x14ac:dyDescent="0.2">
      <c r="A941" s="118" t="s">
        <v>2053</v>
      </c>
      <c r="B941" s="59" t="s">
        <v>2054</v>
      </c>
      <c r="C941" s="59" t="s">
        <v>902</v>
      </c>
      <c r="D941" s="118" t="s">
        <v>837</v>
      </c>
      <c r="E941" s="118" t="s">
        <v>214</v>
      </c>
      <c r="F941" s="119">
        <v>9.0918460000000006E-2</v>
      </c>
      <c r="G941" s="119">
        <v>3.5450750000000003E-2</v>
      </c>
      <c r="H941" s="74">
        <f t="shared" si="42"/>
        <v>1.5646413686593372</v>
      </c>
      <c r="I941" s="119">
        <v>0</v>
      </c>
      <c r="J941" s="119">
        <v>0</v>
      </c>
      <c r="K941" s="74" t="str">
        <f t="shared" si="43"/>
        <v/>
      </c>
      <c r="L941" s="74">
        <f t="shared" si="44"/>
        <v>0</v>
      </c>
    </row>
    <row r="942" spans="1:12" x14ac:dyDescent="0.2">
      <c r="A942" s="118" t="s">
        <v>1900</v>
      </c>
      <c r="B942" s="59" t="s">
        <v>1614</v>
      </c>
      <c r="C942" s="59" t="s">
        <v>902</v>
      </c>
      <c r="D942" s="118" t="s">
        <v>837</v>
      </c>
      <c r="E942" s="118" t="s">
        <v>214</v>
      </c>
      <c r="F942" s="119">
        <v>0.34235375000000001</v>
      </c>
      <c r="G942" s="119">
        <v>6.8079999999999996E-4</v>
      </c>
      <c r="H942" s="74" t="str">
        <f t="shared" si="42"/>
        <v/>
      </c>
      <c r="I942" s="119">
        <v>0</v>
      </c>
      <c r="J942" s="119">
        <v>0</v>
      </c>
      <c r="K942" s="74" t="str">
        <f t="shared" si="43"/>
        <v/>
      </c>
      <c r="L942" s="74">
        <f t="shared" si="44"/>
        <v>0</v>
      </c>
    </row>
    <row r="943" spans="1:12" x14ac:dyDescent="0.2">
      <c r="A943" s="118" t="s">
        <v>1892</v>
      </c>
      <c r="B943" s="59" t="s">
        <v>1641</v>
      </c>
      <c r="C943" s="59" t="s">
        <v>902</v>
      </c>
      <c r="D943" s="118" t="s">
        <v>837</v>
      </c>
      <c r="E943" s="118" t="s">
        <v>214</v>
      </c>
      <c r="F943" s="119">
        <v>0.21608709000000001</v>
      </c>
      <c r="G943" s="119">
        <v>0.15345198999999998</v>
      </c>
      <c r="H943" s="74">
        <f t="shared" si="42"/>
        <v>0.40817391810950143</v>
      </c>
      <c r="I943" s="119">
        <v>0</v>
      </c>
      <c r="J943" s="119">
        <v>0</v>
      </c>
      <c r="K943" s="74" t="str">
        <f t="shared" si="43"/>
        <v/>
      </c>
      <c r="L943" s="74">
        <f t="shared" si="44"/>
        <v>0</v>
      </c>
    </row>
    <row r="944" spans="1:12" x14ac:dyDescent="0.2">
      <c r="A944" s="118" t="s">
        <v>1888</v>
      </c>
      <c r="B944" s="59" t="s">
        <v>4</v>
      </c>
      <c r="C944" s="59" t="s">
        <v>902</v>
      </c>
      <c r="D944" s="118" t="s">
        <v>213</v>
      </c>
      <c r="E944" s="118" t="s">
        <v>1032</v>
      </c>
      <c r="F944" s="119">
        <v>2.7880599999999998E-3</v>
      </c>
      <c r="G944" s="119">
        <v>0</v>
      </c>
      <c r="H944" s="74" t="str">
        <f t="shared" si="42"/>
        <v/>
      </c>
      <c r="I944" s="119">
        <v>0</v>
      </c>
      <c r="J944" s="119">
        <v>0</v>
      </c>
      <c r="K944" s="74" t="str">
        <f t="shared" si="43"/>
        <v/>
      </c>
      <c r="L944" s="74">
        <f t="shared" si="44"/>
        <v>0</v>
      </c>
    </row>
    <row r="945" spans="1:12" x14ac:dyDescent="0.2">
      <c r="A945" s="118" t="s">
        <v>2533</v>
      </c>
      <c r="B945" s="59" t="s">
        <v>2534</v>
      </c>
      <c r="C945" s="59" t="s">
        <v>902</v>
      </c>
      <c r="D945" s="118" t="s">
        <v>213</v>
      </c>
      <c r="E945" s="118" t="s">
        <v>214</v>
      </c>
      <c r="F945" s="119">
        <v>1.1336763649999999</v>
      </c>
      <c r="G945" s="119">
        <v>0.86755704</v>
      </c>
      <c r="H945" s="74">
        <f t="shared" si="42"/>
        <v>0.3067456233194763</v>
      </c>
      <c r="I945" s="119">
        <v>0</v>
      </c>
      <c r="J945" s="119">
        <v>0</v>
      </c>
      <c r="K945" s="74" t="str">
        <f t="shared" si="43"/>
        <v/>
      </c>
      <c r="L945" s="74">
        <f t="shared" si="44"/>
        <v>0</v>
      </c>
    </row>
    <row r="946" spans="1:12" x14ac:dyDescent="0.2">
      <c r="A946" s="118" t="s">
        <v>2938</v>
      </c>
      <c r="B946" s="59" t="s">
        <v>2945</v>
      </c>
      <c r="C946" s="59" t="s">
        <v>902</v>
      </c>
      <c r="D946" s="118" t="s">
        <v>213</v>
      </c>
      <c r="E946" s="118" t="s">
        <v>1032</v>
      </c>
      <c r="F946" s="119">
        <v>1.8073263700000002</v>
      </c>
      <c r="G946" s="119">
        <v>3.050278E-2</v>
      </c>
      <c r="H946" s="74">
        <f t="shared" si="42"/>
        <v>58.251201693747262</v>
      </c>
      <c r="I946" s="119">
        <v>0</v>
      </c>
      <c r="J946" s="119">
        <v>0</v>
      </c>
      <c r="K946" s="74" t="str">
        <f t="shared" si="43"/>
        <v/>
      </c>
      <c r="L946" s="74">
        <f t="shared" si="44"/>
        <v>0</v>
      </c>
    </row>
    <row r="947" spans="1:12" x14ac:dyDescent="0.2">
      <c r="A947" s="118" t="s">
        <v>1907</v>
      </c>
      <c r="B947" s="59" t="s">
        <v>8</v>
      </c>
      <c r="C947" s="59" t="s">
        <v>902</v>
      </c>
      <c r="D947" s="118" t="s">
        <v>837</v>
      </c>
      <c r="E947" s="118" t="s">
        <v>1032</v>
      </c>
      <c r="F947" s="119">
        <v>0</v>
      </c>
      <c r="G947" s="119">
        <v>0</v>
      </c>
      <c r="H947" s="74" t="str">
        <f t="shared" si="42"/>
        <v/>
      </c>
      <c r="I947" s="119">
        <v>0</v>
      </c>
      <c r="J947" s="119">
        <v>0</v>
      </c>
      <c r="K947" s="74" t="str">
        <f t="shared" si="43"/>
        <v/>
      </c>
      <c r="L947" s="74" t="str">
        <f t="shared" si="44"/>
        <v/>
      </c>
    </row>
    <row r="948" spans="1:12" x14ac:dyDescent="0.2">
      <c r="A948" s="118" t="s">
        <v>1905</v>
      </c>
      <c r="B948" s="59" t="s">
        <v>10</v>
      </c>
      <c r="C948" s="59" t="s">
        <v>902</v>
      </c>
      <c r="D948" s="118" t="s">
        <v>837</v>
      </c>
      <c r="E948" s="118" t="s">
        <v>1032</v>
      </c>
      <c r="F948" s="119">
        <v>1.6490131578947399E-2</v>
      </c>
      <c r="G948" s="119">
        <v>1.2866405313523501E-2</v>
      </c>
      <c r="H948" s="74">
        <f t="shared" si="42"/>
        <v>0.28164247722051039</v>
      </c>
      <c r="I948" s="119">
        <v>0</v>
      </c>
      <c r="J948" s="119">
        <v>0</v>
      </c>
      <c r="K948" s="74" t="str">
        <f t="shared" si="43"/>
        <v/>
      </c>
      <c r="L948" s="74">
        <f t="shared" si="44"/>
        <v>0</v>
      </c>
    </row>
    <row r="949" spans="1:12" x14ac:dyDescent="0.2">
      <c r="A949" s="118" t="s">
        <v>2688</v>
      </c>
      <c r="B949" s="59" t="s">
        <v>1498</v>
      </c>
      <c r="C949" s="59" t="s">
        <v>903</v>
      </c>
      <c r="D949" s="118" t="s">
        <v>212</v>
      </c>
      <c r="E949" s="118" t="s">
        <v>1032</v>
      </c>
      <c r="F949" s="119">
        <v>1.2106229999999999E-2</v>
      </c>
      <c r="G949" s="119">
        <v>4.2844499999999995E-3</v>
      </c>
      <c r="H949" s="74">
        <f t="shared" si="42"/>
        <v>1.825620558064629</v>
      </c>
      <c r="I949" s="119">
        <v>0</v>
      </c>
      <c r="J949" s="119">
        <v>0</v>
      </c>
      <c r="K949" s="74" t="str">
        <f t="shared" si="43"/>
        <v/>
      </c>
      <c r="L949" s="74">
        <f t="shared" si="44"/>
        <v>0</v>
      </c>
    </row>
    <row r="950" spans="1:12" x14ac:dyDescent="0.2">
      <c r="A950" s="118" t="s">
        <v>2675</v>
      </c>
      <c r="B950" s="59" t="s">
        <v>1499</v>
      </c>
      <c r="C950" s="59" t="s">
        <v>903</v>
      </c>
      <c r="D950" s="118" t="s">
        <v>212</v>
      </c>
      <c r="E950" s="118" t="s">
        <v>1032</v>
      </c>
      <c r="F950" s="119">
        <v>1.0501E-2</v>
      </c>
      <c r="G950" s="119">
        <v>8.6013500000000007E-3</v>
      </c>
      <c r="H950" s="74">
        <f t="shared" si="42"/>
        <v>0.22085486580594904</v>
      </c>
      <c r="I950" s="119">
        <v>0</v>
      </c>
      <c r="J950" s="119">
        <v>0</v>
      </c>
      <c r="K950" s="74" t="str">
        <f t="shared" si="43"/>
        <v/>
      </c>
      <c r="L950" s="74">
        <f t="shared" si="44"/>
        <v>0</v>
      </c>
    </row>
    <row r="951" spans="1:12" x14ac:dyDescent="0.2">
      <c r="A951" s="118" t="s">
        <v>2640</v>
      </c>
      <c r="B951" s="59" t="s">
        <v>985</v>
      </c>
      <c r="C951" s="59" t="s">
        <v>903</v>
      </c>
      <c r="D951" s="118" t="s">
        <v>212</v>
      </c>
      <c r="E951" s="118" t="s">
        <v>1032</v>
      </c>
      <c r="F951" s="119">
        <v>3.7488246699999999</v>
      </c>
      <c r="G951" s="119">
        <v>0.74013519999999999</v>
      </c>
      <c r="H951" s="74">
        <f t="shared" si="42"/>
        <v>4.0650538847497053</v>
      </c>
      <c r="I951" s="119">
        <v>0</v>
      </c>
      <c r="J951" s="119">
        <v>0</v>
      </c>
      <c r="K951" s="74" t="str">
        <f t="shared" si="43"/>
        <v/>
      </c>
      <c r="L951" s="74">
        <f t="shared" si="44"/>
        <v>0</v>
      </c>
    </row>
    <row r="952" spans="1:12" x14ac:dyDescent="0.2">
      <c r="A952" s="118" t="s">
        <v>2647</v>
      </c>
      <c r="B952" s="59" t="s">
        <v>1773</v>
      </c>
      <c r="C952" s="59" t="s">
        <v>903</v>
      </c>
      <c r="D952" s="118" t="s">
        <v>212</v>
      </c>
      <c r="E952" s="118" t="s">
        <v>1032</v>
      </c>
      <c r="F952" s="119">
        <v>4.1442239999999998E-2</v>
      </c>
      <c r="G952" s="119">
        <v>2.33102E-2</v>
      </c>
      <c r="H952" s="74">
        <f t="shared" si="42"/>
        <v>0.77785861983166171</v>
      </c>
      <c r="I952" s="119">
        <v>0</v>
      </c>
      <c r="J952" s="119">
        <v>0</v>
      </c>
      <c r="K952" s="74" t="str">
        <f t="shared" si="43"/>
        <v/>
      </c>
      <c r="L952" s="74">
        <f t="shared" si="44"/>
        <v>0</v>
      </c>
    </row>
    <row r="953" spans="1:12" x14ac:dyDescent="0.2">
      <c r="A953" s="118" t="s">
        <v>2681</v>
      </c>
      <c r="B953" s="59" t="s">
        <v>1774</v>
      </c>
      <c r="C953" s="59" t="s">
        <v>903</v>
      </c>
      <c r="D953" s="118" t="s">
        <v>212</v>
      </c>
      <c r="E953" s="118" t="s">
        <v>1032</v>
      </c>
      <c r="F953" s="119">
        <v>6.4629309999999995E-2</v>
      </c>
      <c r="G953" s="119">
        <v>2.2190000000000001E-3</v>
      </c>
      <c r="H953" s="74">
        <f t="shared" si="42"/>
        <v>28.125421360973409</v>
      </c>
      <c r="I953" s="119">
        <v>0</v>
      </c>
      <c r="J953" s="119">
        <v>0</v>
      </c>
      <c r="K953" s="74" t="str">
        <f t="shared" si="43"/>
        <v/>
      </c>
      <c r="L953" s="74">
        <f t="shared" si="44"/>
        <v>0</v>
      </c>
    </row>
    <row r="954" spans="1:12" x14ac:dyDescent="0.2">
      <c r="A954" s="118" t="s">
        <v>2695</v>
      </c>
      <c r="B954" s="59" t="s">
        <v>1494</v>
      </c>
      <c r="C954" s="59" t="s">
        <v>903</v>
      </c>
      <c r="D954" s="118" t="s">
        <v>213</v>
      </c>
      <c r="E954" s="118" t="s">
        <v>1032</v>
      </c>
      <c r="F954" s="119">
        <v>2.0924825</v>
      </c>
      <c r="G954" s="119">
        <v>4.9540799999999996E-3</v>
      </c>
      <c r="H954" s="74" t="str">
        <f t="shared" si="42"/>
        <v/>
      </c>
      <c r="I954" s="119">
        <v>0</v>
      </c>
      <c r="J954" s="119">
        <v>0</v>
      </c>
      <c r="K954" s="74" t="str">
        <f t="shared" si="43"/>
        <v/>
      </c>
      <c r="L954" s="74">
        <f t="shared" si="44"/>
        <v>0</v>
      </c>
    </row>
    <row r="955" spans="1:12" x14ac:dyDescent="0.2">
      <c r="A955" s="118" t="s">
        <v>2663</v>
      </c>
      <c r="B955" s="59" t="s">
        <v>1495</v>
      </c>
      <c r="C955" s="59" t="s">
        <v>903</v>
      </c>
      <c r="D955" s="118" t="s">
        <v>213</v>
      </c>
      <c r="E955" s="118" t="s">
        <v>1032</v>
      </c>
      <c r="F955" s="119">
        <v>0.47378527000000004</v>
      </c>
      <c r="G955" s="119">
        <v>0.65804584999999993</v>
      </c>
      <c r="H955" s="74">
        <f t="shared" si="42"/>
        <v>-0.28001176513764192</v>
      </c>
      <c r="I955" s="119">
        <v>0</v>
      </c>
      <c r="J955" s="119">
        <v>0</v>
      </c>
      <c r="K955" s="74" t="str">
        <f t="shared" si="43"/>
        <v/>
      </c>
      <c r="L955" s="74">
        <f t="shared" si="44"/>
        <v>0</v>
      </c>
    </row>
    <row r="956" spans="1:12" x14ac:dyDescent="0.2">
      <c r="A956" s="118" t="s">
        <v>2696</v>
      </c>
      <c r="B956" s="59" t="s">
        <v>1496</v>
      </c>
      <c r="C956" s="59" t="s">
        <v>903</v>
      </c>
      <c r="D956" s="118" t="s">
        <v>213</v>
      </c>
      <c r="E956" s="118" t="s">
        <v>1032</v>
      </c>
      <c r="F956" s="119">
        <v>0.33070390000000005</v>
      </c>
      <c r="G956" s="119">
        <v>0</v>
      </c>
      <c r="H956" s="74" t="str">
        <f t="shared" si="42"/>
        <v/>
      </c>
      <c r="I956" s="119">
        <v>0</v>
      </c>
      <c r="J956" s="119">
        <v>0</v>
      </c>
      <c r="K956" s="74" t="str">
        <f t="shared" si="43"/>
        <v/>
      </c>
      <c r="L956" s="74">
        <f t="shared" si="44"/>
        <v>0</v>
      </c>
    </row>
    <row r="957" spans="1:12" x14ac:dyDescent="0.2">
      <c r="A957" s="118" t="s">
        <v>2677</v>
      </c>
      <c r="B957" s="59" t="s">
        <v>2547</v>
      </c>
      <c r="C957" s="59" t="s">
        <v>903</v>
      </c>
      <c r="D957" s="118" t="s">
        <v>212</v>
      </c>
      <c r="E957" s="118" t="s">
        <v>214</v>
      </c>
      <c r="F957" s="119">
        <v>7.6245000000000002E-3</v>
      </c>
      <c r="G957" s="119">
        <v>5.1604410000000003E-2</v>
      </c>
      <c r="H957" s="74">
        <f t="shared" si="42"/>
        <v>-0.852250999478533</v>
      </c>
      <c r="I957" s="119">
        <v>0</v>
      </c>
      <c r="J957" s="119">
        <v>0</v>
      </c>
      <c r="K957" s="74" t="str">
        <f t="shared" si="43"/>
        <v/>
      </c>
      <c r="L957" s="74">
        <f t="shared" si="44"/>
        <v>0</v>
      </c>
    </row>
    <row r="958" spans="1:12" x14ac:dyDescent="0.2">
      <c r="A958" s="118" t="s">
        <v>2686</v>
      </c>
      <c r="B958" s="59" t="s">
        <v>329</v>
      </c>
      <c r="C958" s="59" t="s">
        <v>903</v>
      </c>
      <c r="D958" s="118" t="s">
        <v>212</v>
      </c>
      <c r="E958" s="118" t="s">
        <v>1032</v>
      </c>
      <c r="F958" s="119">
        <v>3.9263966999999997E-2</v>
      </c>
      <c r="G958" s="119">
        <v>2.1725099999999997E-2</v>
      </c>
      <c r="H958" s="74">
        <f t="shared" si="42"/>
        <v>0.80730891917643666</v>
      </c>
      <c r="I958" s="119">
        <v>0</v>
      </c>
      <c r="J958" s="119">
        <v>0</v>
      </c>
      <c r="K958" s="74" t="str">
        <f t="shared" si="43"/>
        <v/>
      </c>
      <c r="L958" s="74">
        <f t="shared" si="44"/>
        <v>0</v>
      </c>
    </row>
    <row r="959" spans="1:12" x14ac:dyDescent="0.2">
      <c r="A959" s="118" t="s">
        <v>2694</v>
      </c>
      <c r="B959" s="59" t="s">
        <v>1370</v>
      </c>
      <c r="C959" s="59" t="s">
        <v>903</v>
      </c>
      <c r="D959" s="118" t="s">
        <v>212</v>
      </c>
      <c r="E959" s="118" t="s">
        <v>1032</v>
      </c>
      <c r="F959" s="119">
        <v>3.9187309999999996E-2</v>
      </c>
      <c r="G959" s="119">
        <v>1.1224350000000001E-2</v>
      </c>
      <c r="H959" s="74">
        <f t="shared" si="42"/>
        <v>2.4912765549898204</v>
      </c>
      <c r="I959" s="119">
        <v>0</v>
      </c>
      <c r="J959" s="119">
        <v>0</v>
      </c>
      <c r="K959" s="74" t="str">
        <f t="shared" si="43"/>
        <v/>
      </c>
      <c r="L959" s="74">
        <f t="shared" si="44"/>
        <v>0</v>
      </c>
    </row>
    <row r="960" spans="1:12" x14ac:dyDescent="0.2">
      <c r="A960" s="118" t="s">
        <v>2669</v>
      </c>
      <c r="B960" s="59" t="s">
        <v>1369</v>
      </c>
      <c r="C960" s="59" t="s">
        <v>903</v>
      </c>
      <c r="D960" s="118" t="s">
        <v>212</v>
      </c>
      <c r="E960" s="118" t="s">
        <v>1032</v>
      </c>
      <c r="F960" s="119">
        <v>3.0627099999999997E-2</v>
      </c>
      <c r="G960" s="119">
        <v>3.8989999999999997E-2</v>
      </c>
      <c r="H960" s="74">
        <f t="shared" si="42"/>
        <v>-0.21448833034111314</v>
      </c>
      <c r="I960" s="119">
        <v>0</v>
      </c>
      <c r="J960" s="119">
        <v>0</v>
      </c>
      <c r="K960" s="74" t="str">
        <f t="shared" si="43"/>
        <v/>
      </c>
      <c r="L960" s="74">
        <f t="shared" si="44"/>
        <v>0</v>
      </c>
    </row>
    <row r="961" spans="1:12" x14ac:dyDescent="0.2">
      <c r="A961" s="118" t="s">
        <v>2692</v>
      </c>
      <c r="B961" s="59" t="s">
        <v>1368</v>
      </c>
      <c r="C961" s="59" t="s">
        <v>903</v>
      </c>
      <c r="D961" s="118" t="s">
        <v>212</v>
      </c>
      <c r="E961" s="118" t="s">
        <v>1032</v>
      </c>
      <c r="F961" s="119">
        <v>4.3292700000000005E-3</v>
      </c>
      <c r="G961" s="119">
        <v>1.0063200000000001E-2</v>
      </c>
      <c r="H961" s="74">
        <f t="shared" si="42"/>
        <v>-0.56979191509658955</v>
      </c>
      <c r="I961" s="119">
        <v>0</v>
      </c>
      <c r="J961" s="119">
        <v>0</v>
      </c>
      <c r="K961" s="74" t="str">
        <f t="shared" si="43"/>
        <v/>
      </c>
      <c r="L961" s="74">
        <f t="shared" si="44"/>
        <v>0</v>
      </c>
    </row>
    <row r="962" spans="1:12" x14ac:dyDescent="0.2">
      <c r="A962" s="118" t="s">
        <v>2674</v>
      </c>
      <c r="B962" s="59" t="s">
        <v>1558</v>
      </c>
      <c r="C962" s="59" t="s">
        <v>903</v>
      </c>
      <c r="D962" s="118" t="s">
        <v>212</v>
      </c>
      <c r="E962" s="118" t="s">
        <v>1032</v>
      </c>
      <c r="F962" s="119">
        <v>1.9333990000000002E-2</v>
      </c>
      <c r="G962" s="119">
        <v>2.7450259999999997E-2</v>
      </c>
      <c r="H962" s="74">
        <f t="shared" si="42"/>
        <v>-0.2956718807034977</v>
      </c>
      <c r="I962" s="119">
        <v>0</v>
      </c>
      <c r="J962" s="119">
        <v>0</v>
      </c>
      <c r="K962" s="74" t="str">
        <f t="shared" si="43"/>
        <v/>
      </c>
      <c r="L962" s="74">
        <f t="shared" si="44"/>
        <v>0</v>
      </c>
    </row>
    <row r="963" spans="1:12" x14ac:dyDescent="0.2">
      <c r="A963" s="118" t="s">
        <v>2693</v>
      </c>
      <c r="B963" s="59" t="s">
        <v>1565</v>
      </c>
      <c r="C963" s="59" t="s">
        <v>903</v>
      </c>
      <c r="D963" s="118" t="s">
        <v>212</v>
      </c>
      <c r="E963" s="118" t="s">
        <v>1032</v>
      </c>
      <c r="F963" s="119">
        <v>7.8907100000000008E-2</v>
      </c>
      <c r="G963" s="119">
        <v>2.5439999999999998E-3</v>
      </c>
      <c r="H963" s="74">
        <f t="shared" si="42"/>
        <v>30.016941823899376</v>
      </c>
      <c r="I963" s="119">
        <v>0</v>
      </c>
      <c r="J963" s="119">
        <v>0</v>
      </c>
      <c r="K963" s="74" t="str">
        <f t="shared" si="43"/>
        <v/>
      </c>
      <c r="L963" s="74">
        <f t="shared" si="44"/>
        <v>0</v>
      </c>
    </row>
    <row r="964" spans="1:12" x14ac:dyDescent="0.2">
      <c r="A964" s="118" t="s">
        <v>2689</v>
      </c>
      <c r="B964" s="59" t="s">
        <v>1566</v>
      </c>
      <c r="C964" s="59" t="s">
        <v>903</v>
      </c>
      <c r="D964" s="118" t="s">
        <v>212</v>
      </c>
      <c r="E964" s="118" t="s">
        <v>1032</v>
      </c>
      <c r="F964" s="119">
        <v>2.2340280000000001E-2</v>
      </c>
      <c r="G964" s="119">
        <v>5.9591800000000006E-3</v>
      </c>
      <c r="H964" s="74">
        <f t="shared" si="42"/>
        <v>2.7488849136961795</v>
      </c>
      <c r="I964" s="119">
        <v>0</v>
      </c>
      <c r="J964" s="119">
        <v>0</v>
      </c>
      <c r="K964" s="74" t="str">
        <f t="shared" si="43"/>
        <v/>
      </c>
      <c r="L964" s="74">
        <f t="shared" si="44"/>
        <v>0</v>
      </c>
    </row>
    <row r="965" spans="1:12" x14ac:dyDescent="0.2">
      <c r="A965" s="118" t="s">
        <v>2682</v>
      </c>
      <c r="B965" s="59" t="s">
        <v>1562</v>
      </c>
      <c r="C965" s="59" t="s">
        <v>903</v>
      </c>
      <c r="D965" s="118" t="s">
        <v>212</v>
      </c>
      <c r="E965" s="118" t="s">
        <v>1032</v>
      </c>
      <c r="F965" s="119">
        <v>1.9570220000000003E-2</v>
      </c>
      <c r="G965" s="119">
        <v>1.4794440000000001E-2</v>
      </c>
      <c r="H965" s="74">
        <f t="shared" si="42"/>
        <v>0.32280910936811402</v>
      </c>
      <c r="I965" s="119">
        <v>0</v>
      </c>
      <c r="J965" s="119">
        <v>0</v>
      </c>
      <c r="K965" s="74" t="str">
        <f t="shared" si="43"/>
        <v/>
      </c>
      <c r="L965" s="74">
        <f t="shared" si="44"/>
        <v>0</v>
      </c>
    </row>
    <row r="966" spans="1:12" x14ac:dyDescent="0.2">
      <c r="A966" s="118" t="s">
        <v>2671</v>
      </c>
      <c r="B966" s="59" t="s">
        <v>1557</v>
      </c>
      <c r="C966" s="59" t="s">
        <v>903</v>
      </c>
      <c r="D966" s="118" t="s">
        <v>212</v>
      </c>
      <c r="E966" s="118" t="s">
        <v>1032</v>
      </c>
      <c r="F966" s="119">
        <v>0.22567345000000003</v>
      </c>
      <c r="G966" s="119">
        <v>9.4665260000000001E-2</v>
      </c>
      <c r="H966" s="74">
        <f t="shared" si="42"/>
        <v>1.38390989471745</v>
      </c>
      <c r="I966" s="119">
        <v>0</v>
      </c>
      <c r="J966" s="119">
        <v>0</v>
      </c>
      <c r="K966" s="74" t="str">
        <f t="shared" si="43"/>
        <v/>
      </c>
      <c r="L966" s="74">
        <f t="shared" si="44"/>
        <v>0</v>
      </c>
    </row>
    <row r="967" spans="1:12" x14ac:dyDescent="0.2">
      <c r="A967" s="118" t="s">
        <v>2690</v>
      </c>
      <c r="B967" s="59" t="s">
        <v>1500</v>
      </c>
      <c r="C967" s="59" t="s">
        <v>903</v>
      </c>
      <c r="D967" s="118" t="s">
        <v>212</v>
      </c>
      <c r="E967" s="118" t="s">
        <v>1032</v>
      </c>
      <c r="F967" s="119">
        <v>1.6152996499999999</v>
      </c>
      <c r="G967" s="119">
        <v>9.1929999999999996E-4</v>
      </c>
      <c r="H967" s="74" t="str">
        <f t="shared" ref="H967:H1030" si="45">IF(ISERROR(F967/G967-1),"",IF((F967/G967-1)&gt;10000%,"",F967/G967-1))</f>
        <v/>
      </c>
      <c r="I967" s="119">
        <v>0</v>
      </c>
      <c r="J967" s="119">
        <v>0</v>
      </c>
      <c r="K967" s="74" t="str">
        <f t="shared" ref="K967:K1030" si="46">IF(ISERROR(I967/J967-1),"",IF((I967/J967-1)&gt;10000%,"",I967/J967-1))</f>
        <v/>
      </c>
      <c r="L967" s="74">
        <f t="shared" ref="L967:L1030" si="47">IF(ISERROR(I967/F967),"",IF(I967/F967&gt;10000%,"",I967/F967))</f>
        <v>0</v>
      </c>
    </row>
    <row r="968" spans="1:12" x14ac:dyDescent="0.2">
      <c r="A968" s="118" t="s">
        <v>2665</v>
      </c>
      <c r="B968" s="59" t="s">
        <v>1367</v>
      </c>
      <c r="C968" s="59" t="s">
        <v>903</v>
      </c>
      <c r="D968" s="118" t="s">
        <v>212</v>
      </c>
      <c r="E968" s="118" t="s">
        <v>1032</v>
      </c>
      <c r="F968" s="119">
        <v>6.7409999999999996E-3</v>
      </c>
      <c r="G968" s="119">
        <v>2.9546999999999998E-3</v>
      </c>
      <c r="H968" s="74">
        <f t="shared" si="45"/>
        <v>1.2814498933901919</v>
      </c>
      <c r="I968" s="119">
        <v>0</v>
      </c>
      <c r="J968" s="119">
        <v>0</v>
      </c>
      <c r="K968" s="74" t="str">
        <f t="shared" si="46"/>
        <v/>
      </c>
      <c r="L968" s="74">
        <f t="shared" si="47"/>
        <v>0</v>
      </c>
    </row>
    <row r="969" spans="1:12" x14ac:dyDescent="0.2">
      <c r="A969" s="118" t="s">
        <v>2407</v>
      </c>
      <c r="B969" s="59" t="s">
        <v>80</v>
      </c>
      <c r="C969" s="59" t="s">
        <v>904</v>
      </c>
      <c r="D969" s="118" t="s">
        <v>213</v>
      </c>
      <c r="E969" s="118" t="s">
        <v>214</v>
      </c>
      <c r="F969" s="119">
        <v>1.2403499999999999E-4</v>
      </c>
      <c r="G969" s="119">
        <v>1.5261175E-2</v>
      </c>
      <c r="H969" s="74">
        <f t="shared" si="45"/>
        <v>-0.99187251309286473</v>
      </c>
      <c r="I969" s="119">
        <v>0</v>
      </c>
      <c r="J969" s="119">
        <v>0</v>
      </c>
      <c r="K969" s="74" t="str">
        <f t="shared" si="46"/>
        <v/>
      </c>
      <c r="L969" s="74">
        <f t="shared" si="47"/>
        <v>0</v>
      </c>
    </row>
    <row r="970" spans="1:12" x14ac:dyDescent="0.2">
      <c r="A970" s="118" t="s">
        <v>2370</v>
      </c>
      <c r="B970" s="59" t="s">
        <v>84</v>
      </c>
      <c r="C970" s="59" t="s">
        <v>904</v>
      </c>
      <c r="D970" s="118" t="s">
        <v>213</v>
      </c>
      <c r="E970" s="118" t="s">
        <v>214</v>
      </c>
      <c r="F970" s="119">
        <v>0.16518751999999998</v>
      </c>
      <c r="G970" s="119">
        <v>5.0175600000000008E-3</v>
      </c>
      <c r="H970" s="74">
        <f t="shared" si="45"/>
        <v>31.921882349189637</v>
      </c>
      <c r="I970" s="119">
        <v>0</v>
      </c>
      <c r="J970" s="119">
        <v>0</v>
      </c>
      <c r="K970" s="74" t="str">
        <f t="shared" si="46"/>
        <v/>
      </c>
      <c r="L970" s="74">
        <f t="shared" si="47"/>
        <v>0</v>
      </c>
    </row>
    <row r="971" spans="1:12" x14ac:dyDescent="0.2">
      <c r="A971" s="118" t="s">
        <v>2743</v>
      </c>
      <c r="B971" s="59" t="s">
        <v>2744</v>
      </c>
      <c r="C971" s="59" t="s">
        <v>904</v>
      </c>
      <c r="D971" s="118" t="s">
        <v>213</v>
      </c>
      <c r="E971" s="118" t="s">
        <v>214</v>
      </c>
      <c r="F971" s="119">
        <v>0</v>
      </c>
      <c r="G971" s="119">
        <v>1.57745E-3</v>
      </c>
      <c r="H971" s="74">
        <f t="shared" si="45"/>
        <v>-1</v>
      </c>
      <c r="I971" s="119">
        <v>0</v>
      </c>
      <c r="J971" s="119">
        <v>0</v>
      </c>
      <c r="K971" s="74" t="str">
        <f t="shared" si="46"/>
        <v/>
      </c>
      <c r="L971" s="74" t="str">
        <f t="shared" si="47"/>
        <v/>
      </c>
    </row>
    <row r="972" spans="1:12" x14ac:dyDescent="0.2">
      <c r="A972" s="118" t="s">
        <v>2396</v>
      </c>
      <c r="B972" s="59" t="s">
        <v>89</v>
      </c>
      <c r="C972" s="59" t="s">
        <v>904</v>
      </c>
      <c r="D972" s="118" t="s">
        <v>213</v>
      </c>
      <c r="E972" s="118" t="s">
        <v>214</v>
      </c>
      <c r="F972" s="119">
        <v>2.9055141999999999E-2</v>
      </c>
      <c r="G972" s="119">
        <v>3.91004E-2</v>
      </c>
      <c r="H972" s="74">
        <f t="shared" si="45"/>
        <v>-0.25690934108090968</v>
      </c>
      <c r="I972" s="119">
        <v>0</v>
      </c>
      <c r="J972" s="119">
        <v>0</v>
      </c>
      <c r="K972" s="74" t="str">
        <f t="shared" si="46"/>
        <v/>
      </c>
      <c r="L972" s="74">
        <f t="shared" si="47"/>
        <v>0</v>
      </c>
    </row>
    <row r="973" spans="1:12" x14ac:dyDescent="0.2">
      <c r="A973" s="118" t="s">
        <v>2740</v>
      </c>
      <c r="B973" s="59" t="s">
        <v>2742</v>
      </c>
      <c r="C973" s="59" t="s">
        <v>899</v>
      </c>
      <c r="D973" s="118" t="s">
        <v>212</v>
      </c>
      <c r="E973" s="118" t="s">
        <v>1032</v>
      </c>
      <c r="F973" s="119">
        <v>0.1968154</v>
      </c>
      <c r="G973" s="119">
        <v>0.108282</v>
      </c>
      <c r="H973" s="74">
        <f t="shared" si="45"/>
        <v>0.81761881014388349</v>
      </c>
      <c r="I973" s="119">
        <v>0</v>
      </c>
      <c r="J973" s="119">
        <v>0</v>
      </c>
      <c r="K973" s="74" t="str">
        <f t="shared" si="46"/>
        <v/>
      </c>
      <c r="L973" s="74">
        <f t="shared" si="47"/>
        <v>0</v>
      </c>
    </row>
    <row r="974" spans="1:12" x14ac:dyDescent="0.2">
      <c r="A974" s="118" t="s">
        <v>2436</v>
      </c>
      <c r="B974" s="59" t="s">
        <v>2437</v>
      </c>
      <c r="C974" s="59" t="s">
        <v>899</v>
      </c>
      <c r="D974" s="118" t="s">
        <v>212</v>
      </c>
      <c r="E974" s="118" t="s">
        <v>1032</v>
      </c>
      <c r="F974" s="119">
        <v>0</v>
      </c>
      <c r="G974" s="119">
        <v>0</v>
      </c>
      <c r="H974" s="74" t="str">
        <f t="shared" si="45"/>
        <v/>
      </c>
      <c r="I974" s="119">
        <v>0</v>
      </c>
      <c r="J974" s="119">
        <v>0</v>
      </c>
      <c r="K974" s="74" t="str">
        <f t="shared" si="46"/>
        <v/>
      </c>
      <c r="L974" s="74" t="str">
        <f t="shared" si="47"/>
        <v/>
      </c>
    </row>
    <row r="975" spans="1:12" x14ac:dyDescent="0.2">
      <c r="A975" s="118" t="s">
        <v>1655</v>
      </c>
      <c r="B975" s="59" t="s">
        <v>1596</v>
      </c>
      <c r="C975" s="59" t="s">
        <v>149</v>
      </c>
      <c r="D975" s="118" t="s">
        <v>213</v>
      </c>
      <c r="E975" s="118" t="s">
        <v>214</v>
      </c>
      <c r="F975" s="119">
        <v>1.3565842299999999</v>
      </c>
      <c r="G975" s="119">
        <v>3.9997387</v>
      </c>
      <c r="H975" s="74">
        <f t="shared" si="45"/>
        <v>-0.66083178633644246</v>
      </c>
      <c r="I975" s="119">
        <v>0</v>
      </c>
      <c r="J975" s="119">
        <v>0</v>
      </c>
      <c r="K975" s="74" t="str">
        <f t="shared" si="46"/>
        <v/>
      </c>
      <c r="L975" s="74">
        <f t="shared" si="47"/>
        <v>0</v>
      </c>
    </row>
    <row r="976" spans="1:12" x14ac:dyDescent="0.2">
      <c r="A976" s="118" t="s">
        <v>2068</v>
      </c>
      <c r="B976" s="59" t="s">
        <v>2069</v>
      </c>
      <c r="C976" s="59" t="s">
        <v>149</v>
      </c>
      <c r="D976" s="118" t="s">
        <v>837</v>
      </c>
      <c r="E976" s="118" t="s">
        <v>1032</v>
      </c>
      <c r="F976" s="119">
        <v>6.9066699999999995E-2</v>
      </c>
      <c r="G976" s="119">
        <v>0.50330174999999999</v>
      </c>
      <c r="H976" s="74">
        <f t="shared" si="45"/>
        <v>-0.86277277994761592</v>
      </c>
      <c r="I976" s="119">
        <v>0</v>
      </c>
      <c r="J976" s="119">
        <v>0</v>
      </c>
      <c r="K976" s="74" t="str">
        <f t="shared" si="46"/>
        <v/>
      </c>
      <c r="L976" s="74">
        <f t="shared" si="47"/>
        <v>0</v>
      </c>
    </row>
    <row r="977" spans="1:12" x14ac:dyDescent="0.2">
      <c r="A977" s="118" t="s">
        <v>2377</v>
      </c>
      <c r="B977" s="59" t="s">
        <v>3003</v>
      </c>
      <c r="C977" s="59" t="s">
        <v>149</v>
      </c>
      <c r="D977" s="118" t="s">
        <v>213</v>
      </c>
      <c r="E977" s="118" t="s">
        <v>1032</v>
      </c>
      <c r="F977" s="119">
        <v>9.1567529999999994E-2</v>
      </c>
      <c r="G977" s="119">
        <v>3.2633750000000003E-2</v>
      </c>
      <c r="H977" s="74">
        <f t="shared" si="45"/>
        <v>1.8059150419427734</v>
      </c>
      <c r="I977" s="119">
        <v>0</v>
      </c>
      <c r="J977" s="119">
        <v>0</v>
      </c>
      <c r="K977" s="74" t="str">
        <f t="shared" si="46"/>
        <v/>
      </c>
      <c r="L977" s="74">
        <f t="shared" si="47"/>
        <v>0</v>
      </c>
    </row>
    <row r="978" spans="1:12" x14ac:dyDescent="0.2">
      <c r="A978" s="118" t="s">
        <v>2393</v>
      </c>
      <c r="B978" s="59" t="s">
        <v>3001</v>
      </c>
      <c r="C978" s="59" t="s">
        <v>149</v>
      </c>
      <c r="D978" s="118" t="s">
        <v>213</v>
      </c>
      <c r="E978" s="118" t="s">
        <v>1032</v>
      </c>
      <c r="F978" s="119">
        <v>5.228729E-2</v>
      </c>
      <c r="G978" s="119">
        <v>0.11243837</v>
      </c>
      <c r="H978" s="74">
        <f t="shared" si="45"/>
        <v>-0.5349693347564537</v>
      </c>
      <c r="I978" s="119">
        <v>0</v>
      </c>
      <c r="J978" s="119">
        <v>0</v>
      </c>
      <c r="K978" s="74" t="str">
        <f t="shared" si="46"/>
        <v/>
      </c>
      <c r="L978" s="74">
        <f t="shared" si="47"/>
        <v>0</v>
      </c>
    </row>
    <row r="979" spans="1:12" x14ac:dyDescent="0.2">
      <c r="A979" s="118" t="s">
        <v>2413</v>
      </c>
      <c r="B979" s="59" t="s">
        <v>2998</v>
      </c>
      <c r="C979" s="59" t="s">
        <v>149</v>
      </c>
      <c r="D979" s="118" t="s">
        <v>213</v>
      </c>
      <c r="E979" s="118" t="s">
        <v>1032</v>
      </c>
      <c r="F979" s="119">
        <v>6.1928000000000009E-3</v>
      </c>
      <c r="G979" s="119">
        <v>0.72578774000000001</v>
      </c>
      <c r="H979" s="74">
        <f t="shared" si="45"/>
        <v>-0.99146747780556332</v>
      </c>
      <c r="I979" s="119">
        <v>0</v>
      </c>
      <c r="J979" s="119">
        <v>0</v>
      </c>
      <c r="K979" s="74" t="str">
        <f t="shared" si="46"/>
        <v/>
      </c>
      <c r="L979" s="74">
        <f t="shared" si="47"/>
        <v>0</v>
      </c>
    </row>
    <row r="980" spans="1:12" x14ac:dyDescent="0.2">
      <c r="A980" s="118" t="s">
        <v>2366</v>
      </c>
      <c r="B980" s="59" t="s">
        <v>2995</v>
      </c>
      <c r="C980" s="59" t="s">
        <v>149</v>
      </c>
      <c r="D980" s="118" t="s">
        <v>213</v>
      </c>
      <c r="E980" s="118" t="s">
        <v>1032</v>
      </c>
      <c r="F980" s="119">
        <v>0.17960710000000002</v>
      </c>
      <c r="G980" s="119">
        <v>0.22278504999999998</v>
      </c>
      <c r="H980" s="74">
        <f t="shared" si="45"/>
        <v>-0.19380990780126395</v>
      </c>
      <c r="I980" s="119">
        <v>0</v>
      </c>
      <c r="J980" s="119">
        <v>0</v>
      </c>
      <c r="K980" s="74" t="str">
        <f t="shared" si="46"/>
        <v/>
      </c>
      <c r="L980" s="74">
        <f t="shared" si="47"/>
        <v>0</v>
      </c>
    </row>
    <row r="981" spans="1:12" x14ac:dyDescent="0.2">
      <c r="A981" s="118" t="s">
        <v>2376</v>
      </c>
      <c r="B981" s="59" t="s">
        <v>3002</v>
      </c>
      <c r="C981" s="59" t="s">
        <v>149</v>
      </c>
      <c r="D981" s="118" t="s">
        <v>213</v>
      </c>
      <c r="E981" s="118" t="s">
        <v>1032</v>
      </c>
      <c r="F981" s="119">
        <v>9.4197779999999995E-2</v>
      </c>
      <c r="G981" s="119">
        <v>3.6005E-3</v>
      </c>
      <c r="H981" s="74">
        <f t="shared" si="45"/>
        <v>25.162416331065128</v>
      </c>
      <c r="I981" s="119">
        <v>0</v>
      </c>
      <c r="J981" s="119">
        <v>0</v>
      </c>
      <c r="K981" s="74" t="str">
        <f t="shared" si="46"/>
        <v/>
      </c>
      <c r="L981" s="74">
        <f t="shared" si="47"/>
        <v>0</v>
      </c>
    </row>
    <row r="982" spans="1:12" x14ac:dyDescent="0.2">
      <c r="A982" s="118" t="s">
        <v>3011</v>
      </c>
      <c r="B982" s="59" t="s">
        <v>3005</v>
      </c>
      <c r="C982" s="59" t="s">
        <v>149</v>
      </c>
      <c r="D982" s="118" t="s">
        <v>213</v>
      </c>
      <c r="E982" s="118" t="s">
        <v>1032</v>
      </c>
      <c r="F982" s="119">
        <v>1.544645E-2</v>
      </c>
      <c r="G982" s="119">
        <v>3.8149899999999999E-3</v>
      </c>
      <c r="H982" s="74">
        <f t="shared" si="45"/>
        <v>3.048883483311883</v>
      </c>
      <c r="I982" s="119">
        <v>0</v>
      </c>
      <c r="J982" s="119">
        <v>0</v>
      </c>
      <c r="K982" s="74" t="str">
        <f t="shared" si="46"/>
        <v/>
      </c>
      <c r="L982" s="74">
        <f t="shared" si="47"/>
        <v>0</v>
      </c>
    </row>
    <row r="983" spans="1:12" x14ac:dyDescent="0.2">
      <c r="A983" s="118" t="s">
        <v>2392</v>
      </c>
      <c r="B983" s="59" t="s">
        <v>3004</v>
      </c>
      <c r="C983" s="59" t="s">
        <v>149</v>
      </c>
      <c r="D983" s="118" t="s">
        <v>213</v>
      </c>
      <c r="E983" s="118" t="s">
        <v>1032</v>
      </c>
      <c r="F983" s="119">
        <v>0.71993861999999997</v>
      </c>
      <c r="G983" s="119">
        <v>3.7556E-3</v>
      </c>
      <c r="H983" s="74" t="str">
        <f t="shared" si="45"/>
        <v/>
      </c>
      <c r="I983" s="119">
        <v>0</v>
      </c>
      <c r="J983" s="119">
        <v>0</v>
      </c>
      <c r="K983" s="74" t="str">
        <f t="shared" si="46"/>
        <v/>
      </c>
      <c r="L983" s="74">
        <f t="shared" si="47"/>
        <v>0</v>
      </c>
    </row>
    <row r="984" spans="1:12" x14ac:dyDescent="0.2">
      <c r="A984" s="118" t="s">
        <v>2560</v>
      </c>
      <c r="B984" s="59" t="s">
        <v>2561</v>
      </c>
      <c r="C984" s="59" t="s">
        <v>149</v>
      </c>
      <c r="D984" s="118" t="s">
        <v>837</v>
      </c>
      <c r="E984" s="118" t="s">
        <v>1032</v>
      </c>
      <c r="F984" s="119">
        <v>0</v>
      </c>
      <c r="G984" s="119">
        <v>0</v>
      </c>
      <c r="H984" s="74" t="str">
        <f t="shared" si="45"/>
        <v/>
      </c>
      <c r="I984" s="119">
        <v>0</v>
      </c>
      <c r="J984" s="119">
        <v>0</v>
      </c>
      <c r="K984" s="74" t="str">
        <f t="shared" si="46"/>
        <v/>
      </c>
      <c r="L984" s="74" t="str">
        <f t="shared" si="47"/>
        <v/>
      </c>
    </row>
    <row r="985" spans="1:12" x14ac:dyDescent="0.2">
      <c r="A985" s="118" t="s">
        <v>2494</v>
      </c>
      <c r="B985" s="59" t="s">
        <v>2046</v>
      </c>
      <c r="C985" s="59" t="s">
        <v>900</v>
      </c>
      <c r="D985" s="118" t="s">
        <v>212</v>
      </c>
      <c r="E985" s="118" t="s">
        <v>1032</v>
      </c>
      <c r="F985" s="119">
        <v>0.82598784999999997</v>
      </c>
      <c r="G985" s="119">
        <v>0.48640426000000003</v>
      </c>
      <c r="H985" s="74">
        <f t="shared" si="45"/>
        <v>0.69815093724713662</v>
      </c>
      <c r="I985" s="119">
        <v>0</v>
      </c>
      <c r="J985" s="119">
        <v>0</v>
      </c>
      <c r="K985" s="74" t="str">
        <f t="shared" si="46"/>
        <v/>
      </c>
      <c r="L985" s="74">
        <f t="shared" si="47"/>
        <v>0</v>
      </c>
    </row>
    <row r="986" spans="1:12" x14ac:dyDescent="0.2">
      <c r="A986" s="118" t="s">
        <v>2070</v>
      </c>
      <c r="B986" s="59" t="s">
        <v>1623</v>
      </c>
      <c r="C986" s="59" t="s">
        <v>984</v>
      </c>
      <c r="D986" s="118" t="s">
        <v>213</v>
      </c>
      <c r="E986" s="118" t="s">
        <v>214</v>
      </c>
      <c r="F986" s="119">
        <v>0.12082835</v>
      </c>
      <c r="G986" s="119">
        <v>3.2095000000000001E-3</v>
      </c>
      <c r="H986" s="74">
        <f t="shared" si="45"/>
        <v>36.647094563016047</v>
      </c>
      <c r="I986" s="119">
        <v>0</v>
      </c>
      <c r="J986" s="119">
        <v>0</v>
      </c>
      <c r="K986" s="74" t="str">
        <f t="shared" si="46"/>
        <v/>
      </c>
      <c r="L986" s="74">
        <f t="shared" si="47"/>
        <v>0</v>
      </c>
    </row>
    <row r="987" spans="1:12" x14ac:dyDescent="0.2">
      <c r="A987" s="118" t="s">
        <v>2074</v>
      </c>
      <c r="B987" s="59" t="s">
        <v>1689</v>
      </c>
      <c r="C987" s="59" t="s">
        <v>984</v>
      </c>
      <c r="D987" s="118" t="s">
        <v>213</v>
      </c>
      <c r="E987" s="118" t="s">
        <v>214</v>
      </c>
      <c r="F987" s="119">
        <v>2.753535E-2</v>
      </c>
      <c r="G987" s="119">
        <v>2.5111999999999999E-3</v>
      </c>
      <c r="H987" s="74">
        <f t="shared" si="45"/>
        <v>9.9650167250716795</v>
      </c>
      <c r="I987" s="119">
        <v>0</v>
      </c>
      <c r="J987" s="119">
        <v>0</v>
      </c>
      <c r="K987" s="74" t="str">
        <f t="shared" si="46"/>
        <v/>
      </c>
      <c r="L987" s="74">
        <f t="shared" si="47"/>
        <v>0</v>
      </c>
    </row>
    <row r="988" spans="1:12" x14ac:dyDescent="0.2">
      <c r="A988" s="118" t="s">
        <v>2545</v>
      </c>
      <c r="B988" s="59" t="s">
        <v>2546</v>
      </c>
      <c r="C988" s="59" t="s">
        <v>984</v>
      </c>
      <c r="D988" s="118" t="s">
        <v>213</v>
      </c>
      <c r="E988" s="118" t="s">
        <v>1032</v>
      </c>
      <c r="F988" s="119">
        <v>8.457365E-2</v>
      </c>
      <c r="G988" s="119">
        <v>3.2499999999999999E-3</v>
      </c>
      <c r="H988" s="74">
        <f t="shared" si="45"/>
        <v>25.022661538461541</v>
      </c>
      <c r="I988" s="119">
        <v>0</v>
      </c>
      <c r="J988" s="119">
        <v>0</v>
      </c>
      <c r="K988" s="74" t="str">
        <f t="shared" si="46"/>
        <v/>
      </c>
      <c r="L988" s="74">
        <f t="shared" si="47"/>
        <v>0</v>
      </c>
    </row>
    <row r="989" spans="1:12" x14ac:dyDescent="0.2">
      <c r="A989" s="118" t="s">
        <v>2541</v>
      </c>
      <c r="B989" s="59" t="s">
        <v>2542</v>
      </c>
      <c r="C989" s="59" t="s">
        <v>984</v>
      </c>
      <c r="D989" s="118" t="s">
        <v>213</v>
      </c>
      <c r="E989" s="118" t="s">
        <v>214</v>
      </c>
      <c r="F989" s="119">
        <v>0</v>
      </c>
      <c r="G989" s="119">
        <v>0</v>
      </c>
      <c r="H989" s="74" t="str">
        <f t="shared" si="45"/>
        <v/>
      </c>
      <c r="I989" s="119">
        <v>0</v>
      </c>
      <c r="J989" s="119">
        <v>0</v>
      </c>
      <c r="K989" s="74" t="str">
        <f t="shared" si="46"/>
        <v/>
      </c>
      <c r="L989" s="74" t="str">
        <f t="shared" si="47"/>
        <v/>
      </c>
    </row>
    <row r="990" spans="1:12" x14ac:dyDescent="0.2">
      <c r="A990" s="118" t="s">
        <v>1944</v>
      </c>
      <c r="B990" s="59" t="s">
        <v>1945</v>
      </c>
      <c r="C990" s="59" t="s">
        <v>984</v>
      </c>
      <c r="D990" s="118" t="s">
        <v>213</v>
      </c>
      <c r="E990" s="118" t="s">
        <v>214</v>
      </c>
      <c r="F990" s="119">
        <v>0.26783306000000001</v>
      </c>
      <c r="G990" s="119">
        <v>2.6608119999999999E-2</v>
      </c>
      <c r="H990" s="74">
        <f t="shared" si="45"/>
        <v>9.0658393001835531</v>
      </c>
      <c r="I990" s="119">
        <v>0</v>
      </c>
      <c r="J990" s="119">
        <v>0</v>
      </c>
      <c r="K990" s="74" t="str">
        <f t="shared" si="46"/>
        <v/>
      </c>
      <c r="L990" s="74">
        <f t="shared" si="47"/>
        <v>0</v>
      </c>
    </row>
    <row r="991" spans="1:12" x14ac:dyDescent="0.2">
      <c r="A991" s="118" t="s">
        <v>2406</v>
      </c>
      <c r="B991" s="59" t="s">
        <v>486</v>
      </c>
      <c r="C991" s="59" t="s">
        <v>984</v>
      </c>
      <c r="D991" s="118" t="s">
        <v>212</v>
      </c>
      <c r="E991" s="118" t="s">
        <v>1032</v>
      </c>
      <c r="F991" s="119">
        <v>0</v>
      </c>
      <c r="G991" s="119">
        <v>0</v>
      </c>
      <c r="H991" s="74" t="str">
        <f t="shared" si="45"/>
        <v/>
      </c>
      <c r="I991" s="119">
        <v>0</v>
      </c>
      <c r="J991" s="119">
        <v>0</v>
      </c>
      <c r="K991" s="74" t="str">
        <f t="shared" si="46"/>
        <v/>
      </c>
      <c r="L991" s="74" t="str">
        <f t="shared" si="47"/>
        <v/>
      </c>
    </row>
    <row r="992" spans="1:12" x14ac:dyDescent="0.2">
      <c r="A992" s="118" t="s">
        <v>2415</v>
      </c>
      <c r="B992" s="59" t="s">
        <v>485</v>
      </c>
      <c r="C992" s="59" t="s">
        <v>984</v>
      </c>
      <c r="D992" s="118" t="s">
        <v>212</v>
      </c>
      <c r="E992" s="118" t="s">
        <v>1032</v>
      </c>
      <c r="F992" s="119">
        <v>0</v>
      </c>
      <c r="G992" s="119">
        <v>0</v>
      </c>
      <c r="H992" s="74" t="str">
        <f t="shared" si="45"/>
        <v/>
      </c>
      <c r="I992" s="119">
        <v>0</v>
      </c>
      <c r="J992" s="119">
        <v>0</v>
      </c>
      <c r="K992" s="74" t="str">
        <f t="shared" si="46"/>
        <v/>
      </c>
      <c r="L992" s="74" t="str">
        <f t="shared" si="47"/>
        <v/>
      </c>
    </row>
    <row r="993" spans="1:12" x14ac:dyDescent="0.2">
      <c r="A993" s="118" t="s">
        <v>2405</v>
      </c>
      <c r="B993" s="59" t="s">
        <v>1135</v>
      </c>
      <c r="C993" s="59" t="s">
        <v>984</v>
      </c>
      <c r="D993" s="118" t="s">
        <v>212</v>
      </c>
      <c r="E993" s="118" t="s">
        <v>1032</v>
      </c>
      <c r="F993" s="119">
        <v>5.4254551287192199E-2</v>
      </c>
      <c r="G993" s="119">
        <v>0</v>
      </c>
      <c r="H993" s="74" t="str">
        <f t="shared" si="45"/>
        <v/>
      </c>
      <c r="I993" s="119">
        <v>0</v>
      </c>
      <c r="J993" s="119">
        <v>0</v>
      </c>
      <c r="K993" s="74" t="str">
        <f t="shared" si="46"/>
        <v/>
      </c>
      <c r="L993" s="74">
        <f t="shared" si="47"/>
        <v>0</v>
      </c>
    </row>
    <row r="994" spans="1:12" x14ac:dyDescent="0.2">
      <c r="A994" s="118" t="s">
        <v>2384</v>
      </c>
      <c r="B994" s="59" t="s">
        <v>829</v>
      </c>
      <c r="C994" s="59" t="s">
        <v>984</v>
      </c>
      <c r="D994" s="118" t="s">
        <v>212</v>
      </c>
      <c r="E994" s="118" t="s">
        <v>1032</v>
      </c>
      <c r="F994" s="119">
        <v>0</v>
      </c>
      <c r="G994" s="119">
        <v>0</v>
      </c>
      <c r="H994" s="74" t="str">
        <f t="shared" si="45"/>
        <v/>
      </c>
      <c r="I994" s="119">
        <v>0</v>
      </c>
      <c r="J994" s="119">
        <v>0</v>
      </c>
      <c r="K994" s="74" t="str">
        <f t="shared" si="46"/>
        <v/>
      </c>
      <c r="L994" s="74" t="str">
        <f t="shared" si="47"/>
        <v/>
      </c>
    </row>
    <row r="995" spans="1:12" x14ac:dyDescent="0.2">
      <c r="A995" s="118" t="s">
        <v>1661</v>
      </c>
      <c r="B995" s="59" t="s">
        <v>990</v>
      </c>
      <c r="C995" s="59" t="s">
        <v>149</v>
      </c>
      <c r="D995" s="118" t="s">
        <v>837</v>
      </c>
      <c r="E995" s="118" t="s">
        <v>214</v>
      </c>
      <c r="F995" s="119">
        <v>1.7319400000000002E-2</v>
      </c>
      <c r="G995" s="119">
        <v>2.4890259999999997E-2</v>
      </c>
      <c r="H995" s="74">
        <f t="shared" si="45"/>
        <v>-0.30416958280066164</v>
      </c>
      <c r="I995" s="119">
        <v>0</v>
      </c>
      <c r="J995" s="119">
        <v>0</v>
      </c>
      <c r="K995" s="74" t="str">
        <f t="shared" si="46"/>
        <v/>
      </c>
      <c r="L995" s="74">
        <f t="shared" si="47"/>
        <v>0</v>
      </c>
    </row>
    <row r="996" spans="1:12" x14ac:dyDescent="0.2">
      <c r="A996" s="118" t="s">
        <v>1882</v>
      </c>
      <c r="B996" s="59" t="s">
        <v>310</v>
      </c>
      <c r="C996" s="59" t="s">
        <v>902</v>
      </c>
      <c r="D996" s="118" t="s">
        <v>213</v>
      </c>
      <c r="E996" s="118" t="s">
        <v>1032</v>
      </c>
      <c r="F996" s="119">
        <v>0.37630395</v>
      </c>
      <c r="G996" s="119">
        <v>2.3910230000000001E-2</v>
      </c>
      <c r="H996" s="74">
        <f t="shared" si="45"/>
        <v>14.738198670610863</v>
      </c>
      <c r="I996" s="119">
        <v>0</v>
      </c>
      <c r="J996" s="119">
        <v>1.9589E-4</v>
      </c>
      <c r="K996" s="74">
        <f t="shared" si="46"/>
        <v>-1</v>
      </c>
      <c r="L996" s="74">
        <f t="shared" si="47"/>
        <v>0</v>
      </c>
    </row>
    <row r="997" spans="1:12" x14ac:dyDescent="0.2">
      <c r="A997" s="118" t="s">
        <v>2960</v>
      </c>
      <c r="B997" s="118" t="s">
        <v>2501</v>
      </c>
      <c r="C997" s="118" t="s">
        <v>897</v>
      </c>
      <c r="D997" s="118" t="s">
        <v>212</v>
      </c>
      <c r="E997" s="118" t="s">
        <v>3049</v>
      </c>
      <c r="F997" s="119">
        <v>0.19858426000000001</v>
      </c>
      <c r="G997" s="119">
        <v>1.1424921299999999</v>
      </c>
      <c r="H997" s="74">
        <f t="shared" si="45"/>
        <v>-0.82618325782252866</v>
      </c>
      <c r="I997" s="119">
        <v>0</v>
      </c>
      <c r="J997" s="119">
        <v>2.5587E-4</v>
      </c>
      <c r="K997" s="74">
        <f t="shared" si="46"/>
        <v>-1</v>
      </c>
      <c r="L997" s="74">
        <f t="shared" si="47"/>
        <v>0</v>
      </c>
    </row>
    <row r="998" spans="1:12" x14ac:dyDescent="0.2">
      <c r="A998" s="118" t="s">
        <v>2418</v>
      </c>
      <c r="B998" s="59" t="s">
        <v>143</v>
      </c>
      <c r="C998" s="59" t="s">
        <v>665</v>
      </c>
      <c r="D998" s="118" t="s">
        <v>212</v>
      </c>
      <c r="E998" s="118" t="s">
        <v>1032</v>
      </c>
      <c r="F998" s="119">
        <v>0</v>
      </c>
      <c r="G998" s="119">
        <v>4.8775000000000001E-4</v>
      </c>
      <c r="H998" s="74">
        <f t="shared" si="45"/>
        <v>-1</v>
      </c>
      <c r="I998" s="119">
        <v>0</v>
      </c>
      <c r="J998" s="119">
        <v>4.8775000000000001E-4</v>
      </c>
      <c r="K998" s="74">
        <f t="shared" si="46"/>
        <v>-1</v>
      </c>
      <c r="L998" s="74" t="str">
        <f t="shared" si="47"/>
        <v/>
      </c>
    </row>
    <row r="999" spans="1:12" x14ac:dyDescent="0.2">
      <c r="A999" s="118" t="s">
        <v>2241</v>
      </c>
      <c r="B999" s="59" t="s">
        <v>2242</v>
      </c>
      <c r="C999" s="59" t="s">
        <v>149</v>
      </c>
      <c r="D999" s="118" t="s">
        <v>837</v>
      </c>
      <c r="E999" s="118" t="s">
        <v>214</v>
      </c>
      <c r="F999" s="119">
        <v>0.42636000000000002</v>
      </c>
      <c r="G999" s="119">
        <v>0.19695532000000002</v>
      </c>
      <c r="H999" s="74">
        <f t="shared" si="45"/>
        <v>1.1647549302044746</v>
      </c>
      <c r="I999" s="119">
        <v>0</v>
      </c>
      <c r="J999" s="119">
        <v>9.3180999999999993E-4</v>
      </c>
      <c r="K999" s="74">
        <f t="shared" si="46"/>
        <v>-1</v>
      </c>
      <c r="L999" s="74">
        <f t="shared" si="47"/>
        <v>0</v>
      </c>
    </row>
    <row r="1000" spans="1:12" x14ac:dyDescent="0.2">
      <c r="A1000" s="118" t="s">
        <v>2402</v>
      </c>
      <c r="B1000" s="59" t="s">
        <v>110</v>
      </c>
      <c r="C1000" s="59" t="s">
        <v>665</v>
      </c>
      <c r="D1000" s="118" t="s">
        <v>212</v>
      </c>
      <c r="E1000" s="118" t="s">
        <v>1032</v>
      </c>
      <c r="F1000" s="119">
        <v>0.24225511</v>
      </c>
      <c r="G1000" s="119">
        <v>7.5689999999999993E-2</v>
      </c>
      <c r="H1000" s="74">
        <f t="shared" si="45"/>
        <v>2.2006224071872111</v>
      </c>
      <c r="I1000" s="119">
        <v>0</v>
      </c>
      <c r="J1000" s="119">
        <v>1.6501199999999999E-3</v>
      </c>
      <c r="K1000" s="74">
        <f t="shared" si="46"/>
        <v>-1</v>
      </c>
      <c r="L1000" s="74">
        <f t="shared" si="47"/>
        <v>0</v>
      </c>
    </row>
    <row r="1001" spans="1:12" x14ac:dyDescent="0.2">
      <c r="A1001" s="118" t="s">
        <v>2364</v>
      </c>
      <c r="B1001" s="59" t="s">
        <v>3006</v>
      </c>
      <c r="C1001" s="59" t="s">
        <v>149</v>
      </c>
      <c r="D1001" s="118" t="s">
        <v>213</v>
      </c>
      <c r="E1001" s="118" t="s">
        <v>1032</v>
      </c>
      <c r="F1001" s="119">
        <v>1.0711679999999999E-2</v>
      </c>
      <c r="G1001" s="119">
        <v>6.5822099999999998E-3</v>
      </c>
      <c r="H1001" s="74">
        <f t="shared" si="45"/>
        <v>0.62736831550497474</v>
      </c>
      <c r="I1001" s="119">
        <v>0</v>
      </c>
      <c r="J1001" s="119">
        <v>3.1397600000000001E-3</v>
      </c>
      <c r="K1001" s="74">
        <f t="shared" si="46"/>
        <v>-1</v>
      </c>
      <c r="L1001" s="74">
        <f t="shared" si="47"/>
        <v>0</v>
      </c>
    </row>
    <row r="1002" spans="1:12" x14ac:dyDescent="0.2">
      <c r="A1002" s="118" t="s">
        <v>2414</v>
      </c>
      <c r="B1002" s="59" t="s">
        <v>828</v>
      </c>
      <c r="C1002" s="59" t="s">
        <v>984</v>
      </c>
      <c r="D1002" s="118" t="s">
        <v>212</v>
      </c>
      <c r="E1002" s="118" t="s">
        <v>1032</v>
      </c>
      <c r="F1002" s="119">
        <v>6.1606755743775004E-3</v>
      </c>
      <c r="G1002" s="119">
        <v>1.9547351498137501E-2</v>
      </c>
      <c r="H1002" s="74">
        <f t="shared" si="45"/>
        <v>-0.68483323303596921</v>
      </c>
      <c r="I1002" s="119">
        <v>0</v>
      </c>
      <c r="J1002" s="119">
        <v>4.0710481723553599E-3</v>
      </c>
      <c r="K1002" s="74">
        <f t="shared" si="46"/>
        <v>-1</v>
      </c>
      <c r="L1002" s="74">
        <f t="shared" si="47"/>
        <v>0</v>
      </c>
    </row>
    <row r="1003" spans="1:12" x14ac:dyDescent="0.2">
      <c r="A1003" s="118" t="s">
        <v>2684</v>
      </c>
      <c r="B1003" s="59" t="s">
        <v>332</v>
      </c>
      <c r="C1003" s="59" t="s">
        <v>903</v>
      </c>
      <c r="D1003" s="118" t="s">
        <v>212</v>
      </c>
      <c r="E1003" s="118" t="s">
        <v>1032</v>
      </c>
      <c r="F1003" s="119">
        <v>5.2992879999999999E-2</v>
      </c>
      <c r="G1003" s="119">
        <v>1.4075499999999999E-2</v>
      </c>
      <c r="H1003" s="74">
        <f t="shared" si="45"/>
        <v>2.7649021349152783</v>
      </c>
      <c r="I1003" s="119">
        <v>0</v>
      </c>
      <c r="J1003" s="119">
        <v>4.9480000000000001E-3</v>
      </c>
      <c r="K1003" s="74">
        <f t="shared" si="46"/>
        <v>-1</v>
      </c>
      <c r="L1003" s="74">
        <f t="shared" si="47"/>
        <v>0</v>
      </c>
    </row>
    <row r="1004" spans="1:12" x14ac:dyDescent="0.2">
      <c r="A1004" s="118" t="s">
        <v>2394</v>
      </c>
      <c r="B1004" s="59" t="s">
        <v>1427</v>
      </c>
      <c r="C1004" s="59" t="s">
        <v>984</v>
      </c>
      <c r="D1004" s="118" t="s">
        <v>212</v>
      </c>
      <c r="E1004" s="118" t="s">
        <v>1032</v>
      </c>
      <c r="F1004" s="119">
        <v>0</v>
      </c>
      <c r="G1004" s="119">
        <v>5.8120000000000003E-3</v>
      </c>
      <c r="H1004" s="74">
        <f t="shared" si="45"/>
        <v>-1</v>
      </c>
      <c r="I1004" s="119">
        <v>0</v>
      </c>
      <c r="J1004" s="119">
        <v>5.8120000000000003E-3</v>
      </c>
      <c r="K1004" s="74">
        <f t="shared" si="46"/>
        <v>-1</v>
      </c>
      <c r="L1004" s="74" t="str">
        <f t="shared" si="47"/>
        <v/>
      </c>
    </row>
    <row r="1005" spans="1:12" x14ac:dyDescent="0.2">
      <c r="A1005" s="118" t="s">
        <v>2683</v>
      </c>
      <c r="B1005" s="59" t="s">
        <v>1556</v>
      </c>
      <c r="C1005" s="59" t="s">
        <v>903</v>
      </c>
      <c r="D1005" s="118" t="s">
        <v>212</v>
      </c>
      <c r="E1005" s="118" t="s">
        <v>1032</v>
      </c>
      <c r="F1005" s="119">
        <v>7.5301859999999998E-2</v>
      </c>
      <c r="G1005" s="119">
        <v>0.27497270000000001</v>
      </c>
      <c r="H1005" s="74">
        <f t="shared" si="45"/>
        <v>-0.72614786849749091</v>
      </c>
      <c r="I1005" s="119">
        <v>0</v>
      </c>
      <c r="J1005" s="119">
        <v>8.01112E-3</v>
      </c>
      <c r="K1005" s="74">
        <f t="shared" si="46"/>
        <v>-1</v>
      </c>
      <c r="L1005" s="74">
        <f t="shared" si="47"/>
        <v>0</v>
      </c>
    </row>
    <row r="1006" spans="1:12" x14ac:dyDescent="0.2">
      <c r="A1006" s="118" t="s">
        <v>2334</v>
      </c>
      <c r="B1006" s="59" t="s">
        <v>2997</v>
      </c>
      <c r="C1006" s="59" t="s">
        <v>149</v>
      </c>
      <c r="D1006" s="118" t="s">
        <v>837</v>
      </c>
      <c r="E1006" s="118" t="s">
        <v>1032</v>
      </c>
      <c r="F1006" s="119">
        <v>0.91827362000000001</v>
      </c>
      <c r="G1006" s="119">
        <v>0.216100442</v>
      </c>
      <c r="H1006" s="74">
        <f t="shared" si="45"/>
        <v>3.2492907996921172</v>
      </c>
      <c r="I1006" s="119">
        <v>0</v>
      </c>
      <c r="J1006" s="119">
        <v>9.2984899999999995E-3</v>
      </c>
      <c r="K1006" s="74">
        <f t="shared" si="46"/>
        <v>-1</v>
      </c>
      <c r="L1006" s="74">
        <f t="shared" si="47"/>
        <v>0</v>
      </c>
    </row>
    <row r="1007" spans="1:12" x14ac:dyDescent="0.2">
      <c r="A1007" s="118" t="s">
        <v>2468</v>
      </c>
      <c r="B1007" s="59" t="s">
        <v>1775</v>
      </c>
      <c r="C1007" s="59" t="s">
        <v>897</v>
      </c>
      <c r="D1007" s="118" t="s">
        <v>212</v>
      </c>
      <c r="E1007" s="118" t="s">
        <v>3049</v>
      </c>
      <c r="F1007" s="119">
        <v>0.25540394999999999</v>
      </c>
      <c r="G1007" s="119">
        <v>7.5530429999999996E-2</v>
      </c>
      <c r="H1007" s="74">
        <f t="shared" si="45"/>
        <v>2.3814708853107285</v>
      </c>
      <c r="I1007" s="119">
        <v>0</v>
      </c>
      <c r="J1007" s="119">
        <v>1.185366E-2</v>
      </c>
      <c r="K1007" s="74">
        <f t="shared" si="46"/>
        <v>-1</v>
      </c>
      <c r="L1007" s="74">
        <f t="shared" si="47"/>
        <v>0</v>
      </c>
    </row>
    <row r="1008" spans="1:12" x14ac:dyDescent="0.2">
      <c r="A1008" s="118" t="s">
        <v>1998</v>
      </c>
      <c r="B1008" s="59" t="s">
        <v>1999</v>
      </c>
      <c r="C1008" s="59" t="s">
        <v>279</v>
      </c>
      <c r="D1008" s="118" t="s">
        <v>213</v>
      </c>
      <c r="E1008" s="118" t="s">
        <v>214</v>
      </c>
      <c r="F1008" s="119">
        <v>1.1541044499999999</v>
      </c>
      <c r="G1008" s="119">
        <v>1.0295007599999999</v>
      </c>
      <c r="H1008" s="74">
        <f t="shared" si="45"/>
        <v>0.12103312094689467</v>
      </c>
      <c r="I1008" s="119">
        <v>0</v>
      </c>
      <c r="J1008" s="119">
        <v>1.30835E-2</v>
      </c>
      <c r="K1008" s="74">
        <f t="shared" si="46"/>
        <v>-1</v>
      </c>
      <c r="L1008" s="74">
        <f t="shared" si="47"/>
        <v>0</v>
      </c>
    </row>
    <row r="1009" spans="1:12" x14ac:dyDescent="0.2">
      <c r="A1009" s="118" t="s">
        <v>2442</v>
      </c>
      <c r="B1009" s="59" t="s">
        <v>994</v>
      </c>
      <c r="C1009" s="59" t="s">
        <v>897</v>
      </c>
      <c r="D1009" s="118" t="s">
        <v>212</v>
      </c>
      <c r="E1009" s="118" t="s">
        <v>1032</v>
      </c>
      <c r="F1009" s="119">
        <v>1.7289735900000001</v>
      </c>
      <c r="G1009" s="119">
        <v>5.7709492300000003</v>
      </c>
      <c r="H1009" s="74">
        <f t="shared" si="45"/>
        <v>-0.70040048506890096</v>
      </c>
      <c r="I1009" s="119">
        <v>0</v>
      </c>
      <c r="J1009" s="119">
        <v>1.3243420000000001E-2</v>
      </c>
      <c r="K1009" s="74">
        <f t="shared" si="46"/>
        <v>-1</v>
      </c>
      <c r="L1009" s="74">
        <f t="shared" si="47"/>
        <v>0</v>
      </c>
    </row>
    <row r="1010" spans="1:12" x14ac:dyDescent="0.2">
      <c r="A1010" s="118" t="s">
        <v>2076</v>
      </c>
      <c r="B1010" s="59" t="s">
        <v>1691</v>
      </c>
      <c r="C1010" s="59" t="s">
        <v>984</v>
      </c>
      <c r="D1010" s="118" t="s">
        <v>213</v>
      </c>
      <c r="E1010" s="118" t="s">
        <v>214</v>
      </c>
      <c r="F1010" s="119">
        <v>0.11343425</v>
      </c>
      <c r="G1010" s="119">
        <v>5.9135480000000004E-2</v>
      </c>
      <c r="H1010" s="74">
        <f t="shared" si="45"/>
        <v>0.91820967716842739</v>
      </c>
      <c r="I1010" s="119">
        <v>0</v>
      </c>
      <c r="J1010" s="119">
        <v>1.472657E-2</v>
      </c>
      <c r="K1010" s="74">
        <f t="shared" si="46"/>
        <v>-1</v>
      </c>
      <c r="L1010" s="74">
        <f t="shared" si="47"/>
        <v>0</v>
      </c>
    </row>
    <row r="1011" spans="1:12" x14ac:dyDescent="0.2">
      <c r="A1011" s="118" t="s">
        <v>2359</v>
      </c>
      <c r="B1011" s="59" t="s">
        <v>79</v>
      </c>
      <c r="C1011" s="59" t="s">
        <v>904</v>
      </c>
      <c r="D1011" s="118" t="s">
        <v>213</v>
      </c>
      <c r="E1011" s="118" t="s">
        <v>214</v>
      </c>
      <c r="F1011" s="119">
        <v>6.4323414999999995E-2</v>
      </c>
      <c r="G1011" s="119">
        <v>2.7486125E-2</v>
      </c>
      <c r="H1011" s="74">
        <f t="shared" si="45"/>
        <v>1.3402140170722499</v>
      </c>
      <c r="I1011" s="119">
        <v>0</v>
      </c>
      <c r="J1011" s="119">
        <v>1.5308759999999999E-2</v>
      </c>
      <c r="K1011" s="74">
        <f t="shared" si="46"/>
        <v>-1</v>
      </c>
      <c r="L1011" s="74">
        <f t="shared" si="47"/>
        <v>0</v>
      </c>
    </row>
    <row r="1012" spans="1:12" x14ac:dyDescent="0.2">
      <c r="A1012" s="118" t="s">
        <v>2745</v>
      </c>
      <c r="B1012" s="59" t="s">
        <v>2746</v>
      </c>
      <c r="C1012" s="59" t="s">
        <v>904</v>
      </c>
      <c r="D1012" s="118" t="s">
        <v>213</v>
      </c>
      <c r="E1012" s="118" t="s">
        <v>214</v>
      </c>
      <c r="F1012" s="119">
        <v>4.9416190000000006E-2</v>
      </c>
      <c r="G1012" s="119">
        <v>6.4586539999999998E-2</v>
      </c>
      <c r="H1012" s="74">
        <f t="shared" si="45"/>
        <v>-0.23488407956208823</v>
      </c>
      <c r="I1012" s="119">
        <v>0</v>
      </c>
      <c r="J1012" s="119">
        <v>1.6568840000000001E-2</v>
      </c>
      <c r="K1012" s="74">
        <f t="shared" si="46"/>
        <v>-1</v>
      </c>
      <c r="L1012" s="74">
        <f t="shared" si="47"/>
        <v>0</v>
      </c>
    </row>
    <row r="1013" spans="1:12" x14ac:dyDescent="0.2">
      <c r="A1013" s="118" t="s">
        <v>2391</v>
      </c>
      <c r="B1013" s="59" t="s">
        <v>1604</v>
      </c>
      <c r="C1013" s="59" t="s">
        <v>984</v>
      </c>
      <c r="D1013" s="118" t="s">
        <v>212</v>
      </c>
      <c r="E1013" s="118" t="s">
        <v>1032</v>
      </c>
      <c r="F1013" s="119">
        <v>0</v>
      </c>
      <c r="G1013" s="119">
        <v>2.1987E-2</v>
      </c>
      <c r="H1013" s="74">
        <f t="shared" si="45"/>
        <v>-1</v>
      </c>
      <c r="I1013" s="119">
        <v>0</v>
      </c>
      <c r="J1013" s="119">
        <v>2.1572069999999999E-2</v>
      </c>
      <c r="K1013" s="74">
        <f t="shared" si="46"/>
        <v>-1</v>
      </c>
      <c r="L1013" s="74" t="str">
        <f t="shared" si="47"/>
        <v/>
      </c>
    </row>
    <row r="1014" spans="1:12" x14ac:dyDescent="0.2">
      <c r="A1014" s="118" t="s">
        <v>1889</v>
      </c>
      <c r="B1014" s="59" t="s">
        <v>951</v>
      </c>
      <c r="C1014" s="59" t="s">
        <v>902</v>
      </c>
      <c r="D1014" s="118" t="s">
        <v>213</v>
      </c>
      <c r="E1014" s="118" t="s">
        <v>214</v>
      </c>
      <c r="F1014" s="119">
        <v>0</v>
      </c>
      <c r="G1014" s="119">
        <v>2.42916E-2</v>
      </c>
      <c r="H1014" s="74">
        <f t="shared" si="45"/>
        <v>-1</v>
      </c>
      <c r="I1014" s="119">
        <v>0</v>
      </c>
      <c r="J1014" s="119">
        <v>2.3529479999999998E-2</v>
      </c>
      <c r="K1014" s="74">
        <f t="shared" si="46"/>
        <v>-1</v>
      </c>
      <c r="L1014" s="74" t="str">
        <f t="shared" si="47"/>
        <v/>
      </c>
    </row>
    <row r="1015" spans="1:12" x14ac:dyDescent="0.2">
      <c r="A1015" s="118" t="s">
        <v>2977</v>
      </c>
      <c r="B1015" s="59" t="s">
        <v>199</v>
      </c>
      <c r="C1015" s="59" t="s">
        <v>897</v>
      </c>
      <c r="D1015" s="118" t="s">
        <v>212</v>
      </c>
      <c r="E1015" s="118" t="s">
        <v>3049</v>
      </c>
      <c r="F1015" s="119">
        <v>8.312435E-2</v>
      </c>
      <c r="G1015" s="119">
        <v>8.1938089999999991E-2</v>
      </c>
      <c r="H1015" s="74">
        <f t="shared" si="45"/>
        <v>1.4477515890350956E-2</v>
      </c>
      <c r="I1015" s="119">
        <v>0</v>
      </c>
      <c r="J1015" s="119">
        <v>3.2905900000000002E-2</v>
      </c>
      <c r="K1015" s="74">
        <f t="shared" si="46"/>
        <v>-1</v>
      </c>
      <c r="L1015" s="74">
        <f t="shared" si="47"/>
        <v>0</v>
      </c>
    </row>
    <row r="1016" spans="1:12" x14ac:dyDescent="0.2">
      <c r="A1016" s="118" t="s">
        <v>2179</v>
      </c>
      <c r="B1016" s="59" t="s">
        <v>554</v>
      </c>
      <c r="C1016" s="59" t="s">
        <v>898</v>
      </c>
      <c r="D1016" s="118" t="s">
        <v>212</v>
      </c>
      <c r="E1016" s="118" t="s">
        <v>1032</v>
      </c>
      <c r="F1016" s="119">
        <v>2.8222115000000002E-2</v>
      </c>
      <c r="G1016" s="119">
        <v>0.46871906499999999</v>
      </c>
      <c r="H1016" s="74">
        <f t="shared" si="45"/>
        <v>-0.93978884771840887</v>
      </c>
      <c r="I1016" s="119">
        <v>0</v>
      </c>
      <c r="J1016" s="119">
        <v>4.0605000000000002E-2</v>
      </c>
      <c r="K1016" s="74">
        <f t="shared" si="46"/>
        <v>-1</v>
      </c>
      <c r="L1016" s="74">
        <f t="shared" si="47"/>
        <v>0</v>
      </c>
    </row>
    <row r="1017" spans="1:12" x14ac:dyDescent="0.2">
      <c r="A1017" s="118" t="s">
        <v>2679</v>
      </c>
      <c r="B1017" s="59" t="s">
        <v>1567</v>
      </c>
      <c r="C1017" s="59" t="s">
        <v>903</v>
      </c>
      <c r="D1017" s="118" t="s">
        <v>212</v>
      </c>
      <c r="E1017" s="118" t="s">
        <v>1032</v>
      </c>
      <c r="F1017" s="119">
        <v>4.3651639999999998E-2</v>
      </c>
      <c r="G1017" s="119">
        <v>0.17327033999999999</v>
      </c>
      <c r="H1017" s="74">
        <f t="shared" si="45"/>
        <v>-0.7480720589571187</v>
      </c>
      <c r="I1017" s="119">
        <v>0</v>
      </c>
      <c r="J1017" s="119">
        <v>8.0673999999999996E-2</v>
      </c>
      <c r="K1017" s="74">
        <f t="shared" si="46"/>
        <v>-1</v>
      </c>
      <c r="L1017" s="74">
        <f t="shared" si="47"/>
        <v>0</v>
      </c>
    </row>
    <row r="1018" spans="1:12" x14ac:dyDescent="0.2">
      <c r="A1018" s="118" t="s">
        <v>2395</v>
      </c>
      <c r="B1018" s="59" t="s">
        <v>1607</v>
      </c>
      <c r="C1018" s="59" t="s">
        <v>984</v>
      </c>
      <c r="D1018" s="118" t="s">
        <v>212</v>
      </c>
      <c r="E1018" s="118" t="s">
        <v>1032</v>
      </c>
      <c r="F1018" s="119">
        <v>0</v>
      </c>
      <c r="G1018" s="119">
        <v>9.2185460789925594E-2</v>
      </c>
      <c r="H1018" s="74">
        <f t="shared" si="45"/>
        <v>-1</v>
      </c>
      <c r="I1018" s="119">
        <v>0</v>
      </c>
      <c r="J1018" s="119">
        <v>9.1418099089990004E-2</v>
      </c>
      <c r="K1018" s="74">
        <f t="shared" si="46"/>
        <v>-1</v>
      </c>
      <c r="L1018" s="74" t="str">
        <f t="shared" si="47"/>
        <v/>
      </c>
    </row>
    <row r="1019" spans="1:12" x14ac:dyDescent="0.2">
      <c r="A1019" s="118" t="s">
        <v>2317</v>
      </c>
      <c r="B1019" s="59" t="s">
        <v>2996</v>
      </c>
      <c r="C1019" s="59" t="s">
        <v>149</v>
      </c>
      <c r="D1019" s="118" t="s">
        <v>213</v>
      </c>
      <c r="E1019" s="118" t="s">
        <v>1032</v>
      </c>
      <c r="F1019" s="119">
        <v>0.88237968</v>
      </c>
      <c r="G1019" s="119">
        <v>1.48935521</v>
      </c>
      <c r="H1019" s="74">
        <f t="shared" si="45"/>
        <v>-0.40754248947771166</v>
      </c>
      <c r="I1019" s="119">
        <v>0</v>
      </c>
      <c r="J1019" s="119">
        <v>0.10057094999999999</v>
      </c>
      <c r="K1019" s="74">
        <f t="shared" si="46"/>
        <v>-1</v>
      </c>
      <c r="L1019" s="74">
        <f t="shared" si="47"/>
        <v>0</v>
      </c>
    </row>
    <row r="1020" spans="1:12" x14ac:dyDescent="0.2">
      <c r="A1020" s="118" t="s">
        <v>2740</v>
      </c>
      <c r="B1020" s="59" t="s">
        <v>2741</v>
      </c>
      <c r="C1020" s="59" t="s">
        <v>899</v>
      </c>
      <c r="D1020" s="118" t="s">
        <v>212</v>
      </c>
      <c r="E1020" s="118" t="s">
        <v>214</v>
      </c>
      <c r="F1020" s="119">
        <v>4.8326800000000003E-2</v>
      </c>
      <c r="G1020" s="119">
        <v>0.16477320000000001</v>
      </c>
      <c r="H1020" s="74">
        <f t="shared" si="45"/>
        <v>-0.70670715868842748</v>
      </c>
      <c r="I1020" s="119">
        <v>0</v>
      </c>
      <c r="J1020" s="119">
        <v>0.1118625</v>
      </c>
      <c r="K1020" s="74">
        <f t="shared" si="46"/>
        <v>-1</v>
      </c>
      <c r="L1020" s="74">
        <f t="shared" si="47"/>
        <v>0</v>
      </c>
    </row>
    <row r="1021" spans="1:12" x14ac:dyDescent="0.2">
      <c r="A1021" s="118" t="s">
        <v>2539</v>
      </c>
      <c r="B1021" s="59" t="s">
        <v>2540</v>
      </c>
      <c r="C1021" s="59" t="s">
        <v>897</v>
      </c>
      <c r="D1021" s="118" t="s">
        <v>212</v>
      </c>
      <c r="E1021" s="118" t="s">
        <v>3049</v>
      </c>
      <c r="F1021" s="119">
        <v>1.2733E-2</v>
      </c>
      <c r="G1021" s="119">
        <v>9.3947299999999997E-2</v>
      </c>
      <c r="H1021" s="74">
        <f t="shared" si="45"/>
        <v>-0.86446656795884502</v>
      </c>
      <c r="I1021" s="119">
        <v>0</v>
      </c>
      <c r="J1021" s="119">
        <v>0.13253604000000002</v>
      </c>
      <c r="K1021" s="74">
        <f t="shared" si="46"/>
        <v>-1</v>
      </c>
      <c r="L1021" s="74">
        <f t="shared" si="47"/>
        <v>0</v>
      </c>
    </row>
    <row r="1022" spans="1:12" x14ac:dyDescent="0.2">
      <c r="A1022" s="118" t="s">
        <v>2103</v>
      </c>
      <c r="B1022" s="59" t="s">
        <v>555</v>
      </c>
      <c r="C1022" s="59" t="s">
        <v>898</v>
      </c>
      <c r="D1022" s="118" t="s">
        <v>212</v>
      </c>
      <c r="E1022" s="118" t="s">
        <v>1032</v>
      </c>
      <c r="F1022" s="119">
        <v>0.37681509999999996</v>
      </c>
      <c r="G1022" s="119">
        <v>0.89668628500000003</v>
      </c>
      <c r="H1022" s="74">
        <f t="shared" si="45"/>
        <v>-0.57976930582806907</v>
      </c>
      <c r="I1022" s="119">
        <v>0</v>
      </c>
      <c r="J1022" s="119">
        <v>0.14010759</v>
      </c>
      <c r="K1022" s="74">
        <f t="shared" si="46"/>
        <v>-1</v>
      </c>
      <c r="L1022" s="74">
        <f t="shared" si="47"/>
        <v>0</v>
      </c>
    </row>
    <row r="1023" spans="1:12" x14ac:dyDescent="0.2">
      <c r="A1023" s="118" t="s">
        <v>2349</v>
      </c>
      <c r="B1023" s="59" t="s">
        <v>3000</v>
      </c>
      <c r="C1023" s="59" t="s">
        <v>149</v>
      </c>
      <c r="D1023" s="118" t="s">
        <v>213</v>
      </c>
      <c r="E1023" s="118" t="s">
        <v>1032</v>
      </c>
      <c r="F1023" s="119">
        <v>7.5477199999999999E-3</v>
      </c>
      <c r="G1023" s="119">
        <v>2.3631999999999999E-4</v>
      </c>
      <c r="H1023" s="74">
        <f t="shared" si="45"/>
        <v>30.93855788761002</v>
      </c>
      <c r="I1023" s="119">
        <v>0</v>
      </c>
      <c r="J1023" s="119">
        <v>0.15140124999999999</v>
      </c>
      <c r="K1023" s="74">
        <f t="shared" si="46"/>
        <v>-1</v>
      </c>
      <c r="L1023" s="74">
        <f t="shared" si="47"/>
        <v>0</v>
      </c>
    </row>
    <row r="1024" spans="1:12" x14ac:dyDescent="0.2">
      <c r="A1024" s="118" t="s">
        <v>2473</v>
      </c>
      <c r="B1024" s="59" t="s">
        <v>200</v>
      </c>
      <c r="C1024" s="59" t="s">
        <v>897</v>
      </c>
      <c r="D1024" s="118" t="s">
        <v>212</v>
      </c>
      <c r="E1024" s="118" t="s">
        <v>3049</v>
      </c>
      <c r="F1024" s="119">
        <v>0.21811335000000001</v>
      </c>
      <c r="G1024" s="119">
        <v>0.31578078999999998</v>
      </c>
      <c r="H1024" s="74">
        <f t="shared" si="45"/>
        <v>-0.3092887315913041</v>
      </c>
      <c r="I1024" s="119">
        <v>0</v>
      </c>
      <c r="J1024" s="119">
        <v>0.15671601999999998</v>
      </c>
      <c r="K1024" s="74">
        <f t="shared" si="46"/>
        <v>-1</v>
      </c>
      <c r="L1024" s="74">
        <f t="shared" si="47"/>
        <v>0</v>
      </c>
    </row>
    <row r="1025" spans="1:12" x14ac:dyDescent="0.2">
      <c r="A1025" s="118" t="s">
        <v>2548</v>
      </c>
      <c r="B1025" s="59" t="s">
        <v>2549</v>
      </c>
      <c r="C1025" s="59" t="s">
        <v>984</v>
      </c>
      <c r="D1025" s="118" t="s">
        <v>213</v>
      </c>
      <c r="E1025" s="118" t="s">
        <v>214</v>
      </c>
      <c r="F1025" s="119">
        <v>0</v>
      </c>
      <c r="G1025" s="119">
        <v>0.2016</v>
      </c>
      <c r="H1025" s="74">
        <f t="shared" si="45"/>
        <v>-1</v>
      </c>
      <c r="I1025" s="119">
        <v>0</v>
      </c>
      <c r="J1025" s="119">
        <v>0.2016</v>
      </c>
      <c r="K1025" s="74">
        <f t="shared" si="46"/>
        <v>-1</v>
      </c>
      <c r="L1025" s="74" t="str">
        <f t="shared" si="47"/>
        <v/>
      </c>
    </row>
    <row r="1026" spans="1:12" x14ac:dyDescent="0.2">
      <c r="A1026" s="118" t="s">
        <v>2438</v>
      </c>
      <c r="B1026" s="118" t="s">
        <v>319</v>
      </c>
      <c r="C1026" s="118" t="s">
        <v>897</v>
      </c>
      <c r="D1026" s="118" t="s">
        <v>212</v>
      </c>
      <c r="E1026" s="118" t="s">
        <v>3049</v>
      </c>
      <c r="F1026" s="119">
        <v>2.4725731</v>
      </c>
      <c r="G1026" s="119">
        <v>2.9219519200000001</v>
      </c>
      <c r="H1026" s="74">
        <f t="shared" si="45"/>
        <v>-0.15379405010880542</v>
      </c>
      <c r="I1026" s="119">
        <v>0</v>
      </c>
      <c r="J1026" s="119">
        <v>0.26565</v>
      </c>
      <c r="K1026" s="74">
        <f t="shared" si="46"/>
        <v>-1</v>
      </c>
      <c r="L1026" s="74">
        <f t="shared" si="47"/>
        <v>0</v>
      </c>
    </row>
    <row r="1027" spans="1:12" x14ac:dyDescent="0.2">
      <c r="A1027" s="118" t="s">
        <v>2099</v>
      </c>
      <c r="B1027" s="59" t="s">
        <v>476</v>
      </c>
      <c r="C1027" s="59" t="s">
        <v>898</v>
      </c>
      <c r="D1027" s="118" t="s">
        <v>212</v>
      </c>
      <c r="E1027" s="118" t="s">
        <v>1032</v>
      </c>
      <c r="F1027" s="119">
        <v>0.38530946000000005</v>
      </c>
      <c r="G1027" s="119">
        <v>0.96333405599999999</v>
      </c>
      <c r="H1027" s="74">
        <f t="shared" si="45"/>
        <v>-0.60002508205730865</v>
      </c>
      <c r="I1027" s="119">
        <v>0</v>
      </c>
      <c r="J1027" s="119">
        <v>0.33353758</v>
      </c>
      <c r="K1027" s="74">
        <f t="shared" si="46"/>
        <v>-1</v>
      </c>
      <c r="L1027" s="74">
        <f t="shared" si="47"/>
        <v>0</v>
      </c>
    </row>
    <row r="1028" spans="1:12" x14ac:dyDescent="0.2">
      <c r="A1028" s="118" t="s">
        <v>1942</v>
      </c>
      <c r="B1028" s="59" t="s">
        <v>1943</v>
      </c>
      <c r="C1028" s="59" t="s">
        <v>984</v>
      </c>
      <c r="D1028" s="118" t="s">
        <v>213</v>
      </c>
      <c r="E1028" s="118" t="s">
        <v>214</v>
      </c>
      <c r="F1028" s="119">
        <v>0.24005641</v>
      </c>
      <c r="G1028" s="119">
        <v>4.6067230000000001E-2</v>
      </c>
      <c r="H1028" s="74">
        <f t="shared" si="45"/>
        <v>4.21100161655042</v>
      </c>
      <c r="I1028" s="119">
        <v>0</v>
      </c>
      <c r="J1028" s="119">
        <v>0.40027000000000001</v>
      </c>
      <c r="K1028" s="74">
        <f t="shared" si="46"/>
        <v>-1</v>
      </c>
      <c r="L1028" s="74">
        <f t="shared" si="47"/>
        <v>0</v>
      </c>
    </row>
    <row r="1029" spans="1:12" x14ac:dyDescent="0.2">
      <c r="A1029" s="118" t="s">
        <v>2448</v>
      </c>
      <c r="B1029" s="59" t="s">
        <v>187</v>
      </c>
      <c r="C1029" s="59" t="s">
        <v>897</v>
      </c>
      <c r="D1029" s="118" t="s">
        <v>212</v>
      </c>
      <c r="E1029" s="118" t="s">
        <v>1032</v>
      </c>
      <c r="F1029" s="119">
        <v>0.69112967000000003</v>
      </c>
      <c r="G1029" s="119">
        <v>0.29137535999999997</v>
      </c>
      <c r="H1029" s="74">
        <f t="shared" si="45"/>
        <v>1.3719564687968129</v>
      </c>
      <c r="I1029" s="119">
        <v>0</v>
      </c>
      <c r="J1029" s="119">
        <v>0.96825618000000002</v>
      </c>
      <c r="K1029" s="74">
        <f t="shared" si="46"/>
        <v>-1</v>
      </c>
      <c r="L1029" s="74">
        <f t="shared" si="47"/>
        <v>0</v>
      </c>
    </row>
    <row r="1030" spans="1:12" x14ac:dyDescent="0.2">
      <c r="A1030" s="118" t="s">
        <v>2315</v>
      </c>
      <c r="B1030" s="59" t="s">
        <v>2999</v>
      </c>
      <c r="C1030" s="59" t="s">
        <v>149</v>
      </c>
      <c r="D1030" s="118" t="s">
        <v>213</v>
      </c>
      <c r="E1030" s="118" t="s">
        <v>1032</v>
      </c>
      <c r="F1030" s="119">
        <v>5.5029100000000004E-2</v>
      </c>
      <c r="G1030" s="119">
        <v>1.4550492399999999</v>
      </c>
      <c r="H1030" s="74">
        <f t="shared" si="45"/>
        <v>-0.96218059259630273</v>
      </c>
      <c r="I1030" s="119">
        <v>0</v>
      </c>
      <c r="J1030" s="119">
        <v>1.4318457499999999</v>
      </c>
      <c r="K1030" s="74">
        <f t="shared" si="46"/>
        <v>-1</v>
      </c>
      <c r="L1030" s="74">
        <f t="shared" si="47"/>
        <v>0</v>
      </c>
    </row>
    <row r="1031" spans="1:12" x14ac:dyDescent="0.2">
      <c r="A1031" s="118" t="s">
        <v>2124</v>
      </c>
      <c r="B1031" s="59" t="s">
        <v>389</v>
      </c>
      <c r="C1031" s="59" t="s">
        <v>898</v>
      </c>
      <c r="D1031" s="118" t="s">
        <v>212</v>
      </c>
      <c r="E1031" s="118" t="s">
        <v>1032</v>
      </c>
      <c r="F1031" s="119">
        <v>0.84420967000000002</v>
      </c>
      <c r="G1031" s="119">
        <v>2.79350392</v>
      </c>
      <c r="H1031" s="74">
        <f t="shared" ref="H1031:H1037" si="48">IF(ISERROR(F1031/G1031-1),"",IF((F1031/G1031-1)&gt;10000%,"",F1031/G1031-1))</f>
        <v>-0.69779542317592314</v>
      </c>
      <c r="I1031" s="119">
        <v>0</v>
      </c>
      <c r="J1031" s="119">
        <v>1.9030135500000001</v>
      </c>
      <c r="K1031" s="74">
        <f t="shared" ref="K1031:K1037" si="49">IF(ISERROR(I1031/J1031-1),"",IF((I1031/J1031-1)&gt;10000%,"",I1031/J1031-1))</f>
        <v>-1</v>
      </c>
      <c r="L1031" s="74">
        <f t="shared" ref="L1031:L1037" si="50">IF(ISERROR(I1031/F1031),"",IF(I1031/F1031&gt;10000%,"",I1031/F1031))</f>
        <v>0</v>
      </c>
    </row>
    <row r="1032" spans="1:12" x14ac:dyDescent="0.2">
      <c r="A1032" s="118" t="s">
        <v>2047</v>
      </c>
      <c r="B1032" s="59" t="s">
        <v>2048</v>
      </c>
      <c r="C1032" s="59" t="s">
        <v>902</v>
      </c>
      <c r="D1032" s="118" t="s">
        <v>837</v>
      </c>
      <c r="E1032" s="118" t="s">
        <v>214</v>
      </c>
      <c r="F1032" s="119">
        <v>7.8074978899999996</v>
      </c>
      <c r="G1032" s="119">
        <v>3.62879358</v>
      </c>
      <c r="H1032" s="74">
        <f t="shared" si="48"/>
        <v>1.151540923416206</v>
      </c>
      <c r="I1032" s="119">
        <v>0</v>
      </c>
      <c r="J1032" s="119">
        <v>5.5107879999999998</v>
      </c>
      <c r="K1032" s="74">
        <f t="shared" si="49"/>
        <v>-1</v>
      </c>
      <c r="L1032" s="74">
        <f t="shared" si="50"/>
        <v>0</v>
      </c>
    </row>
    <row r="1033" spans="1:12" x14ac:dyDescent="0.2">
      <c r="A1033" s="118" t="s">
        <v>1941</v>
      </c>
      <c r="B1033" s="59" t="s">
        <v>25</v>
      </c>
      <c r="C1033" s="59" t="s">
        <v>1919</v>
      </c>
      <c r="D1033" s="118" t="s">
        <v>213</v>
      </c>
      <c r="E1033" s="118" t="s">
        <v>214</v>
      </c>
      <c r="F1033" s="119">
        <v>2.4839666400000002</v>
      </c>
      <c r="G1033" s="119">
        <v>9.0716441400000001</v>
      </c>
      <c r="H1033" s="74">
        <f t="shared" si="48"/>
        <v>-0.72618341265754283</v>
      </c>
      <c r="I1033" s="119">
        <v>0</v>
      </c>
      <c r="J1033" s="119">
        <v>5.86065579</v>
      </c>
      <c r="K1033" s="74">
        <f t="shared" si="49"/>
        <v>-1</v>
      </c>
      <c r="L1033" s="74">
        <f t="shared" si="50"/>
        <v>0</v>
      </c>
    </row>
    <row r="1034" spans="1:12" x14ac:dyDescent="0.2">
      <c r="A1034" s="118" t="s">
        <v>2112</v>
      </c>
      <c r="B1034" s="59" t="s">
        <v>627</v>
      </c>
      <c r="C1034" s="59" t="s">
        <v>898</v>
      </c>
      <c r="D1034" s="118" t="s">
        <v>212</v>
      </c>
      <c r="E1034" s="118" t="s">
        <v>1032</v>
      </c>
      <c r="F1034" s="119">
        <v>1.99479556</v>
      </c>
      <c r="G1034" s="119">
        <v>3.7691248380000002</v>
      </c>
      <c r="H1034" s="74">
        <f t="shared" si="48"/>
        <v>-0.47075365085055321</v>
      </c>
      <c r="I1034" s="119">
        <v>0</v>
      </c>
      <c r="J1034" s="119">
        <v>6.53073003</v>
      </c>
      <c r="K1034" s="74">
        <f t="shared" si="49"/>
        <v>-1</v>
      </c>
      <c r="L1034" s="74">
        <f t="shared" si="50"/>
        <v>0</v>
      </c>
    </row>
    <row r="1035" spans="1:12" x14ac:dyDescent="0.2">
      <c r="A1035" s="118" t="s">
        <v>2657</v>
      </c>
      <c r="B1035" s="59" t="s">
        <v>327</v>
      </c>
      <c r="C1035" s="59" t="s">
        <v>903</v>
      </c>
      <c r="D1035" s="118" t="s">
        <v>212</v>
      </c>
      <c r="E1035" s="118" t="s">
        <v>1032</v>
      </c>
      <c r="F1035" s="119">
        <v>0.16601132999999998</v>
      </c>
      <c r="G1035" s="119">
        <v>0.35770715600000003</v>
      </c>
      <c r="H1035" s="74">
        <f t="shared" si="48"/>
        <v>-0.53590156860043359</v>
      </c>
      <c r="I1035" s="119">
        <v>0</v>
      </c>
      <c r="J1035" s="119">
        <v>7.3935545400000002</v>
      </c>
      <c r="K1035" s="74">
        <f t="shared" si="49"/>
        <v>-1</v>
      </c>
      <c r="L1035" s="74">
        <f t="shared" si="50"/>
        <v>0</v>
      </c>
    </row>
    <row r="1036" spans="1:12" x14ac:dyDescent="0.2">
      <c r="A1036" s="118" t="s">
        <v>1933</v>
      </c>
      <c r="B1036" s="59" t="s">
        <v>170</v>
      </c>
      <c r="C1036" s="59" t="s">
        <v>1919</v>
      </c>
      <c r="D1036" s="118" t="s">
        <v>213</v>
      </c>
      <c r="E1036" s="118" t="s">
        <v>214</v>
      </c>
      <c r="F1036" s="119">
        <v>1.4258548819999999</v>
      </c>
      <c r="G1036" s="119">
        <v>1.3369261180000001</v>
      </c>
      <c r="H1036" s="74">
        <f t="shared" si="48"/>
        <v>6.6517336150956785E-2</v>
      </c>
      <c r="I1036" s="119">
        <v>0</v>
      </c>
      <c r="J1036" s="119">
        <v>17.95560622</v>
      </c>
      <c r="K1036" s="74">
        <f t="shared" si="49"/>
        <v>-1</v>
      </c>
      <c r="L1036" s="74">
        <f t="shared" si="50"/>
        <v>0</v>
      </c>
    </row>
    <row r="1037" spans="1:12" x14ac:dyDescent="0.2">
      <c r="A1037" s="118" t="s">
        <v>3038</v>
      </c>
      <c r="B1037" s="59" t="s">
        <v>3039</v>
      </c>
      <c r="C1037" s="59" t="s">
        <v>903</v>
      </c>
      <c r="D1037" s="118" t="s">
        <v>213</v>
      </c>
      <c r="E1037" s="118" t="s">
        <v>1032</v>
      </c>
      <c r="F1037" s="119">
        <v>1.1318140000000001</v>
      </c>
      <c r="G1037" s="119"/>
      <c r="H1037" s="74" t="str">
        <f t="shared" si="48"/>
        <v/>
      </c>
      <c r="I1037" s="119">
        <v>0</v>
      </c>
      <c r="J1037" s="119">
        <v>0</v>
      </c>
      <c r="K1037" s="74" t="str">
        <f t="shared" si="49"/>
        <v/>
      </c>
      <c r="L1037" s="146">
        <f t="shared" si="50"/>
        <v>0</v>
      </c>
    </row>
    <row r="1038" spans="1:12" x14ac:dyDescent="0.2">
      <c r="A1038" s="61" t="s">
        <v>17</v>
      </c>
      <c r="B1038" s="62">
        <f>COUNTA(B7:B1037)</f>
        <v>1031</v>
      </c>
      <c r="C1038" s="62"/>
      <c r="D1038" s="62"/>
      <c r="E1038" s="62"/>
      <c r="F1038" s="133">
        <f>SUM(F7:F1037)</f>
        <v>14563.382032905216</v>
      </c>
      <c r="G1038" s="133">
        <f>SUM(G7:G1037)</f>
        <v>10965.352481724911</v>
      </c>
      <c r="H1038" s="72">
        <f>IF(ISERROR(F1038/G1038-1),"",((F1038/G1038-1)))</f>
        <v>0.32812712196683669</v>
      </c>
      <c r="I1038" s="133">
        <f>SUM(I7:I1037)</f>
        <v>49278.178542602793</v>
      </c>
      <c r="J1038" s="133">
        <f>SUM(J7:J1037)</f>
        <v>35818.00504599377</v>
      </c>
      <c r="K1038" s="72">
        <f>IF(ISERROR(I1038/J1038-1),"",((I1038/J1038-1)))</f>
        <v>0.37579350048459892</v>
      </c>
    </row>
    <row r="1039" spans="1:12" x14ac:dyDescent="0.2">
      <c r="A1039" s="67"/>
      <c r="B1039" s="67"/>
      <c r="C1039" s="67"/>
      <c r="D1039" s="67"/>
      <c r="E1039" s="67"/>
      <c r="F1039" s="67"/>
      <c r="G1039" s="67"/>
      <c r="H1039" s="68"/>
    </row>
    <row r="1040" spans="1:12" x14ac:dyDescent="0.2">
      <c r="A1040" s="67"/>
      <c r="B1040" s="67"/>
      <c r="C1040" s="67"/>
      <c r="D1040" s="67"/>
      <c r="E1040" s="67"/>
      <c r="F1040" s="122"/>
      <c r="G1040" s="122"/>
      <c r="H1040" s="122"/>
    </row>
    <row r="1041" spans="1:12" ht="22.5" x14ac:dyDescent="0.2">
      <c r="A1041" s="56" t="s">
        <v>2183</v>
      </c>
      <c r="B1041" s="56" t="s">
        <v>98</v>
      </c>
      <c r="C1041" s="56" t="s">
        <v>2252</v>
      </c>
      <c r="D1041" s="56" t="s">
        <v>211</v>
      </c>
      <c r="E1041" s="102" t="s">
        <v>119</v>
      </c>
      <c r="F1041" s="56" t="s">
        <v>659</v>
      </c>
      <c r="G1041" s="56"/>
      <c r="H1041" s="56"/>
      <c r="I1041" s="177" t="s">
        <v>2039</v>
      </c>
      <c r="J1041" s="178"/>
      <c r="K1041" s="179"/>
      <c r="L1041" s="114"/>
    </row>
    <row r="1042" spans="1:12" ht="22.5" x14ac:dyDescent="0.2">
      <c r="A1042" s="105"/>
      <c r="B1042" s="105"/>
      <c r="C1042" s="105"/>
      <c r="D1042" s="105"/>
      <c r="E1042" s="57"/>
      <c r="F1042" s="106" t="s">
        <v>3045</v>
      </c>
      <c r="G1042" s="106" t="s">
        <v>3007</v>
      </c>
      <c r="H1042" s="58" t="s">
        <v>95</v>
      </c>
      <c r="I1042" s="106" t="s">
        <v>3045</v>
      </c>
      <c r="J1042" s="106" t="s">
        <v>3007</v>
      </c>
      <c r="K1042" s="58" t="s">
        <v>95</v>
      </c>
      <c r="L1042" s="162" t="s">
        <v>97</v>
      </c>
    </row>
    <row r="1043" spans="1:12" x14ac:dyDescent="0.2">
      <c r="A1043" s="104" t="s">
        <v>2423</v>
      </c>
      <c r="B1043" s="104" t="s">
        <v>1555</v>
      </c>
      <c r="C1043" s="104" t="s">
        <v>1359</v>
      </c>
      <c r="D1043" s="104"/>
      <c r="E1043" s="118" t="s">
        <v>214</v>
      </c>
      <c r="F1043" s="119">
        <v>9.8273541279999996</v>
      </c>
      <c r="G1043" s="119">
        <v>6.7685096979999999</v>
      </c>
      <c r="H1043" s="74">
        <f t="shared" ref="H1043:H1056" si="51">IF(ISERROR(F1043/G1043-1),"",IF((F1043/G1043-1)&gt;10000%,"",F1043/G1043-1))</f>
        <v>0.45192288501911215</v>
      </c>
      <c r="I1043" s="119">
        <v>499.41310963999996</v>
      </c>
      <c r="J1043" s="119">
        <v>177.57395980000001</v>
      </c>
      <c r="K1043" s="74">
        <f t="shared" ref="K1043:K1056" si="52">IF(ISERROR(I1043/J1043-1),"",IF((I1043/J1043-1)&gt;10000%,"",I1043/J1043-1))</f>
        <v>1.8124231176828212</v>
      </c>
      <c r="L1043" s="74">
        <f t="shared" ref="L1043:L1056" si="53">IF(ISERROR(I1043/F1043),"",IF(I1043/F1043&gt;10000%,"",I1043/F1043))</f>
        <v>50.818674399559605</v>
      </c>
    </row>
    <row r="1044" spans="1:12" x14ac:dyDescent="0.2">
      <c r="A1044" s="59" t="s">
        <v>2251</v>
      </c>
      <c r="B1044" s="59" t="s">
        <v>830</v>
      </c>
      <c r="C1044" s="104" t="s">
        <v>899</v>
      </c>
      <c r="D1044" s="59"/>
      <c r="E1044" s="118" t="s">
        <v>1032</v>
      </c>
      <c r="F1044" s="119">
        <v>15.558166740000001</v>
      </c>
      <c r="G1044" s="119">
        <v>6.1404854800000006</v>
      </c>
      <c r="H1044" s="74">
        <f t="shared" si="51"/>
        <v>1.5337030419946536</v>
      </c>
      <c r="I1044" s="119">
        <v>65.132421179999994</v>
      </c>
      <c r="J1044" s="119">
        <v>149.07036503999998</v>
      </c>
      <c r="K1044" s="74">
        <f t="shared" si="52"/>
        <v>-0.56307599325645286</v>
      </c>
      <c r="L1044" s="74">
        <f t="shared" si="53"/>
        <v>4.1863814849435137</v>
      </c>
    </row>
    <row r="1045" spans="1:12" x14ac:dyDescent="0.2">
      <c r="A1045" s="59" t="s">
        <v>2189</v>
      </c>
      <c r="B1045" s="59" t="s">
        <v>2190</v>
      </c>
      <c r="C1045" s="104" t="s">
        <v>1359</v>
      </c>
      <c r="D1045" s="59"/>
      <c r="E1045" s="118" t="s">
        <v>214</v>
      </c>
      <c r="F1045" s="119">
        <v>8.6567144600000017</v>
      </c>
      <c r="G1045" s="119">
        <v>5.7774435999999998</v>
      </c>
      <c r="H1045" s="74">
        <f t="shared" si="51"/>
        <v>0.49836416577048048</v>
      </c>
      <c r="I1045" s="119">
        <v>79.650975160000002</v>
      </c>
      <c r="J1045" s="119">
        <v>52.134332520000001</v>
      </c>
      <c r="K1045" s="74">
        <f t="shared" si="52"/>
        <v>0.52780272250429117</v>
      </c>
      <c r="L1045" s="74">
        <f t="shared" si="53"/>
        <v>9.2010630046817994</v>
      </c>
    </row>
    <row r="1046" spans="1:12" x14ac:dyDescent="0.2">
      <c r="A1046" s="59" t="s">
        <v>2424</v>
      </c>
      <c r="B1046" s="59" t="s">
        <v>2065</v>
      </c>
      <c r="C1046" s="104" t="s">
        <v>984</v>
      </c>
      <c r="D1046" s="59"/>
      <c r="E1046" s="118" t="s">
        <v>1032</v>
      </c>
      <c r="F1046" s="119">
        <v>0.83391206999999989</v>
      </c>
      <c r="G1046" s="119">
        <v>0.54155797999999999</v>
      </c>
      <c r="H1046" s="74">
        <f t="shared" si="51"/>
        <v>0.53983894762293017</v>
      </c>
      <c r="I1046" s="119">
        <v>2.18816809</v>
      </c>
      <c r="J1046" s="119">
        <v>2.5257657999999998</v>
      </c>
      <c r="K1046" s="74">
        <f t="shared" si="52"/>
        <v>-0.13366152554603439</v>
      </c>
      <c r="L1046" s="74">
        <f t="shared" si="53"/>
        <v>2.6239793962929454</v>
      </c>
    </row>
    <row r="1047" spans="1:12" x14ac:dyDescent="0.2">
      <c r="A1047" s="59" t="s">
        <v>2562</v>
      </c>
      <c r="B1047" s="59" t="s">
        <v>2563</v>
      </c>
      <c r="C1047" s="104" t="s">
        <v>899</v>
      </c>
      <c r="D1047" s="59"/>
      <c r="E1047" s="118" t="s">
        <v>1032</v>
      </c>
      <c r="F1047" s="119">
        <v>1.8204749999999999E-2</v>
      </c>
      <c r="G1047" s="119">
        <v>0.1164829</v>
      </c>
      <c r="H1047" s="74">
        <f t="shared" si="51"/>
        <v>-0.84371311153826012</v>
      </c>
      <c r="I1047" s="119">
        <v>0</v>
      </c>
      <c r="J1047" s="119">
        <v>27.385632000000001</v>
      </c>
      <c r="K1047" s="74">
        <f t="shared" si="52"/>
        <v>-1</v>
      </c>
      <c r="L1047" s="74">
        <f t="shared" si="53"/>
        <v>0</v>
      </c>
    </row>
    <row r="1048" spans="1:12" x14ac:dyDescent="0.2">
      <c r="A1048" s="59" t="s">
        <v>2498</v>
      </c>
      <c r="B1048" s="59" t="s">
        <v>1611</v>
      </c>
      <c r="C1048" s="104" t="s">
        <v>2078</v>
      </c>
      <c r="D1048" s="59"/>
      <c r="E1048" s="118" t="s">
        <v>1032</v>
      </c>
      <c r="F1048" s="119">
        <v>1.2900440000000001E-2</v>
      </c>
      <c r="G1048" s="119">
        <v>2.718715E-2</v>
      </c>
      <c r="H1048" s="74">
        <f t="shared" si="51"/>
        <v>-0.52549494890049164</v>
      </c>
      <c r="I1048" s="119">
        <v>1.0079891999999999</v>
      </c>
      <c r="J1048" s="119">
        <v>2.4645689999999998E-2</v>
      </c>
      <c r="K1048" s="74">
        <f t="shared" si="52"/>
        <v>39.899207934531354</v>
      </c>
      <c r="L1048" s="74">
        <f t="shared" si="53"/>
        <v>78.136032569431734</v>
      </c>
    </row>
    <row r="1049" spans="1:12" x14ac:dyDescent="0.2">
      <c r="A1049" s="59" t="s">
        <v>2495</v>
      </c>
      <c r="B1049" s="59" t="s">
        <v>1608</v>
      </c>
      <c r="C1049" s="104" t="s">
        <v>2078</v>
      </c>
      <c r="D1049" s="59"/>
      <c r="E1049" s="118" t="s">
        <v>1032</v>
      </c>
      <c r="F1049" s="119">
        <v>5.3955500000000003E-2</v>
      </c>
      <c r="G1049" s="119">
        <v>1.2208E-2</v>
      </c>
      <c r="H1049" s="74">
        <f t="shared" si="51"/>
        <v>3.4196838138925294</v>
      </c>
      <c r="I1049" s="119">
        <v>1.11198</v>
      </c>
      <c r="J1049" s="119">
        <v>1.78411012</v>
      </c>
      <c r="K1049" s="74">
        <f t="shared" si="52"/>
        <v>-0.37673129728113419</v>
      </c>
      <c r="L1049" s="74">
        <f t="shared" si="53"/>
        <v>20.609205734355161</v>
      </c>
    </row>
    <row r="1050" spans="1:12" x14ac:dyDescent="0.2">
      <c r="A1050" s="59" t="s">
        <v>2770</v>
      </c>
      <c r="B1050" s="59" t="s">
        <v>2771</v>
      </c>
      <c r="C1050" s="104" t="s">
        <v>899</v>
      </c>
      <c r="D1050" s="59"/>
      <c r="E1050" s="118" t="s">
        <v>1032</v>
      </c>
      <c r="F1050" s="119">
        <v>1.2235227099999999</v>
      </c>
      <c r="G1050" s="119">
        <v>1.186358E-2</v>
      </c>
      <c r="H1050" s="74" t="str">
        <f t="shared" si="51"/>
        <v/>
      </c>
      <c r="I1050" s="119">
        <v>0.10894331</v>
      </c>
      <c r="J1050" s="119">
        <v>9.3270000000000002E-3</v>
      </c>
      <c r="K1050" s="74">
        <f t="shared" si="52"/>
        <v>10.680423501661842</v>
      </c>
      <c r="L1050" s="74">
        <f t="shared" si="53"/>
        <v>8.9040693000295851E-2</v>
      </c>
    </row>
    <row r="1051" spans="1:12" x14ac:dyDescent="0.2">
      <c r="A1051" s="59" t="s">
        <v>1920</v>
      </c>
      <c r="B1051" s="59" t="s">
        <v>1952</v>
      </c>
      <c r="C1051" s="104" t="s">
        <v>1921</v>
      </c>
      <c r="D1051" s="59"/>
      <c r="E1051" s="118" t="s">
        <v>1032</v>
      </c>
      <c r="F1051" s="119">
        <v>0.82983792000000001</v>
      </c>
      <c r="G1051" s="119">
        <v>5.76955E-3</v>
      </c>
      <c r="H1051" s="74" t="str">
        <f t="shared" si="51"/>
        <v/>
      </c>
      <c r="I1051" s="119">
        <v>0.14125948000000002</v>
      </c>
      <c r="J1051" s="119">
        <v>0.18450633999999999</v>
      </c>
      <c r="K1051" s="74">
        <f t="shared" si="52"/>
        <v>-0.23439227074798608</v>
      </c>
      <c r="L1051" s="74">
        <f t="shared" si="53"/>
        <v>0.17022538569941467</v>
      </c>
    </row>
    <row r="1052" spans="1:12" x14ac:dyDescent="0.2">
      <c r="A1052" s="59" t="s">
        <v>2497</v>
      </c>
      <c r="B1052" s="59" t="s">
        <v>1610</v>
      </c>
      <c r="C1052" s="104" t="s">
        <v>2078</v>
      </c>
      <c r="D1052" s="59"/>
      <c r="E1052" s="118" t="s">
        <v>1032</v>
      </c>
      <c r="F1052" s="119">
        <v>0.3718303</v>
      </c>
      <c r="G1052" s="119">
        <v>2.9304000000000001E-3</v>
      </c>
      <c r="H1052" s="74" t="str">
        <f t="shared" si="51"/>
        <v/>
      </c>
      <c r="I1052" s="119">
        <v>4.1205484400000003</v>
      </c>
      <c r="J1052" s="119">
        <v>0</v>
      </c>
      <c r="K1052" s="74" t="str">
        <f t="shared" si="52"/>
        <v/>
      </c>
      <c r="L1052" s="74">
        <f t="shared" si="53"/>
        <v>11.081798444075162</v>
      </c>
    </row>
    <row r="1053" spans="1:12" x14ac:dyDescent="0.2">
      <c r="A1053" s="59" t="s">
        <v>2578</v>
      </c>
      <c r="B1053" s="59" t="s">
        <v>1787</v>
      </c>
      <c r="C1053" s="104" t="s">
        <v>903</v>
      </c>
      <c r="D1053" s="59"/>
      <c r="E1053" s="118" t="s">
        <v>1032</v>
      </c>
      <c r="F1053" s="119">
        <v>1.8891689999999999E-2</v>
      </c>
      <c r="G1053" s="119">
        <v>0</v>
      </c>
      <c r="H1053" s="74" t="str">
        <f t="shared" si="51"/>
        <v/>
      </c>
      <c r="I1053" s="119">
        <v>0</v>
      </c>
      <c r="J1053" s="119">
        <v>0</v>
      </c>
      <c r="K1053" s="74" t="str">
        <f t="shared" si="52"/>
        <v/>
      </c>
      <c r="L1053" s="74">
        <f t="shared" si="53"/>
        <v>0</v>
      </c>
    </row>
    <row r="1054" spans="1:12" x14ac:dyDescent="0.2">
      <c r="A1054" s="118" t="s">
        <v>2772</v>
      </c>
      <c r="B1054" s="59" t="s">
        <v>2773</v>
      </c>
      <c r="C1054" s="59" t="s">
        <v>899</v>
      </c>
      <c r="D1054" s="118"/>
      <c r="E1054" s="118" t="s">
        <v>1032</v>
      </c>
      <c r="F1054" s="119">
        <v>0</v>
      </c>
      <c r="G1054" s="119">
        <v>0</v>
      </c>
      <c r="H1054" s="74" t="str">
        <f t="shared" si="51"/>
        <v/>
      </c>
      <c r="I1054" s="119">
        <v>0</v>
      </c>
      <c r="J1054" s="119">
        <v>0</v>
      </c>
      <c r="K1054" s="74" t="str">
        <f t="shared" si="52"/>
        <v/>
      </c>
      <c r="L1054" s="74" t="str">
        <f t="shared" si="53"/>
        <v/>
      </c>
    </row>
    <row r="1055" spans="1:12" x14ac:dyDescent="0.2">
      <c r="A1055" s="118" t="s">
        <v>2496</v>
      </c>
      <c r="B1055" s="59" t="s">
        <v>1609</v>
      </c>
      <c r="C1055" s="59" t="s">
        <v>2078</v>
      </c>
      <c r="D1055" s="118"/>
      <c r="E1055" s="118" t="s">
        <v>1032</v>
      </c>
      <c r="F1055" s="119">
        <v>1.8714000000000001E-3</v>
      </c>
      <c r="G1055" s="119">
        <v>0</v>
      </c>
      <c r="H1055" s="74" t="str">
        <f t="shared" si="51"/>
        <v/>
      </c>
      <c r="I1055" s="119">
        <v>5.129956</v>
      </c>
      <c r="J1055" s="119">
        <v>5.9707487600000002</v>
      </c>
      <c r="K1055" s="74">
        <f t="shared" si="52"/>
        <v>-0.14081864667171162</v>
      </c>
      <c r="L1055" s="74" t="str">
        <f t="shared" si="53"/>
        <v/>
      </c>
    </row>
    <row r="1056" spans="1:12" x14ac:dyDescent="0.2">
      <c r="A1056" s="118" t="s">
        <v>2993</v>
      </c>
      <c r="B1056" s="59" t="s">
        <v>2994</v>
      </c>
      <c r="C1056" s="59" t="s">
        <v>1359</v>
      </c>
      <c r="D1056" s="118"/>
      <c r="E1056" s="118" t="s">
        <v>214</v>
      </c>
      <c r="F1056" s="119">
        <v>1.53320788</v>
      </c>
      <c r="G1056" s="119">
        <v>0</v>
      </c>
      <c r="H1056" s="74" t="str">
        <f t="shared" si="51"/>
        <v/>
      </c>
      <c r="I1056" s="119">
        <v>6.3306381900000002</v>
      </c>
      <c r="J1056" s="119">
        <v>4</v>
      </c>
      <c r="K1056" s="74">
        <f t="shared" si="52"/>
        <v>0.58265954750000004</v>
      </c>
      <c r="L1056" s="146">
        <f t="shared" si="53"/>
        <v>4.1290149056630208</v>
      </c>
    </row>
    <row r="1057" spans="1:11" x14ac:dyDescent="0.2">
      <c r="A1057" s="61" t="s">
        <v>17</v>
      </c>
      <c r="B1057" s="62">
        <f>COUNTA(B1043:B1056)</f>
        <v>14</v>
      </c>
      <c r="C1057" s="62"/>
      <c r="D1057" s="62"/>
      <c r="E1057" s="62"/>
      <c r="F1057" s="63">
        <f>SUM(F1043:F1056)</f>
        <v>38.940369988</v>
      </c>
      <c r="G1057" s="63">
        <f>SUM(G1043:G1056)</f>
        <v>19.404438338000006</v>
      </c>
      <c r="H1057" s="72">
        <f>IF(ISERROR(F1057/G1057-1),"",((F1057/G1057-1)))</f>
        <v>1.0067764554536209</v>
      </c>
      <c r="I1057" s="133">
        <f>SUM(I1043:I1056)</f>
        <v>664.33598868999991</v>
      </c>
      <c r="J1057" s="133">
        <f>SUM(J1043:J1056)</f>
        <v>420.66339306999987</v>
      </c>
      <c r="K1057" s="72">
        <f>IF(ISERROR(I1057/J1057-1),"",((I1057/J1057-1)))</f>
        <v>0.57925790461983939</v>
      </c>
    </row>
    <row r="1058" spans="1:11" x14ac:dyDescent="0.2">
      <c r="A1058" s="67"/>
      <c r="B1058" s="67"/>
      <c r="C1058" s="67"/>
      <c r="D1058" s="67"/>
      <c r="E1058" s="67"/>
      <c r="F1058" s="109"/>
      <c r="G1058" s="109"/>
      <c r="H1058" s="67"/>
      <c r="I1058" s="169"/>
    </row>
    <row r="1059" spans="1:11" x14ac:dyDescent="0.2">
      <c r="A1059" s="54" t="s">
        <v>285</v>
      </c>
      <c r="B1059" s="67"/>
      <c r="C1059" s="67"/>
      <c r="D1059" s="67"/>
      <c r="E1059" s="67"/>
      <c r="F1059" s="85"/>
      <c r="G1059" s="75"/>
      <c r="H1059" s="68"/>
    </row>
    <row r="1060" spans="1:11" ht="12.75" x14ac:dyDescent="0.2">
      <c r="A1060" s="67"/>
      <c r="B1060" s="67"/>
      <c r="C1060" s="67"/>
      <c r="D1060" s="67"/>
      <c r="E1060" s="67"/>
      <c r="F1060" s="76"/>
      <c r="G1060" s="76"/>
      <c r="H1060" s="68"/>
    </row>
    <row r="1061" spans="1:11" ht="12.75" x14ac:dyDescent="0.2">
      <c r="A1061" s="70" t="s">
        <v>63</v>
      </c>
      <c r="B1061" s="67"/>
      <c r="C1061" s="67"/>
      <c r="D1061" s="67"/>
      <c r="E1061" s="67"/>
      <c r="F1061" s="76"/>
      <c r="G1061" s="68"/>
      <c r="H1061" s="68"/>
    </row>
    <row r="1063" spans="1:11" x14ac:dyDescent="0.2">
      <c r="F1063" s="158"/>
    </row>
  </sheetData>
  <autoFilter ref="A6:L1057"/>
  <sortState ref="A7:L1037">
    <sortCondition descending="1" ref="I7:I1037"/>
  </sortState>
  <mergeCells count="2">
    <mergeCell ref="I5:K5"/>
    <mergeCell ref="I1041:K1041"/>
  </mergeCells>
  <conditionalFormatting sqref="D7:F7 D8:E495 D497:E1028 F8:F1033 G7:G1028">
    <cfRule type="containsErrors" dxfId="15" priority="22">
      <formula>ISERROR(D7)</formula>
    </cfRule>
  </conditionalFormatting>
  <conditionalFormatting sqref="E1043:E1051">
    <cfRule type="containsErrors" dxfId="14" priority="21">
      <formula>ISERROR(E1043)</formula>
    </cfRule>
  </conditionalFormatting>
  <conditionalFormatting sqref="D1029:E1031">
    <cfRule type="containsErrors" dxfId="13" priority="15">
      <formula>ISERROR(D1029)</formula>
    </cfRule>
  </conditionalFormatting>
  <conditionalFormatting sqref="D496">
    <cfRule type="containsErrors" dxfId="12" priority="14">
      <formula>ISERROR(D496)</formula>
    </cfRule>
  </conditionalFormatting>
  <conditionalFormatting sqref="E496">
    <cfRule type="containsErrors" dxfId="11" priority="20">
      <formula>ISERROR(E496)</formula>
    </cfRule>
  </conditionalFormatting>
  <conditionalFormatting sqref="E1052:E1053">
    <cfRule type="containsErrors" dxfId="10" priority="19">
      <formula>ISERROR(E1052)</formula>
    </cfRule>
  </conditionalFormatting>
  <conditionalFormatting sqref="D1032:E1033">
    <cfRule type="containsErrors" dxfId="9" priority="8">
      <formula>ISERROR(D1032)</formula>
    </cfRule>
  </conditionalFormatting>
  <conditionalFormatting sqref="G1043:G1053">
    <cfRule type="containsErrors" dxfId="8" priority="9">
      <formula>ISERROR(G1043)</formula>
    </cfRule>
  </conditionalFormatting>
  <conditionalFormatting sqref="G1029:G1031">
    <cfRule type="containsErrors" dxfId="7" priority="10">
      <formula>ISERROR(G1029)</formula>
    </cfRule>
  </conditionalFormatting>
  <conditionalFormatting sqref="G1032:G1033">
    <cfRule type="containsErrors" dxfId="6" priority="7">
      <formula>ISERROR(G1032)</formula>
    </cfRule>
  </conditionalFormatting>
  <conditionalFormatting sqref="D1054:E1056">
    <cfRule type="containsErrors" dxfId="5" priority="6">
      <formula>ISERROR(D1054)</formula>
    </cfRule>
  </conditionalFormatting>
  <conditionalFormatting sqref="G1054:G1056">
    <cfRule type="containsErrors" dxfId="4" priority="5">
      <formula>ISERROR(G1054)</formula>
    </cfRule>
  </conditionalFormatting>
  <conditionalFormatting sqref="F1043:F1056">
    <cfRule type="containsErrors" dxfId="3" priority="4">
      <formula>ISERROR(F1043)</formula>
    </cfRule>
  </conditionalFormatting>
  <conditionalFormatting sqref="F1034:F1037">
    <cfRule type="containsErrors" dxfId="2" priority="3">
      <formula>ISERROR(F1034)</formula>
    </cfRule>
  </conditionalFormatting>
  <conditionalFormatting sqref="D1034:E1037">
    <cfRule type="containsErrors" dxfId="1" priority="2">
      <formula>ISERROR(D1034)</formula>
    </cfRule>
  </conditionalFormatting>
  <conditionalFormatting sqref="G1034:G1037">
    <cfRule type="containsErrors" dxfId="0" priority="1">
      <formula>ISERROR(G1034)</formula>
    </cfRule>
  </conditionalFormatting>
  <pageMargins left="0.74803149606299213" right="0.74803149606299213" top="0.98425196850393704" bottom="0.98425196850393704" header="0.51181102362204722" footer="0.51181102362204722"/>
  <pageSetup paperSize="9" scale="60" orientation="landscape" horizontalDpi="300" verticalDpi="300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M243"/>
  <sheetViews>
    <sheetView showGridLines="0" zoomScaleNormal="100" workbookViewId="0">
      <selection activeCell="A3" sqref="A3"/>
    </sheetView>
  </sheetViews>
  <sheetFormatPr defaultColWidth="9.140625" defaultRowHeight="12.75" x14ac:dyDescent="0.2"/>
  <cols>
    <col min="1" max="1" width="56.42578125" style="7" customWidth="1"/>
    <col min="2" max="2" width="17.42578125" style="7" customWidth="1"/>
    <col min="3" max="3" width="11.42578125" style="158" customWidth="1"/>
    <col min="4" max="5" width="11.42578125" style="54" customWidth="1"/>
    <col min="6" max="7" width="11.42578125" style="7" customWidth="1"/>
    <col min="8" max="8" width="11.42578125" style="5" customWidth="1"/>
    <col min="9" max="9" width="6.140625" style="129" customWidth="1"/>
    <col min="10" max="10" width="14.42578125" style="54" customWidth="1"/>
    <col min="11" max="12" width="11.42578125" style="54" customWidth="1"/>
    <col min="13" max="13" width="12.28515625" style="88" bestFit="1" customWidth="1"/>
    <col min="14" max="16384" width="9.140625" style="88"/>
  </cols>
  <sheetData>
    <row r="1" spans="1:13" s="5" customFormat="1" ht="20.25" x14ac:dyDescent="0.2">
      <c r="A1" s="18" t="s">
        <v>1081</v>
      </c>
      <c r="B1" s="7"/>
      <c r="C1" s="158"/>
      <c r="D1" s="54"/>
      <c r="E1" s="54"/>
      <c r="F1" s="7"/>
      <c r="G1" s="7"/>
      <c r="I1" s="129"/>
      <c r="J1" s="54"/>
      <c r="K1" s="54"/>
      <c r="L1" s="54"/>
    </row>
    <row r="2" spans="1:13" s="5" customFormat="1" ht="15.75" customHeight="1" x14ac:dyDescent="0.2">
      <c r="A2" s="6" t="s">
        <v>3044</v>
      </c>
      <c r="B2" s="7"/>
      <c r="C2" s="87"/>
      <c r="D2" s="87"/>
      <c r="E2" s="87"/>
      <c r="F2" s="7"/>
      <c r="G2" s="7"/>
      <c r="I2" s="129"/>
      <c r="J2" s="87"/>
      <c r="K2" s="87"/>
      <c r="L2" s="87"/>
    </row>
    <row r="3" spans="1:13" s="5" customFormat="1" ht="12" x14ac:dyDescent="0.2">
      <c r="A3" s="7"/>
      <c r="B3" s="7"/>
      <c r="C3" s="158"/>
      <c r="D3" s="54"/>
      <c r="E3" s="54"/>
      <c r="F3" s="7"/>
      <c r="G3" s="7"/>
      <c r="I3" s="129"/>
      <c r="J3" s="54"/>
      <c r="K3" s="54"/>
      <c r="L3" s="54"/>
    </row>
    <row r="4" spans="1:13" s="5" customFormat="1" x14ac:dyDescent="0.2">
      <c r="C4" s="87"/>
      <c r="D4" s="87"/>
      <c r="E4" s="122"/>
      <c r="F4" s="126"/>
      <c r="G4" s="126"/>
      <c r="H4" s="126"/>
      <c r="I4" s="134"/>
      <c r="J4" s="122"/>
      <c r="K4" s="122"/>
      <c r="L4" s="122"/>
      <c r="M4" s="126"/>
    </row>
    <row r="5" spans="1:13" s="7" customFormat="1" ht="22.5" customHeight="1" x14ac:dyDescent="0.2">
      <c r="A5" s="151" t="s">
        <v>1082</v>
      </c>
      <c r="B5" s="152" t="s">
        <v>98</v>
      </c>
      <c r="C5" s="180" t="s">
        <v>659</v>
      </c>
      <c r="D5" s="181"/>
      <c r="E5" s="182"/>
      <c r="F5" s="153"/>
      <c r="G5" s="152" t="s">
        <v>283</v>
      </c>
      <c r="H5" s="154" t="s">
        <v>168</v>
      </c>
      <c r="I5" s="155"/>
      <c r="J5" s="180" t="s">
        <v>2041</v>
      </c>
      <c r="K5" s="183"/>
      <c r="L5" s="184"/>
      <c r="M5" s="156"/>
    </row>
    <row r="6" spans="1:13" s="45" customFormat="1" ht="22.5" x14ac:dyDescent="0.2">
      <c r="A6" s="115"/>
      <c r="B6" s="116"/>
      <c r="C6" s="159" t="s">
        <v>3045</v>
      </c>
      <c r="D6" s="159" t="s">
        <v>3007</v>
      </c>
      <c r="E6" s="79" t="s">
        <v>95</v>
      </c>
      <c r="F6" s="113" t="s">
        <v>96</v>
      </c>
      <c r="G6" s="113" t="s">
        <v>284</v>
      </c>
      <c r="H6" s="113" t="s">
        <v>918</v>
      </c>
      <c r="I6" s="130"/>
      <c r="J6" s="135" t="s">
        <v>3045</v>
      </c>
      <c r="K6" s="78" t="s">
        <v>3007</v>
      </c>
      <c r="L6" s="79" t="s">
        <v>95</v>
      </c>
      <c r="M6" s="117" t="s">
        <v>97</v>
      </c>
    </row>
    <row r="7" spans="1:13" ht="12.75" customHeight="1" x14ac:dyDescent="0.2">
      <c r="A7" s="46" t="s">
        <v>796</v>
      </c>
      <c r="B7" s="46" t="s">
        <v>662</v>
      </c>
      <c r="C7" s="73">
        <v>100.92876702</v>
      </c>
      <c r="D7" s="73">
        <v>84.573866459999991</v>
      </c>
      <c r="E7" s="74">
        <f t="shared" ref="E7:E38" si="0">IF(ISERROR(C7/D7-1),"",IF((C7/D7-1)&gt;10000%,"",C7/D7-1))</f>
        <v>0.19338007406502111</v>
      </c>
      <c r="F7" s="60">
        <f t="shared" ref="F7:F38" si="1">C7/$C$238</f>
        <v>0.29121237360778462</v>
      </c>
      <c r="G7" s="47">
        <v>1559.9297005199999</v>
      </c>
      <c r="H7" s="121">
        <v>7.9406315789473698</v>
      </c>
      <c r="I7" s="127"/>
      <c r="J7" s="73">
        <v>87.67221545999999</v>
      </c>
      <c r="K7" s="73">
        <v>101.5752926</v>
      </c>
      <c r="L7" s="74">
        <f t="shared" ref="L7:L38" si="2">IF(ISERROR(J7/K7-1),"",IF((J7/K7-1)&gt;10000%,"",J7/K7-1))</f>
        <v>-0.13687459601765406</v>
      </c>
      <c r="M7" s="60">
        <f t="shared" ref="M7:M38" si="3">IF(ISERROR(J7/C7),"",IF(J7/C7&gt;10000%,"",J7/C7))</f>
        <v>0.86865437920812905</v>
      </c>
    </row>
    <row r="8" spans="1:13" ht="12.75" customHeight="1" x14ac:dyDescent="0.2">
      <c r="A8" s="46" t="s">
        <v>1069</v>
      </c>
      <c r="B8" s="46" t="s">
        <v>629</v>
      </c>
      <c r="C8" s="73">
        <v>36.933416460000004</v>
      </c>
      <c r="D8" s="73">
        <v>24.024734460000001</v>
      </c>
      <c r="E8" s="74">
        <f t="shared" si="0"/>
        <v>0.53730799903292681</v>
      </c>
      <c r="F8" s="60">
        <f t="shared" si="1"/>
        <v>0.10656493872188219</v>
      </c>
      <c r="G8" s="47">
        <v>446.04758193999999</v>
      </c>
      <c r="H8" s="121">
        <v>10.084315789473701</v>
      </c>
      <c r="I8" s="127"/>
      <c r="J8" s="73">
        <v>92.178412590000008</v>
      </c>
      <c r="K8" s="73">
        <v>117.55535902</v>
      </c>
      <c r="L8" s="74">
        <f t="shared" si="2"/>
        <v>-0.21587230596337637</v>
      </c>
      <c r="M8" s="60">
        <f t="shared" si="3"/>
        <v>2.4957997776845797</v>
      </c>
    </row>
    <row r="9" spans="1:13" ht="12.75" customHeight="1" x14ac:dyDescent="0.2">
      <c r="A9" s="46" t="s">
        <v>1525</v>
      </c>
      <c r="B9" s="46" t="s">
        <v>1526</v>
      </c>
      <c r="C9" s="73">
        <v>28.879283940000001</v>
      </c>
      <c r="D9" s="73">
        <v>24.064934870000002</v>
      </c>
      <c r="E9" s="74">
        <f t="shared" si="0"/>
        <v>0.20005660085960564</v>
      </c>
      <c r="F9" s="60">
        <f t="shared" si="1"/>
        <v>8.3326142511916876E-2</v>
      </c>
      <c r="G9" s="47">
        <v>1379.619905</v>
      </c>
      <c r="H9" s="121">
        <v>9.0328947368421009</v>
      </c>
      <c r="I9" s="127"/>
      <c r="J9" s="73">
        <v>48.401409260000001</v>
      </c>
      <c r="K9" s="73">
        <v>15.05766066</v>
      </c>
      <c r="L9" s="74">
        <f t="shared" si="2"/>
        <v>2.2144043057482476</v>
      </c>
      <c r="M9" s="60">
        <f t="shared" si="3"/>
        <v>1.6759906291499276</v>
      </c>
    </row>
    <row r="10" spans="1:13" ht="12.75" customHeight="1" x14ac:dyDescent="0.2">
      <c r="A10" s="46" t="s">
        <v>1148</v>
      </c>
      <c r="B10" s="46" t="s">
        <v>682</v>
      </c>
      <c r="C10" s="73">
        <v>21.209247350000002</v>
      </c>
      <c r="D10" s="73">
        <v>5.3986237099999999</v>
      </c>
      <c r="E10" s="74">
        <f t="shared" si="0"/>
        <v>2.9286396847243874</v>
      </c>
      <c r="F10" s="60">
        <f t="shared" si="1"/>
        <v>6.119558819146384E-2</v>
      </c>
      <c r="G10" s="47">
        <v>167.01771896</v>
      </c>
      <c r="H10" s="121">
        <v>20.120263157894701</v>
      </c>
      <c r="I10" s="127"/>
      <c r="J10" s="73">
        <v>20.518738219999999</v>
      </c>
      <c r="K10" s="73">
        <v>6.9776755499999998</v>
      </c>
      <c r="L10" s="74">
        <f t="shared" si="2"/>
        <v>1.9406265844504622</v>
      </c>
      <c r="M10" s="60">
        <f t="shared" si="3"/>
        <v>0.96744301584091796</v>
      </c>
    </row>
    <row r="11" spans="1:13" ht="12.75" customHeight="1" x14ac:dyDescent="0.2">
      <c r="A11" s="46" t="s">
        <v>1413</v>
      </c>
      <c r="B11" s="46" t="s">
        <v>683</v>
      </c>
      <c r="C11" s="73">
        <v>16.879836910000002</v>
      </c>
      <c r="D11" s="73">
        <v>4.2693060700000007</v>
      </c>
      <c r="E11" s="74">
        <f t="shared" si="0"/>
        <v>2.9537659360177937</v>
      </c>
      <c r="F11" s="60">
        <f t="shared" si="1"/>
        <v>4.8703828628950924E-2</v>
      </c>
      <c r="G11" s="47">
        <v>200.71155271000001</v>
      </c>
      <c r="H11" s="121">
        <v>21.365736842105299</v>
      </c>
      <c r="I11" s="127"/>
      <c r="J11" s="73">
        <v>31.541161339999999</v>
      </c>
      <c r="K11" s="73">
        <v>3.06265455</v>
      </c>
      <c r="L11" s="74">
        <f t="shared" si="2"/>
        <v>9.2986349994974127</v>
      </c>
      <c r="M11" s="60">
        <f t="shared" si="3"/>
        <v>1.8685702657064354</v>
      </c>
    </row>
    <row r="12" spans="1:13" ht="12.75" customHeight="1" x14ac:dyDescent="0.2">
      <c r="A12" s="46" t="s">
        <v>1073</v>
      </c>
      <c r="B12" s="46" t="s">
        <v>333</v>
      </c>
      <c r="C12" s="73">
        <v>12.2059877</v>
      </c>
      <c r="D12" s="73">
        <v>11.03414472</v>
      </c>
      <c r="E12" s="74">
        <f t="shared" si="0"/>
        <v>0.10620152351962253</v>
      </c>
      <c r="F12" s="60">
        <f t="shared" si="1"/>
        <v>3.521825100310657E-2</v>
      </c>
      <c r="G12" s="47">
        <v>282.94334897534765</v>
      </c>
      <c r="H12" s="121">
        <v>7.4444736842105304</v>
      </c>
      <c r="I12" s="127"/>
      <c r="J12" s="73">
        <v>92.309023580000002</v>
      </c>
      <c r="K12" s="73">
        <v>145.56288049</v>
      </c>
      <c r="L12" s="74">
        <f t="shared" si="2"/>
        <v>-0.36584778159606757</v>
      </c>
      <c r="M12" s="60">
        <f t="shared" si="3"/>
        <v>7.5626017204654401</v>
      </c>
    </row>
    <row r="13" spans="1:13" ht="12.75" customHeight="1" x14ac:dyDescent="0.2">
      <c r="A13" s="46" t="s">
        <v>799</v>
      </c>
      <c r="B13" s="46" t="s">
        <v>669</v>
      </c>
      <c r="C13" s="73">
        <v>11.190019710000001</v>
      </c>
      <c r="D13" s="73">
        <v>14.191457570000001</v>
      </c>
      <c r="E13" s="74">
        <f t="shared" si="0"/>
        <v>-0.21149609511181444</v>
      </c>
      <c r="F13" s="60">
        <f t="shared" si="1"/>
        <v>3.2286852368079134E-2</v>
      </c>
      <c r="G13" s="47">
        <v>3896.4646720000001</v>
      </c>
      <c r="H13" s="121">
        <v>8.9882105263157897</v>
      </c>
      <c r="I13" s="127"/>
      <c r="J13" s="73">
        <v>14.788360529999999</v>
      </c>
      <c r="K13" s="73">
        <v>32.253780670000005</v>
      </c>
      <c r="L13" s="74">
        <f t="shared" si="2"/>
        <v>-0.54149993511442829</v>
      </c>
      <c r="M13" s="60">
        <f t="shared" si="3"/>
        <v>1.3215669778297465</v>
      </c>
    </row>
    <row r="14" spans="1:13" ht="12.75" customHeight="1" x14ac:dyDescent="0.2">
      <c r="A14" s="46" t="s">
        <v>1079</v>
      </c>
      <c r="B14" s="46" t="s">
        <v>126</v>
      </c>
      <c r="C14" s="73">
        <v>8.5594164600000013</v>
      </c>
      <c r="D14" s="73">
        <v>6.2514174699999998</v>
      </c>
      <c r="E14" s="74">
        <f t="shared" si="0"/>
        <v>0.36919610649518853</v>
      </c>
      <c r="F14" s="60">
        <f t="shared" si="1"/>
        <v>2.4696704989175266E-2</v>
      </c>
      <c r="G14" s="47">
        <v>15.84000354</v>
      </c>
      <c r="H14" s="121">
        <v>44.437157894736799</v>
      </c>
      <c r="I14" s="127"/>
      <c r="J14" s="73">
        <v>16.040827459999999</v>
      </c>
      <c r="K14" s="73">
        <v>14.741707890000001</v>
      </c>
      <c r="L14" s="74">
        <f t="shared" si="2"/>
        <v>8.8125445144741521E-2</v>
      </c>
      <c r="M14" s="60">
        <f t="shared" si="3"/>
        <v>1.8740561970506102</v>
      </c>
    </row>
    <row r="15" spans="1:13" ht="12.75" customHeight="1" x14ac:dyDescent="0.2">
      <c r="A15" s="46" t="s">
        <v>812</v>
      </c>
      <c r="B15" s="46" t="s">
        <v>699</v>
      </c>
      <c r="C15" s="73">
        <v>8.4544649260000018</v>
      </c>
      <c r="D15" s="73">
        <v>2.9569306329999998</v>
      </c>
      <c r="E15" s="74">
        <f t="shared" si="0"/>
        <v>1.8592029963930514</v>
      </c>
      <c r="F15" s="60">
        <f t="shared" si="1"/>
        <v>2.4393885622285928E-2</v>
      </c>
      <c r="G15" s="47">
        <v>70.239272260000007</v>
      </c>
      <c r="H15" s="121">
        <v>44.132210526315802</v>
      </c>
      <c r="I15" s="127"/>
      <c r="J15" s="73">
        <v>9.2738192500000007</v>
      </c>
      <c r="K15" s="73">
        <v>3.2883094500000003</v>
      </c>
      <c r="L15" s="74">
        <f t="shared" si="2"/>
        <v>1.8202392113674093</v>
      </c>
      <c r="M15" s="60">
        <f t="shared" si="3"/>
        <v>1.0969138001247412</v>
      </c>
    </row>
    <row r="16" spans="1:13" ht="12.75" customHeight="1" x14ac:dyDescent="0.2">
      <c r="A16" s="46" t="s">
        <v>1411</v>
      </c>
      <c r="B16" s="46" t="s">
        <v>680</v>
      </c>
      <c r="C16" s="73">
        <v>8.1731202800000009</v>
      </c>
      <c r="D16" s="73">
        <v>9.5307599979999988</v>
      </c>
      <c r="E16" s="74">
        <f t="shared" si="0"/>
        <v>-0.14244821171500432</v>
      </c>
      <c r="F16" s="60">
        <f t="shared" si="1"/>
        <v>2.3582114661611586E-2</v>
      </c>
      <c r="G16" s="47">
        <v>48.212106259999999</v>
      </c>
      <c r="H16" s="121">
        <v>47.885368421052597</v>
      </c>
      <c r="I16" s="127"/>
      <c r="J16" s="73">
        <v>4.49994272</v>
      </c>
      <c r="K16" s="73">
        <v>2.7750286699999998</v>
      </c>
      <c r="L16" s="74">
        <f t="shared" si="2"/>
        <v>0.62158422673161073</v>
      </c>
      <c r="M16" s="60">
        <f t="shared" si="3"/>
        <v>0.55057830618393877</v>
      </c>
    </row>
    <row r="17" spans="1:13" ht="12.75" customHeight="1" x14ac:dyDescent="0.2">
      <c r="A17" s="46" t="s">
        <v>798</v>
      </c>
      <c r="B17" s="46" t="s">
        <v>668</v>
      </c>
      <c r="C17" s="73">
        <v>7.3561359599999996</v>
      </c>
      <c r="D17" s="73">
        <v>6.0900200300000007</v>
      </c>
      <c r="E17" s="74">
        <f t="shared" si="0"/>
        <v>0.20790012574063721</v>
      </c>
      <c r="F17" s="60">
        <f t="shared" si="1"/>
        <v>2.1224848739791725E-2</v>
      </c>
      <c r="G17" s="47">
        <v>461.36359852999999</v>
      </c>
      <c r="H17" s="121">
        <v>20.244684210526302</v>
      </c>
      <c r="I17" s="127"/>
      <c r="J17" s="73">
        <v>10.08699395</v>
      </c>
      <c r="K17" s="73">
        <v>6.4432075700000002</v>
      </c>
      <c r="L17" s="74">
        <f t="shared" si="2"/>
        <v>0.56552366820614464</v>
      </c>
      <c r="M17" s="60">
        <f t="shared" si="3"/>
        <v>1.3712353883682162</v>
      </c>
    </row>
    <row r="18" spans="1:13" ht="12.75" customHeight="1" x14ac:dyDescent="0.2">
      <c r="A18" s="46" t="s">
        <v>1074</v>
      </c>
      <c r="B18" s="46" t="s">
        <v>334</v>
      </c>
      <c r="C18" s="73">
        <v>7.0131524499999998</v>
      </c>
      <c r="D18" s="73">
        <v>4.5659312999999999</v>
      </c>
      <c r="E18" s="74">
        <f t="shared" si="0"/>
        <v>0.53597415055281261</v>
      </c>
      <c r="F18" s="60">
        <f t="shared" si="1"/>
        <v>2.0235229575657508E-2</v>
      </c>
      <c r="G18" s="47">
        <v>52.160744215385407</v>
      </c>
      <c r="H18" s="121">
        <v>18.1201052631579</v>
      </c>
      <c r="I18" s="127"/>
      <c r="J18" s="73">
        <v>11.751912340000001</v>
      </c>
      <c r="K18" s="73">
        <v>14.082816230000001</v>
      </c>
      <c r="L18" s="74">
        <f t="shared" si="2"/>
        <v>-0.1655140457655464</v>
      </c>
      <c r="M18" s="60">
        <f t="shared" si="3"/>
        <v>1.6756961186548855</v>
      </c>
    </row>
    <row r="19" spans="1:13" ht="12.75" customHeight="1" x14ac:dyDescent="0.2">
      <c r="A19" s="46" t="s">
        <v>797</v>
      </c>
      <c r="B19" s="46" t="s">
        <v>667</v>
      </c>
      <c r="C19" s="73">
        <v>5.6486452400000005</v>
      </c>
      <c r="D19" s="73">
        <v>27.209637319999999</v>
      </c>
      <c r="E19" s="74">
        <f t="shared" si="0"/>
        <v>-0.79240277356258415</v>
      </c>
      <c r="F19" s="60">
        <f t="shared" si="1"/>
        <v>1.6298181743196673E-2</v>
      </c>
      <c r="G19" s="47">
        <v>2684.6135071799999</v>
      </c>
      <c r="H19" s="121">
        <v>13.4674210526316</v>
      </c>
      <c r="I19" s="127"/>
      <c r="J19" s="73">
        <v>44.581690869999996</v>
      </c>
      <c r="K19" s="73">
        <v>158.22340525000001</v>
      </c>
      <c r="L19" s="74">
        <f t="shared" si="2"/>
        <v>-0.71823580209540472</v>
      </c>
      <c r="M19" s="60">
        <f t="shared" si="3"/>
        <v>7.8924572133335094</v>
      </c>
    </row>
    <row r="20" spans="1:13" ht="12.75" customHeight="1" x14ac:dyDescent="0.2">
      <c r="A20" s="46" t="s">
        <v>887</v>
      </c>
      <c r="B20" s="46" t="s">
        <v>889</v>
      </c>
      <c r="C20" s="73">
        <v>4.7242224800000008</v>
      </c>
      <c r="D20" s="73">
        <v>0.48440036999999997</v>
      </c>
      <c r="E20" s="74">
        <f t="shared" si="0"/>
        <v>8.7527226909426208</v>
      </c>
      <c r="F20" s="60">
        <f t="shared" si="1"/>
        <v>1.3630920920488772E-2</v>
      </c>
      <c r="G20" s="47">
        <v>10.947583939999999</v>
      </c>
      <c r="H20" s="121">
        <v>41.488</v>
      </c>
      <c r="I20" s="127"/>
      <c r="J20" s="73">
        <v>22.792274070000001</v>
      </c>
      <c r="K20" s="73">
        <v>16.3829666</v>
      </c>
      <c r="L20" s="74">
        <f t="shared" si="2"/>
        <v>0.39121775844919338</v>
      </c>
      <c r="M20" s="60">
        <f t="shared" si="3"/>
        <v>4.824555610259913</v>
      </c>
    </row>
    <row r="21" spans="1:13" ht="12.75" customHeight="1" x14ac:dyDescent="0.2">
      <c r="A21" s="46" t="s">
        <v>1070</v>
      </c>
      <c r="B21" s="46" t="s">
        <v>630</v>
      </c>
      <c r="C21" s="73">
        <v>4.5499163099999995</v>
      </c>
      <c r="D21" s="73">
        <v>3.5991691400000003</v>
      </c>
      <c r="E21" s="74">
        <f t="shared" si="0"/>
        <v>0.26415740217199102</v>
      </c>
      <c r="F21" s="60">
        <f t="shared" si="1"/>
        <v>1.3127990834261485E-2</v>
      </c>
      <c r="G21" s="47">
        <v>61.874470170000002</v>
      </c>
      <c r="H21" s="121">
        <v>18.338000000000001</v>
      </c>
      <c r="I21" s="127"/>
      <c r="J21" s="73">
        <v>11.13580638</v>
      </c>
      <c r="K21" s="73">
        <v>7.1236796</v>
      </c>
      <c r="L21" s="74">
        <f t="shared" si="2"/>
        <v>0.56320988664341387</v>
      </c>
      <c r="M21" s="60">
        <f t="shared" si="3"/>
        <v>2.447474991029011</v>
      </c>
    </row>
    <row r="22" spans="1:13" ht="12.75" customHeight="1" x14ac:dyDescent="0.2">
      <c r="A22" s="46" t="s">
        <v>1155</v>
      </c>
      <c r="B22" s="46" t="s">
        <v>690</v>
      </c>
      <c r="C22" s="73">
        <v>3.7395599399999999</v>
      </c>
      <c r="D22" s="73">
        <v>1.3334155700000001</v>
      </c>
      <c r="E22" s="74">
        <f t="shared" si="0"/>
        <v>1.8044969806374764</v>
      </c>
      <c r="F22" s="60">
        <f t="shared" si="1"/>
        <v>1.0789848707457091E-2</v>
      </c>
      <c r="G22" s="47">
        <v>42.716095950000003</v>
      </c>
      <c r="H22" s="121">
        <v>53.014263157894703</v>
      </c>
      <c r="I22" s="127"/>
      <c r="J22" s="73">
        <v>3.8899977000000003</v>
      </c>
      <c r="K22" s="73">
        <v>1.7067818700000001</v>
      </c>
      <c r="L22" s="74">
        <f t="shared" si="2"/>
        <v>1.2791416808288454</v>
      </c>
      <c r="M22" s="60">
        <f t="shared" si="3"/>
        <v>1.04022873343755</v>
      </c>
    </row>
    <row r="23" spans="1:13" ht="12.75" customHeight="1" x14ac:dyDescent="0.2">
      <c r="A23" s="46" t="s">
        <v>808</v>
      </c>
      <c r="B23" s="46" t="s">
        <v>693</v>
      </c>
      <c r="C23" s="73">
        <v>3.2696202699999999</v>
      </c>
      <c r="D23" s="73">
        <v>3.5983429500000002</v>
      </c>
      <c r="E23" s="74">
        <f t="shared" si="0"/>
        <v>-9.1353904996743118E-2</v>
      </c>
      <c r="F23" s="60">
        <f t="shared" si="1"/>
        <v>9.4339196617169354E-3</v>
      </c>
      <c r="G23" s="47">
        <v>171.32300215999999</v>
      </c>
      <c r="H23" s="121">
        <v>13.6280526315789</v>
      </c>
      <c r="I23" s="127"/>
      <c r="J23" s="73">
        <v>6.3024207800000003</v>
      </c>
      <c r="K23" s="73">
        <v>3.3028064700000002</v>
      </c>
      <c r="L23" s="74">
        <f t="shared" si="2"/>
        <v>0.90820165736201908</v>
      </c>
      <c r="M23" s="60">
        <f t="shared" si="3"/>
        <v>1.9275696440430987</v>
      </c>
    </row>
    <row r="24" spans="1:13" ht="12.75" customHeight="1" x14ac:dyDescent="0.2">
      <c r="A24" s="46" t="s">
        <v>819</v>
      </c>
      <c r="B24" s="46" t="s">
        <v>710</v>
      </c>
      <c r="C24" s="73">
        <v>2.5509945539999999</v>
      </c>
      <c r="D24" s="73">
        <v>4.6514946469999998</v>
      </c>
      <c r="E24" s="74">
        <f t="shared" si="0"/>
        <v>-0.4515753005014691</v>
      </c>
      <c r="F24" s="60">
        <f t="shared" si="1"/>
        <v>7.3604503558798353E-3</v>
      </c>
      <c r="G24" s="47">
        <v>84.531952579999995</v>
      </c>
      <c r="H24" s="121">
        <v>21.2530526315789</v>
      </c>
      <c r="I24" s="127"/>
      <c r="J24" s="73">
        <v>3.4050882599999999</v>
      </c>
      <c r="K24" s="73">
        <v>5.75455322</v>
      </c>
      <c r="L24" s="74">
        <f t="shared" si="2"/>
        <v>-0.40827929991757039</v>
      </c>
      <c r="M24" s="60">
        <f t="shared" si="3"/>
        <v>1.3348081259761091</v>
      </c>
    </row>
    <row r="25" spans="1:13" ht="12.75" customHeight="1" x14ac:dyDescent="0.2">
      <c r="A25" s="46" t="s">
        <v>801</v>
      </c>
      <c r="B25" s="46" t="s">
        <v>681</v>
      </c>
      <c r="C25" s="73">
        <v>2.5387369100000003</v>
      </c>
      <c r="D25" s="73">
        <v>1.6315137900000001</v>
      </c>
      <c r="E25" s="74">
        <f t="shared" si="0"/>
        <v>0.55606218320716749</v>
      </c>
      <c r="F25" s="60">
        <f t="shared" si="1"/>
        <v>7.3250830596225478E-3</v>
      </c>
      <c r="G25" s="47">
        <v>337.43619761000002</v>
      </c>
      <c r="H25" s="121">
        <v>27.611526315789501</v>
      </c>
      <c r="I25" s="127"/>
      <c r="J25" s="73">
        <v>5.7251561100000004</v>
      </c>
      <c r="K25" s="73">
        <v>1.6099683999999999</v>
      </c>
      <c r="L25" s="74">
        <f t="shared" si="2"/>
        <v>2.5560673799560294</v>
      </c>
      <c r="M25" s="60">
        <f t="shared" si="3"/>
        <v>2.2551198934591454</v>
      </c>
    </row>
    <row r="26" spans="1:13" ht="12.75" customHeight="1" x14ac:dyDescent="0.2">
      <c r="A26" s="46" t="s">
        <v>1162</v>
      </c>
      <c r="B26" s="46" t="s">
        <v>687</v>
      </c>
      <c r="C26" s="73">
        <v>2.373845245</v>
      </c>
      <c r="D26" s="73">
        <v>2.1077514500000003</v>
      </c>
      <c r="E26" s="74">
        <f t="shared" si="0"/>
        <v>0.12624533836757634</v>
      </c>
      <c r="F26" s="60">
        <f t="shared" si="1"/>
        <v>6.8493168873946199E-3</v>
      </c>
      <c r="G26" s="47">
        <v>61.259741689999998</v>
      </c>
      <c r="H26" s="121">
        <v>53.844473684210499</v>
      </c>
      <c r="I26" s="127"/>
      <c r="J26" s="73">
        <v>2.4947803500000001</v>
      </c>
      <c r="K26" s="73">
        <v>0.70892681000000002</v>
      </c>
      <c r="L26" s="74">
        <f t="shared" si="2"/>
        <v>2.5190943759060263</v>
      </c>
      <c r="M26" s="60">
        <f t="shared" si="3"/>
        <v>1.0509448142227149</v>
      </c>
    </row>
    <row r="27" spans="1:13" ht="12.75" customHeight="1" x14ac:dyDescent="0.2">
      <c r="A27" s="46" t="s">
        <v>1186</v>
      </c>
      <c r="B27" s="46" t="s">
        <v>686</v>
      </c>
      <c r="C27" s="73">
        <v>2.3648063800000001</v>
      </c>
      <c r="D27" s="73">
        <v>0.60256125999999999</v>
      </c>
      <c r="E27" s="74">
        <f t="shared" si="0"/>
        <v>2.9245908042611304</v>
      </c>
      <c r="F27" s="60">
        <f t="shared" si="1"/>
        <v>6.8232368171719376E-3</v>
      </c>
      <c r="G27" s="47">
        <v>12.147111220000001</v>
      </c>
      <c r="H27" s="121">
        <v>53.778210526315803</v>
      </c>
      <c r="I27" s="127"/>
      <c r="J27" s="73">
        <v>0.10566658999999999</v>
      </c>
      <c r="K27" s="73">
        <v>5.0133949999999997E-2</v>
      </c>
      <c r="L27" s="74">
        <f t="shared" si="2"/>
        <v>1.1076853110516924</v>
      </c>
      <c r="M27" s="60">
        <f t="shared" si="3"/>
        <v>4.4682977386080965E-2</v>
      </c>
    </row>
    <row r="28" spans="1:13" ht="12.75" customHeight="1" x14ac:dyDescent="0.2">
      <c r="A28" s="46" t="s">
        <v>1166</v>
      </c>
      <c r="B28" s="46" t="s">
        <v>711</v>
      </c>
      <c r="C28" s="73">
        <v>2.1253690619999999</v>
      </c>
      <c r="D28" s="73">
        <v>0.37901462599999997</v>
      </c>
      <c r="E28" s="74">
        <f t="shared" si="0"/>
        <v>4.6076175329444942</v>
      </c>
      <c r="F28" s="60">
        <f t="shared" si="1"/>
        <v>6.1323821504222194E-3</v>
      </c>
      <c r="G28" s="47">
        <v>30.83175778</v>
      </c>
      <c r="H28" s="121">
        <v>626.41121052631604</v>
      </c>
      <c r="I28" s="127"/>
      <c r="J28" s="73">
        <v>0.40170349</v>
      </c>
      <c r="K28" s="73">
        <v>9.7087889999999996E-2</v>
      </c>
      <c r="L28" s="74">
        <f t="shared" si="2"/>
        <v>3.1375241546602775</v>
      </c>
      <c r="M28" s="60">
        <f t="shared" si="3"/>
        <v>0.18900411094814365</v>
      </c>
    </row>
    <row r="29" spans="1:13" ht="12.75" customHeight="1" x14ac:dyDescent="0.2">
      <c r="A29" s="46" t="s">
        <v>1071</v>
      </c>
      <c r="B29" s="46" t="s">
        <v>163</v>
      </c>
      <c r="C29" s="73">
        <v>2.0991607700000001</v>
      </c>
      <c r="D29" s="73">
        <v>0.93571263000000005</v>
      </c>
      <c r="E29" s="74">
        <f t="shared" si="0"/>
        <v>1.2433818917245993</v>
      </c>
      <c r="F29" s="60">
        <f t="shared" si="1"/>
        <v>6.0567626898177579E-3</v>
      </c>
      <c r="G29" s="47">
        <v>22.794723899999997</v>
      </c>
      <c r="H29" s="121">
        <v>32.689315789473703</v>
      </c>
      <c r="I29" s="127"/>
      <c r="J29" s="73">
        <v>1.94328557</v>
      </c>
      <c r="K29" s="73">
        <v>1.8216500500000001</v>
      </c>
      <c r="L29" s="74">
        <f t="shared" si="2"/>
        <v>6.6772166256630738E-2</v>
      </c>
      <c r="M29" s="60">
        <f t="shared" si="3"/>
        <v>0.9257440391285513</v>
      </c>
    </row>
    <row r="30" spans="1:13" ht="12.75" customHeight="1" x14ac:dyDescent="0.2">
      <c r="A30" s="46" t="s">
        <v>1643</v>
      </c>
      <c r="B30" s="46" t="s">
        <v>1644</v>
      </c>
      <c r="C30" s="73">
        <v>2.0072663200000003</v>
      </c>
      <c r="D30" s="73">
        <v>0.856765</v>
      </c>
      <c r="E30" s="74">
        <f t="shared" si="0"/>
        <v>1.3428435101807383</v>
      </c>
      <c r="F30" s="60">
        <f t="shared" si="1"/>
        <v>5.7916172640287067E-3</v>
      </c>
      <c r="G30" s="47">
        <v>46.515324039999996</v>
      </c>
      <c r="H30" s="121">
        <v>39.319789473684203</v>
      </c>
      <c r="I30" s="127"/>
      <c r="J30" s="73">
        <v>56.706617810000004</v>
      </c>
      <c r="K30" s="73">
        <v>0.67889503000000007</v>
      </c>
      <c r="L30" s="74">
        <f t="shared" si="2"/>
        <v>82.527814027449864</v>
      </c>
      <c r="M30" s="60">
        <f t="shared" si="3"/>
        <v>28.250669701865966</v>
      </c>
    </row>
    <row r="31" spans="1:13" ht="12.75" customHeight="1" x14ac:dyDescent="0.2">
      <c r="A31" s="46" t="s">
        <v>813</v>
      </c>
      <c r="B31" s="46" t="s">
        <v>701</v>
      </c>
      <c r="C31" s="73">
        <v>1.96349065</v>
      </c>
      <c r="D31" s="73">
        <v>0.19837132000000002</v>
      </c>
      <c r="E31" s="74">
        <f t="shared" si="0"/>
        <v>8.8980570880911607</v>
      </c>
      <c r="F31" s="60">
        <f t="shared" si="1"/>
        <v>5.6653101947622695E-3</v>
      </c>
      <c r="G31" s="47">
        <v>139.40539766000001</v>
      </c>
      <c r="H31" s="121">
        <v>46.415736842105296</v>
      </c>
      <c r="I31" s="127"/>
      <c r="J31" s="73">
        <v>12.32567472</v>
      </c>
      <c r="K31" s="73">
        <v>2.3166752000000002</v>
      </c>
      <c r="L31" s="74">
        <f t="shared" si="2"/>
        <v>4.3204155334334304</v>
      </c>
      <c r="M31" s="60">
        <f t="shared" si="3"/>
        <v>6.2774298008498288</v>
      </c>
    </row>
    <row r="32" spans="1:13" ht="12.75" customHeight="1" x14ac:dyDescent="0.2">
      <c r="A32" s="46" t="s">
        <v>1521</v>
      </c>
      <c r="B32" s="46" t="s">
        <v>1522</v>
      </c>
      <c r="C32" s="73">
        <v>1.8988228700000001</v>
      </c>
      <c r="D32" s="73">
        <v>1.38626016</v>
      </c>
      <c r="E32" s="74">
        <f t="shared" si="0"/>
        <v>0.36974496186920658</v>
      </c>
      <c r="F32" s="60">
        <f t="shared" si="1"/>
        <v>5.4787225818766962E-3</v>
      </c>
      <c r="G32" s="47">
        <v>47.376522909999998</v>
      </c>
      <c r="H32" s="121">
        <v>36.680473684210497</v>
      </c>
      <c r="I32" s="127"/>
      <c r="J32" s="73">
        <v>1.8288772900000001</v>
      </c>
      <c r="K32" s="73">
        <v>2.41496339</v>
      </c>
      <c r="L32" s="74">
        <f t="shared" si="2"/>
        <v>-0.2426894347247226</v>
      </c>
      <c r="M32" s="60">
        <f t="shared" si="3"/>
        <v>0.96316371521267807</v>
      </c>
    </row>
    <row r="33" spans="1:13" ht="12.75" customHeight="1" x14ac:dyDescent="0.2">
      <c r="A33" s="46" t="s">
        <v>1174</v>
      </c>
      <c r="B33" s="46" t="s">
        <v>694</v>
      </c>
      <c r="C33" s="73">
        <v>1.6587169399999999</v>
      </c>
      <c r="D33" s="73">
        <v>1.9070740100000001</v>
      </c>
      <c r="E33" s="74">
        <f t="shared" si="0"/>
        <v>-0.13022938213079638</v>
      </c>
      <c r="F33" s="60">
        <f t="shared" si="1"/>
        <v>4.7859387516853598E-3</v>
      </c>
      <c r="G33" s="47">
        <v>106.42014073999999</v>
      </c>
      <c r="H33" s="121">
        <v>23.049473684210501</v>
      </c>
      <c r="I33" s="127"/>
      <c r="J33" s="73">
        <v>1.90929046</v>
      </c>
      <c r="K33" s="73">
        <v>2.8966179700000003</v>
      </c>
      <c r="L33" s="74">
        <f t="shared" si="2"/>
        <v>-0.34085527336557953</v>
      </c>
      <c r="M33" s="60">
        <f t="shared" si="3"/>
        <v>1.1510646656806918</v>
      </c>
    </row>
    <row r="34" spans="1:13" ht="12.75" customHeight="1" x14ac:dyDescent="0.2">
      <c r="A34" s="46" t="s">
        <v>1381</v>
      </c>
      <c r="B34" s="46" t="s">
        <v>1382</v>
      </c>
      <c r="C34" s="73">
        <v>1.6295404199999999</v>
      </c>
      <c r="D34" s="73">
        <v>0.69930492</v>
      </c>
      <c r="E34" s="74">
        <f t="shared" si="0"/>
        <v>1.3302287362714393</v>
      </c>
      <c r="F34" s="60">
        <f t="shared" si="1"/>
        <v>4.7017549863062448E-3</v>
      </c>
      <c r="G34" s="47">
        <v>2.9228625079999997</v>
      </c>
      <c r="H34" s="121">
        <v>420.27005555555598</v>
      </c>
      <c r="I34" s="127"/>
      <c r="J34" s="73">
        <v>3.3773490800000001</v>
      </c>
      <c r="K34" s="73">
        <v>0.13756532000000002</v>
      </c>
      <c r="L34" s="74">
        <f t="shared" si="2"/>
        <v>23.55087575851239</v>
      </c>
      <c r="M34" s="60">
        <f t="shared" si="3"/>
        <v>2.0725776657936477</v>
      </c>
    </row>
    <row r="35" spans="1:13" ht="12.75" customHeight="1" x14ac:dyDescent="0.2">
      <c r="A35" s="46" t="s">
        <v>811</v>
      </c>
      <c r="B35" s="46" t="s">
        <v>698</v>
      </c>
      <c r="C35" s="73">
        <v>1.4894536200000001</v>
      </c>
      <c r="D35" s="73">
        <v>28.878460100000002</v>
      </c>
      <c r="E35" s="74">
        <f t="shared" si="0"/>
        <v>-0.94842337109242192</v>
      </c>
      <c r="F35" s="60">
        <f t="shared" si="1"/>
        <v>4.2975589305768117E-3</v>
      </c>
      <c r="G35" s="47">
        <v>318.31643824999998</v>
      </c>
      <c r="H35" s="121">
        <v>20.3632105263158</v>
      </c>
      <c r="I35" s="127"/>
      <c r="J35" s="73">
        <v>7.2559787599999996</v>
      </c>
      <c r="K35" s="73">
        <v>9.4968098000000012</v>
      </c>
      <c r="L35" s="74">
        <f t="shared" si="2"/>
        <v>-0.23595618815067787</v>
      </c>
      <c r="M35" s="60">
        <f t="shared" si="3"/>
        <v>4.8715707978876166</v>
      </c>
    </row>
    <row r="36" spans="1:13" ht="12.75" customHeight="1" x14ac:dyDescent="0.2">
      <c r="A36" s="46" t="s">
        <v>1151</v>
      </c>
      <c r="B36" s="46" t="s">
        <v>723</v>
      </c>
      <c r="C36" s="73">
        <v>1.35644846</v>
      </c>
      <c r="D36" s="73">
        <v>1.3632028949999999</v>
      </c>
      <c r="E36" s="74">
        <f t="shared" si="0"/>
        <v>-4.9548273589896663E-3</v>
      </c>
      <c r="F36" s="60">
        <f t="shared" si="1"/>
        <v>3.9137957133167818E-3</v>
      </c>
      <c r="G36" s="47">
        <v>9.1350380199999996</v>
      </c>
      <c r="H36" s="121">
        <v>149.906842105263</v>
      </c>
      <c r="I36" s="127"/>
      <c r="J36" s="73">
        <v>1.0026358499999999</v>
      </c>
      <c r="K36" s="73">
        <v>1.0161631</v>
      </c>
      <c r="L36" s="74">
        <f t="shared" si="2"/>
        <v>-1.3312085431954834E-2</v>
      </c>
      <c r="M36" s="60">
        <f t="shared" si="3"/>
        <v>0.73916251119485954</v>
      </c>
    </row>
    <row r="37" spans="1:13" ht="12.75" customHeight="1" x14ac:dyDescent="0.2">
      <c r="A37" s="46" t="s">
        <v>1507</v>
      </c>
      <c r="B37" s="46" t="s">
        <v>1508</v>
      </c>
      <c r="C37" s="73">
        <v>1.3298525910000001</v>
      </c>
      <c r="D37" s="73">
        <v>0.22842848499999999</v>
      </c>
      <c r="E37" s="74">
        <f t="shared" si="0"/>
        <v>4.8217458781465021</v>
      </c>
      <c r="F37" s="60">
        <f t="shared" si="1"/>
        <v>3.8370579668017871E-3</v>
      </c>
      <c r="G37" s="47">
        <v>3.0524265499999998</v>
      </c>
      <c r="H37" s="121">
        <v>70.6912105263158</v>
      </c>
      <c r="I37" s="127"/>
      <c r="J37" s="73">
        <v>4.74107404</v>
      </c>
      <c r="K37" s="73">
        <v>0.27273132999999999</v>
      </c>
      <c r="L37" s="74">
        <f t="shared" si="2"/>
        <v>16.383679535460779</v>
      </c>
      <c r="M37" s="60">
        <f t="shared" si="3"/>
        <v>3.565112458392766</v>
      </c>
    </row>
    <row r="38" spans="1:13" ht="12.75" customHeight="1" x14ac:dyDescent="0.2">
      <c r="A38" s="46" t="s">
        <v>1160</v>
      </c>
      <c r="B38" s="46" t="s">
        <v>679</v>
      </c>
      <c r="C38" s="73">
        <v>1.2226084939999999</v>
      </c>
      <c r="D38" s="73">
        <v>1.204459232</v>
      </c>
      <c r="E38" s="74">
        <f t="shared" si="0"/>
        <v>1.5068390459229697E-2</v>
      </c>
      <c r="F38" s="60">
        <f t="shared" si="1"/>
        <v>3.5276238087821529E-3</v>
      </c>
      <c r="G38" s="47">
        <v>54.793624749999999</v>
      </c>
      <c r="H38" s="121">
        <v>513.34410526315799</v>
      </c>
      <c r="I38" s="127"/>
      <c r="J38" s="73">
        <v>1.09501892</v>
      </c>
      <c r="K38" s="73">
        <v>1.3683178899999999</v>
      </c>
      <c r="L38" s="74">
        <f t="shared" si="2"/>
        <v>-0.19973353560406926</v>
      </c>
      <c r="M38" s="60">
        <f t="shared" si="3"/>
        <v>0.89564151187714558</v>
      </c>
    </row>
    <row r="39" spans="1:13" ht="12.75" customHeight="1" x14ac:dyDescent="0.2">
      <c r="A39" s="46" t="s">
        <v>1168</v>
      </c>
      <c r="B39" s="46" t="s">
        <v>705</v>
      </c>
      <c r="C39" s="73">
        <v>1.2176659399999998</v>
      </c>
      <c r="D39" s="73">
        <v>2.81629693</v>
      </c>
      <c r="E39" s="74">
        <f t="shared" ref="E39:E70" si="4">IF(ISERROR(C39/D39-1),"",IF((C39/D39-1)&gt;10000%,"",C39/D39-1))</f>
        <v>-0.56763581033339405</v>
      </c>
      <c r="F39" s="60">
        <f t="shared" ref="F39:F70" si="5">C39/$C$238</f>
        <v>3.5133629302980291E-3</v>
      </c>
      <c r="G39" s="47">
        <v>173.56013009999998</v>
      </c>
      <c r="H39" s="121">
        <v>28.4444736842105</v>
      </c>
      <c r="I39" s="127"/>
      <c r="J39" s="73">
        <v>1.7372329399999999</v>
      </c>
      <c r="K39" s="73">
        <v>8.619640519999999</v>
      </c>
      <c r="L39" s="74">
        <f t="shared" ref="L39:L70" si="6">IF(ISERROR(J39/K39-1),"",IF((J39/K39-1)&gt;10000%,"",J39/K39-1))</f>
        <v>-0.79845645117460184</v>
      </c>
      <c r="M39" s="60">
        <f t="shared" ref="M39:M70" si="7">IF(ISERROR(J39/C39),"",IF(J39/C39&gt;10000%,"",J39/C39))</f>
        <v>1.4266909198429252</v>
      </c>
    </row>
    <row r="40" spans="1:13" ht="12.75" customHeight="1" x14ac:dyDescent="0.2">
      <c r="A40" s="46" t="s">
        <v>1170</v>
      </c>
      <c r="B40" s="46" t="s">
        <v>766</v>
      </c>
      <c r="C40" s="73">
        <v>1.1056418899999998</v>
      </c>
      <c r="D40" s="73">
        <v>0.56195483999999996</v>
      </c>
      <c r="E40" s="74">
        <f t="shared" si="4"/>
        <v>0.96749242341252883</v>
      </c>
      <c r="F40" s="60">
        <f t="shared" si="5"/>
        <v>3.1901370506517172E-3</v>
      </c>
      <c r="G40" s="47">
        <v>2.82678735</v>
      </c>
      <c r="H40" s="121">
        <v>71.527526315789501</v>
      </c>
      <c r="I40" s="127"/>
      <c r="J40" s="73">
        <v>0.31834051000000002</v>
      </c>
      <c r="K40" s="73">
        <v>0.43240875000000001</v>
      </c>
      <c r="L40" s="74">
        <f t="shared" si="6"/>
        <v>-0.26379725202138016</v>
      </c>
      <c r="M40" s="60">
        <f t="shared" si="7"/>
        <v>0.28792370556799368</v>
      </c>
    </row>
    <row r="41" spans="1:13" ht="12.75" customHeight="1" x14ac:dyDescent="0.2">
      <c r="A41" s="46" t="s">
        <v>815</v>
      </c>
      <c r="B41" s="46" t="s">
        <v>703</v>
      </c>
      <c r="C41" s="73">
        <v>1.0743526399999999</v>
      </c>
      <c r="D41" s="73">
        <v>0.44692834999999997</v>
      </c>
      <c r="E41" s="74">
        <f t="shared" si="4"/>
        <v>1.4038587840757919</v>
      </c>
      <c r="F41" s="60">
        <f t="shared" si="5"/>
        <v>3.0998573709336268E-3</v>
      </c>
      <c r="G41" s="47">
        <v>73.428606599999995</v>
      </c>
      <c r="H41" s="121">
        <v>28.3711578947368</v>
      </c>
      <c r="I41" s="127"/>
      <c r="J41" s="73">
        <v>1.35962201</v>
      </c>
      <c r="K41" s="73">
        <v>0.35906859999999996</v>
      </c>
      <c r="L41" s="74">
        <f t="shared" si="6"/>
        <v>2.7865243855909432</v>
      </c>
      <c r="M41" s="60">
        <f t="shared" si="7"/>
        <v>1.2655267547906806</v>
      </c>
    </row>
    <row r="42" spans="1:13" ht="12.75" customHeight="1" x14ac:dyDescent="0.2">
      <c r="A42" s="46" t="s">
        <v>800</v>
      </c>
      <c r="B42" s="46" t="s">
        <v>670</v>
      </c>
      <c r="C42" s="73">
        <v>1.039826975</v>
      </c>
      <c r="D42" s="73">
        <v>1.538015074</v>
      </c>
      <c r="E42" s="74">
        <f t="shared" si="4"/>
        <v>-0.32391626546567909</v>
      </c>
      <c r="F42" s="60">
        <f t="shared" si="5"/>
        <v>3.0002395795754424E-3</v>
      </c>
      <c r="G42" s="47">
        <v>59.128697969999997</v>
      </c>
      <c r="H42" s="121">
        <v>138.44089473684201</v>
      </c>
      <c r="I42" s="127"/>
      <c r="J42" s="73">
        <v>0.51114930000000003</v>
      </c>
      <c r="K42" s="73">
        <v>0.14377097</v>
      </c>
      <c r="L42" s="74">
        <f t="shared" si="6"/>
        <v>2.5553025760346477</v>
      </c>
      <c r="M42" s="60">
        <f t="shared" si="7"/>
        <v>0.49157149438251496</v>
      </c>
    </row>
    <row r="43" spans="1:13" ht="12.75" customHeight="1" x14ac:dyDescent="0.2">
      <c r="A43" s="46" t="s">
        <v>1072</v>
      </c>
      <c r="B43" s="46" t="s">
        <v>164</v>
      </c>
      <c r="C43" s="73">
        <v>0.99321762999999996</v>
      </c>
      <c r="D43" s="73">
        <v>0.73701384999999997</v>
      </c>
      <c r="E43" s="74">
        <f t="shared" si="4"/>
        <v>0.34762410502869101</v>
      </c>
      <c r="F43" s="60">
        <f t="shared" si="5"/>
        <v>2.8657564347742731E-3</v>
      </c>
      <c r="G43" s="47">
        <v>22.012326899999998</v>
      </c>
      <c r="H43" s="121">
        <v>56.586526315789499</v>
      </c>
      <c r="I43" s="127"/>
      <c r="J43" s="73">
        <v>21.18126178</v>
      </c>
      <c r="K43" s="73">
        <v>16.593628330000001</v>
      </c>
      <c r="L43" s="74">
        <f t="shared" si="6"/>
        <v>0.27646957969438857</v>
      </c>
      <c r="M43" s="60">
        <f t="shared" si="7"/>
        <v>21.325901937524005</v>
      </c>
    </row>
    <row r="44" spans="1:13" s="123" customFormat="1" ht="12.75" customHeight="1" x14ac:dyDescent="0.2">
      <c r="A44" s="46" t="s">
        <v>871</v>
      </c>
      <c r="B44" s="46" t="s">
        <v>745</v>
      </c>
      <c r="C44" s="73">
        <v>0.96815742799999993</v>
      </c>
      <c r="D44" s="73">
        <v>0.25402648499999997</v>
      </c>
      <c r="E44" s="74">
        <f t="shared" si="4"/>
        <v>2.8112460123990615</v>
      </c>
      <c r="F44" s="60">
        <f t="shared" si="5"/>
        <v>2.7934495878466333E-3</v>
      </c>
      <c r="G44" s="47">
        <v>20.089320170000001</v>
      </c>
      <c r="H44" s="121">
        <v>52.973473684210497</v>
      </c>
      <c r="I44" s="127"/>
      <c r="J44" s="73">
        <v>1.4054890800000002</v>
      </c>
      <c r="K44" s="73">
        <v>0.17966746</v>
      </c>
      <c r="L44" s="74">
        <f t="shared" si="6"/>
        <v>6.8227247159836297</v>
      </c>
      <c r="M44" s="60">
        <f t="shared" si="7"/>
        <v>1.451715433205353</v>
      </c>
    </row>
    <row r="45" spans="1:13" ht="12.75" customHeight="1" x14ac:dyDescent="0.2">
      <c r="A45" s="46" t="s">
        <v>823</v>
      </c>
      <c r="B45" s="46" t="s">
        <v>716</v>
      </c>
      <c r="C45" s="73">
        <v>0.96394035499999997</v>
      </c>
      <c r="D45" s="73">
        <v>0.73019689500000007</v>
      </c>
      <c r="E45" s="74">
        <f t="shared" si="4"/>
        <v>0.32011018069311281</v>
      </c>
      <c r="F45" s="60">
        <f t="shared" si="5"/>
        <v>2.7812819583960136E-3</v>
      </c>
      <c r="G45" s="47">
        <v>273.96672751</v>
      </c>
      <c r="H45" s="121">
        <v>18.745999999999999</v>
      </c>
      <c r="I45" s="127"/>
      <c r="J45" s="73">
        <v>9.5570644300000005</v>
      </c>
      <c r="K45" s="73">
        <v>0.82118583000000001</v>
      </c>
      <c r="L45" s="74">
        <f t="shared" si="6"/>
        <v>10.638126330065877</v>
      </c>
      <c r="M45" s="60">
        <f t="shared" si="7"/>
        <v>9.9145806900054527</v>
      </c>
    </row>
    <row r="46" spans="1:13" ht="12.75" customHeight="1" x14ac:dyDescent="0.2">
      <c r="A46" s="46" t="s">
        <v>1077</v>
      </c>
      <c r="B46" s="46" t="s">
        <v>497</v>
      </c>
      <c r="C46" s="73">
        <v>0.95088496999999994</v>
      </c>
      <c r="D46" s="73">
        <v>0.60507599000000001</v>
      </c>
      <c r="E46" s="74">
        <f t="shared" si="4"/>
        <v>0.57151330694843794</v>
      </c>
      <c r="F46" s="60">
        <f t="shared" si="5"/>
        <v>2.7436129194642282E-3</v>
      </c>
      <c r="G46" s="47">
        <v>1.9771275700000002</v>
      </c>
      <c r="H46" s="121">
        <v>64.603947368421004</v>
      </c>
      <c r="I46" s="127"/>
      <c r="J46" s="73">
        <v>1.43606235</v>
      </c>
      <c r="K46" s="73">
        <v>3.1867025299999998</v>
      </c>
      <c r="L46" s="74">
        <f t="shared" si="6"/>
        <v>-0.54935789064691898</v>
      </c>
      <c r="M46" s="60">
        <f t="shared" si="7"/>
        <v>1.5102377209727063</v>
      </c>
    </row>
    <row r="47" spans="1:13" ht="12.75" customHeight="1" x14ac:dyDescent="0.2">
      <c r="A47" s="46" t="s">
        <v>1412</v>
      </c>
      <c r="B47" s="46" t="s">
        <v>697</v>
      </c>
      <c r="C47" s="73">
        <v>0.91541254999999999</v>
      </c>
      <c r="D47" s="73">
        <v>0.25894327</v>
      </c>
      <c r="E47" s="74">
        <f t="shared" si="4"/>
        <v>2.535185718478028</v>
      </c>
      <c r="F47" s="60">
        <f t="shared" si="5"/>
        <v>2.6412634314954982E-3</v>
      </c>
      <c r="G47" s="47">
        <v>16.997185300000002</v>
      </c>
      <c r="H47" s="121">
        <v>58.454631578947399</v>
      </c>
      <c r="I47" s="127"/>
      <c r="J47" s="73">
        <v>2.041873E-2</v>
      </c>
      <c r="K47" s="73">
        <v>8.6824899999999993E-3</v>
      </c>
      <c r="L47" s="74">
        <f t="shared" si="6"/>
        <v>1.3517136213229155</v>
      </c>
      <c r="M47" s="60">
        <f t="shared" si="7"/>
        <v>2.2305494937774232E-2</v>
      </c>
    </row>
    <row r="48" spans="1:13" ht="12.75" customHeight="1" x14ac:dyDescent="0.2">
      <c r="A48" s="46" t="s">
        <v>1178</v>
      </c>
      <c r="B48" s="46" t="s">
        <v>706</v>
      </c>
      <c r="C48" s="73">
        <v>0.88997101000000001</v>
      </c>
      <c r="D48" s="73">
        <v>4.2091000000000003E-2</v>
      </c>
      <c r="E48" s="74">
        <f t="shared" si="4"/>
        <v>20.143974008695444</v>
      </c>
      <c r="F48" s="60">
        <f t="shared" si="5"/>
        <v>2.5678563002048795E-3</v>
      </c>
      <c r="G48" s="47">
        <v>2.1344603100000001</v>
      </c>
      <c r="H48" s="121">
        <v>151.95642105263201</v>
      </c>
      <c r="I48" s="127"/>
      <c r="J48" s="73">
        <v>0</v>
      </c>
      <c r="K48" s="73">
        <v>0</v>
      </c>
      <c r="L48" s="74" t="str">
        <f t="shared" si="6"/>
        <v/>
      </c>
      <c r="M48" s="60">
        <f t="shared" si="7"/>
        <v>0</v>
      </c>
    </row>
    <row r="49" spans="1:13" ht="12.75" customHeight="1" x14ac:dyDescent="0.2">
      <c r="A49" s="46" t="s">
        <v>820</v>
      </c>
      <c r="B49" s="46" t="s">
        <v>712</v>
      </c>
      <c r="C49" s="73">
        <v>0.83870701000000003</v>
      </c>
      <c r="D49" s="73">
        <v>1.0537032800000001</v>
      </c>
      <c r="E49" s="74">
        <f t="shared" si="4"/>
        <v>-0.20403872141310986</v>
      </c>
      <c r="F49" s="60">
        <f t="shared" si="5"/>
        <v>2.4199429593268402E-3</v>
      </c>
      <c r="G49" s="47">
        <v>135.29100316999998</v>
      </c>
      <c r="H49" s="121">
        <v>41.312578947368401</v>
      </c>
      <c r="I49" s="127"/>
      <c r="J49" s="73">
        <v>1.1066027899999999</v>
      </c>
      <c r="K49" s="73">
        <v>0.59465779000000007</v>
      </c>
      <c r="L49" s="74">
        <f t="shared" si="6"/>
        <v>0.8609069091653534</v>
      </c>
      <c r="M49" s="60">
        <f t="shared" si="7"/>
        <v>1.3194152150940051</v>
      </c>
    </row>
    <row r="50" spans="1:13" s="123" customFormat="1" ht="12.75" customHeight="1" x14ac:dyDescent="0.2">
      <c r="A50" s="46" t="s">
        <v>1503</v>
      </c>
      <c r="B50" s="46" t="s">
        <v>1504</v>
      </c>
      <c r="C50" s="73">
        <v>0.77525376000000001</v>
      </c>
      <c r="D50" s="73">
        <v>0.14872625</v>
      </c>
      <c r="E50" s="74">
        <f t="shared" si="4"/>
        <v>4.2126222506114424</v>
      </c>
      <c r="F50" s="60">
        <f t="shared" si="5"/>
        <v>2.2368596611630322E-3</v>
      </c>
      <c r="G50" s="47">
        <v>5.83859759</v>
      </c>
      <c r="H50" s="121">
        <v>88.299473684210497</v>
      </c>
      <c r="I50" s="127"/>
      <c r="J50" s="73">
        <v>2.5653285299999999</v>
      </c>
      <c r="K50" s="73">
        <v>0</v>
      </c>
      <c r="L50" s="74" t="str">
        <f t="shared" si="6"/>
        <v/>
      </c>
      <c r="M50" s="60">
        <f t="shared" si="7"/>
        <v>3.309017849845707</v>
      </c>
    </row>
    <row r="51" spans="1:13" ht="12.75" customHeight="1" x14ac:dyDescent="0.2">
      <c r="A51" s="46" t="s">
        <v>803</v>
      </c>
      <c r="B51" s="46" t="s">
        <v>685</v>
      </c>
      <c r="C51" s="73">
        <v>0.76922034499999992</v>
      </c>
      <c r="D51" s="73">
        <v>0.31628859499999995</v>
      </c>
      <c r="E51" s="74">
        <f t="shared" si="4"/>
        <v>1.4320204938151502</v>
      </c>
      <c r="F51" s="60">
        <f t="shared" si="5"/>
        <v>2.2194512933112515E-3</v>
      </c>
      <c r="G51" s="47">
        <v>299.14980360000004</v>
      </c>
      <c r="H51" s="121">
        <v>51.341736842105298</v>
      </c>
      <c r="I51" s="127"/>
      <c r="J51" s="73">
        <v>5.3922095199999998</v>
      </c>
      <c r="K51" s="73">
        <v>1.7657517700000001</v>
      </c>
      <c r="L51" s="74">
        <f t="shared" si="6"/>
        <v>2.0537755145503831</v>
      </c>
      <c r="M51" s="60">
        <f t="shared" si="7"/>
        <v>7.0099673715728361</v>
      </c>
    </row>
    <row r="52" spans="1:13" ht="12.75" customHeight="1" x14ac:dyDescent="0.2">
      <c r="A52" s="46" t="s">
        <v>809</v>
      </c>
      <c r="B52" s="46" t="s">
        <v>695</v>
      </c>
      <c r="C52" s="73">
        <v>0.76649827999999998</v>
      </c>
      <c r="D52" s="73">
        <v>0.42941550000000001</v>
      </c>
      <c r="E52" s="74">
        <f t="shared" si="4"/>
        <v>0.78498046763565821</v>
      </c>
      <c r="F52" s="60">
        <f t="shared" si="5"/>
        <v>2.2115972489870246E-3</v>
      </c>
      <c r="G52" s="47">
        <v>24.930512309999997</v>
      </c>
      <c r="H52" s="121">
        <v>22.207421052631599</v>
      </c>
      <c r="I52" s="127"/>
      <c r="J52" s="73">
        <v>0.62102602000000007</v>
      </c>
      <c r="K52" s="73">
        <v>0.54309083999999996</v>
      </c>
      <c r="L52" s="74">
        <f t="shared" si="6"/>
        <v>0.14350302796489833</v>
      </c>
      <c r="M52" s="60">
        <f t="shared" si="7"/>
        <v>0.81021188984272752</v>
      </c>
    </row>
    <row r="53" spans="1:13" ht="12.75" customHeight="1" x14ac:dyDescent="0.2">
      <c r="A53" s="46" t="s">
        <v>1255</v>
      </c>
      <c r="B53" s="46" t="s">
        <v>1263</v>
      </c>
      <c r="C53" s="73">
        <v>0.73913487</v>
      </c>
      <c r="D53" s="73">
        <v>0.18317601999999999</v>
      </c>
      <c r="E53" s="74">
        <f t="shared" si="4"/>
        <v>3.0351071608609033</v>
      </c>
      <c r="F53" s="60">
        <f t="shared" si="5"/>
        <v>2.1326448966361438E-3</v>
      </c>
      <c r="G53" s="47">
        <v>1.2032268189999999</v>
      </c>
      <c r="H53" s="121">
        <v>39.932631578947401</v>
      </c>
      <c r="I53" s="127"/>
      <c r="J53" s="73">
        <v>3.0531009999999997E-2</v>
      </c>
      <c r="K53" s="73">
        <v>4.864566E-2</v>
      </c>
      <c r="L53" s="74">
        <f t="shared" si="6"/>
        <v>-0.37237957096275398</v>
      </c>
      <c r="M53" s="60">
        <f t="shared" si="7"/>
        <v>4.1306412725461046E-2</v>
      </c>
    </row>
    <row r="54" spans="1:13" ht="12.75" customHeight="1" x14ac:dyDescent="0.2">
      <c r="A54" s="46" t="s">
        <v>807</v>
      </c>
      <c r="B54" s="46" t="s">
        <v>692</v>
      </c>
      <c r="C54" s="73">
        <v>0.69229426800000005</v>
      </c>
      <c r="D54" s="73">
        <v>2.5227279999999998E-2</v>
      </c>
      <c r="E54" s="74">
        <f t="shared" si="4"/>
        <v>26.442287396818053</v>
      </c>
      <c r="F54" s="60">
        <f t="shared" si="5"/>
        <v>1.9974945000506539E-3</v>
      </c>
      <c r="G54" s="47">
        <v>98.922667269999991</v>
      </c>
      <c r="H54" s="121">
        <v>44.203947368421098</v>
      </c>
      <c r="I54" s="127"/>
      <c r="J54" s="73">
        <v>7.0103189999999996E-2</v>
      </c>
      <c r="K54" s="73">
        <v>1.1635860000000001E-2</v>
      </c>
      <c r="L54" s="74">
        <f t="shared" si="6"/>
        <v>5.0247536494938911</v>
      </c>
      <c r="M54" s="60">
        <f t="shared" si="7"/>
        <v>0.10126212687348148</v>
      </c>
    </row>
    <row r="55" spans="1:13" ht="12.75" customHeight="1" x14ac:dyDescent="0.2">
      <c r="A55" s="46" t="s">
        <v>1066</v>
      </c>
      <c r="B55" s="46" t="s">
        <v>503</v>
      </c>
      <c r="C55" s="73">
        <v>0.66933231000000004</v>
      </c>
      <c r="D55" s="73">
        <v>5.0146416500000006</v>
      </c>
      <c r="E55" s="74">
        <f t="shared" si="4"/>
        <v>-0.86652439860782482</v>
      </c>
      <c r="F55" s="60">
        <f t="shared" si="5"/>
        <v>1.9312417706327148E-3</v>
      </c>
      <c r="G55" s="47">
        <v>83.041499999999999</v>
      </c>
      <c r="H55" s="121">
        <v>37.3506315789474</v>
      </c>
      <c r="I55" s="127"/>
      <c r="J55" s="73">
        <v>43.455452689999994</v>
      </c>
      <c r="K55" s="73">
        <v>32.494887210000002</v>
      </c>
      <c r="L55" s="74">
        <f t="shared" si="6"/>
        <v>0.33730123170352111</v>
      </c>
      <c r="M55" s="60">
        <f t="shared" si="7"/>
        <v>64.923584355280852</v>
      </c>
    </row>
    <row r="56" spans="1:13" ht="12.75" customHeight="1" x14ac:dyDescent="0.2">
      <c r="A56" s="46" t="s">
        <v>810</v>
      </c>
      <c r="B56" s="46" t="s">
        <v>696</v>
      </c>
      <c r="C56" s="73">
        <v>0.58979378000000005</v>
      </c>
      <c r="D56" s="73">
        <v>1.7484180600000001</v>
      </c>
      <c r="E56" s="74">
        <f t="shared" si="4"/>
        <v>-0.6626700481462654</v>
      </c>
      <c r="F56" s="60">
        <f t="shared" si="5"/>
        <v>1.7017471993774839E-3</v>
      </c>
      <c r="G56" s="47">
        <v>111.17811854999999</v>
      </c>
      <c r="H56" s="121">
        <v>44.592368421052598</v>
      </c>
      <c r="I56" s="127"/>
      <c r="J56" s="73">
        <v>0.41904675000000002</v>
      </c>
      <c r="K56" s="73">
        <v>1.38237261</v>
      </c>
      <c r="L56" s="74">
        <f t="shared" si="6"/>
        <v>-0.69686411104456125</v>
      </c>
      <c r="M56" s="60">
        <f t="shared" si="7"/>
        <v>0.71049706560147174</v>
      </c>
    </row>
    <row r="57" spans="1:13" ht="12.75" customHeight="1" x14ac:dyDescent="0.2">
      <c r="A57" s="46" t="s">
        <v>868</v>
      </c>
      <c r="B57" s="46" t="s">
        <v>741</v>
      </c>
      <c r="C57" s="73">
        <v>0.58322711999999999</v>
      </c>
      <c r="D57" s="73">
        <v>0</v>
      </c>
      <c r="E57" s="74" t="str">
        <f t="shared" si="4"/>
        <v/>
      </c>
      <c r="F57" s="60">
        <f t="shared" si="5"/>
        <v>1.682800245979189E-3</v>
      </c>
      <c r="G57" s="47">
        <v>4.1845760299999997</v>
      </c>
      <c r="H57" s="121">
        <v>52.556473684210502</v>
      </c>
      <c r="I57" s="127"/>
      <c r="J57" s="73">
        <v>1.2305459999999999E-2</v>
      </c>
      <c r="K57" s="73">
        <v>0</v>
      </c>
      <c r="L57" s="74" t="str">
        <f t="shared" si="6"/>
        <v/>
      </c>
      <c r="M57" s="60">
        <f t="shared" si="7"/>
        <v>2.1098915976335255E-2</v>
      </c>
    </row>
    <row r="58" spans="1:13" ht="12.75" customHeight="1" x14ac:dyDescent="0.2">
      <c r="A58" s="46" t="s">
        <v>1150</v>
      </c>
      <c r="B58" s="46" t="s">
        <v>779</v>
      </c>
      <c r="C58" s="73">
        <v>0.57526498000000004</v>
      </c>
      <c r="D58" s="73">
        <v>4.3054000000000002E-2</v>
      </c>
      <c r="E58" s="74">
        <f t="shared" si="4"/>
        <v>12.361475821061923</v>
      </c>
      <c r="F58" s="60">
        <f t="shared" si="5"/>
        <v>1.6598268781589122E-3</v>
      </c>
      <c r="G58" s="47">
        <v>3.0370697999999998</v>
      </c>
      <c r="H58" s="121">
        <v>229.57931578947401</v>
      </c>
      <c r="I58" s="127"/>
      <c r="J58" s="73">
        <v>0.40696845000000004</v>
      </c>
      <c r="K58" s="73">
        <v>3.6779299999999998E-3</v>
      </c>
      <c r="L58" s="74" t="str">
        <f t="shared" si="6"/>
        <v/>
      </c>
      <c r="M58" s="60">
        <f t="shared" si="7"/>
        <v>0.70744520203541683</v>
      </c>
    </row>
    <row r="59" spans="1:13" ht="12.75" customHeight="1" x14ac:dyDescent="0.2">
      <c r="A59" s="46" t="s">
        <v>891</v>
      </c>
      <c r="B59" s="46" t="s">
        <v>784</v>
      </c>
      <c r="C59" s="73">
        <v>0.57086749999999997</v>
      </c>
      <c r="D59" s="73">
        <v>0.60243855000000002</v>
      </c>
      <c r="E59" s="74">
        <f t="shared" si="4"/>
        <v>-5.2405427906298541E-2</v>
      </c>
      <c r="F59" s="60">
        <f t="shared" si="5"/>
        <v>1.6471387157399756E-3</v>
      </c>
      <c r="G59" s="47">
        <v>23.27173994</v>
      </c>
      <c r="H59" s="121">
        <v>51.5798947368421</v>
      </c>
      <c r="I59" s="127"/>
      <c r="J59" s="73">
        <v>0.28089731000000001</v>
      </c>
      <c r="K59" s="73">
        <v>0.27712873999999998</v>
      </c>
      <c r="L59" s="74">
        <f t="shared" si="6"/>
        <v>1.3598625678448384E-2</v>
      </c>
      <c r="M59" s="60">
        <f t="shared" si="7"/>
        <v>0.49205342745908642</v>
      </c>
    </row>
    <row r="60" spans="1:13" ht="12.75" customHeight="1" x14ac:dyDescent="0.2">
      <c r="A60" s="46" t="s">
        <v>824</v>
      </c>
      <c r="B60" s="46" t="s">
        <v>717</v>
      </c>
      <c r="C60" s="73">
        <v>0.55557473800000001</v>
      </c>
      <c r="D60" s="73">
        <v>0.73280366699999999</v>
      </c>
      <c r="E60" s="74">
        <f t="shared" si="4"/>
        <v>-0.24185049417881799</v>
      </c>
      <c r="F60" s="60">
        <f t="shared" si="5"/>
        <v>1.6030141152664908E-3</v>
      </c>
      <c r="G60" s="47">
        <v>34.7574179</v>
      </c>
      <c r="H60" s="121">
        <v>58.924368421052598</v>
      </c>
      <c r="I60" s="127"/>
      <c r="J60" s="73">
        <v>0.24167495</v>
      </c>
      <c r="K60" s="73">
        <v>0.39873797</v>
      </c>
      <c r="L60" s="74">
        <f t="shared" si="6"/>
        <v>-0.39390033509976485</v>
      </c>
      <c r="M60" s="60">
        <f t="shared" si="7"/>
        <v>0.43499989014979296</v>
      </c>
    </row>
    <row r="61" spans="1:13" ht="12.75" customHeight="1" x14ac:dyDescent="0.2">
      <c r="A61" s="46" t="s">
        <v>1519</v>
      </c>
      <c r="B61" s="46" t="s">
        <v>1520</v>
      </c>
      <c r="C61" s="73">
        <v>0.51735059999999999</v>
      </c>
      <c r="D61" s="73">
        <v>7.1431755E-2</v>
      </c>
      <c r="E61" s="74">
        <f t="shared" si="4"/>
        <v>6.2425855979598985</v>
      </c>
      <c r="F61" s="60">
        <f t="shared" si="5"/>
        <v>1.492725024408126E-3</v>
      </c>
      <c r="G61" s="47">
        <v>2.6272605200000001</v>
      </c>
      <c r="H61" s="121">
        <v>83.418421052631601</v>
      </c>
      <c r="I61" s="127"/>
      <c r="J61" s="73">
        <v>0.14278389000000002</v>
      </c>
      <c r="K61" s="73">
        <v>0.137098</v>
      </c>
      <c r="L61" s="74">
        <f t="shared" si="6"/>
        <v>4.1473179769216273E-2</v>
      </c>
      <c r="M61" s="60">
        <f t="shared" si="7"/>
        <v>0.2759905758300078</v>
      </c>
    </row>
    <row r="62" spans="1:13" ht="12.75" customHeight="1" x14ac:dyDescent="0.2">
      <c r="A62" s="46" t="s">
        <v>860</v>
      </c>
      <c r="B62" s="46" t="s">
        <v>730</v>
      </c>
      <c r="C62" s="73">
        <v>0.47107441999999999</v>
      </c>
      <c r="D62" s="73">
        <v>0.106912748</v>
      </c>
      <c r="E62" s="74">
        <f t="shared" si="4"/>
        <v>3.4061576267780529</v>
      </c>
      <c r="F62" s="60">
        <f t="shared" si="5"/>
        <v>1.3592031691710491E-3</v>
      </c>
      <c r="G62" s="47">
        <v>30.058359449999998</v>
      </c>
      <c r="H62" s="121">
        <v>133.09457894736801</v>
      </c>
      <c r="I62" s="127"/>
      <c r="J62" s="73">
        <v>0.35312573999999997</v>
      </c>
      <c r="K62" s="73">
        <v>1.9285110000000001E-2</v>
      </c>
      <c r="L62" s="74">
        <f t="shared" si="6"/>
        <v>17.31079729387076</v>
      </c>
      <c r="M62" s="60">
        <f t="shared" si="7"/>
        <v>0.74961773555864053</v>
      </c>
    </row>
    <row r="63" spans="1:13" ht="12.75" customHeight="1" x14ac:dyDescent="0.2">
      <c r="A63" s="46" t="s">
        <v>1254</v>
      </c>
      <c r="B63" s="46" t="s">
        <v>1262</v>
      </c>
      <c r="C63" s="73">
        <v>0.41763611</v>
      </c>
      <c r="D63" s="73">
        <v>0.20871448000000001</v>
      </c>
      <c r="E63" s="74">
        <f t="shared" si="4"/>
        <v>1.0009925042095786</v>
      </c>
      <c r="F63" s="60">
        <f t="shared" si="5"/>
        <v>1.2050162355923908E-3</v>
      </c>
      <c r="G63" s="47">
        <v>3.3836880440000003</v>
      </c>
      <c r="H63" s="121">
        <v>19.987666666666701</v>
      </c>
      <c r="I63" s="127"/>
      <c r="J63" s="73">
        <v>0.10671949</v>
      </c>
      <c r="K63" s="73">
        <v>0</v>
      </c>
      <c r="L63" s="74" t="str">
        <f t="shared" si="6"/>
        <v/>
      </c>
      <c r="M63" s="60">
        <f t="shared" si="7"/>
        <v>0.25553223834021438</v>
      </c>
    </row>
    <row r="64" spans="1:13" ht="12.75" customHeight="1" x14ac:dyDescent="0.2">
      <c r="A64" s="46" t="s">
        <v>1185</v>
      </c>
      <c r="B64" s="46" t="s">
        <v>718</v>
      </c>
      <c r="C64" s="73">
        <v>0.35351331000000003</v>
      </c>
      <c r="D64" s="73">
        <v>0.53644882999999999</v>
      </c>
      <c r="E64" s="74">
        <f t="shared" si="4"/>
        <v>-0.34101205887614661</v>
      </c>
      <c r="F64" s="60">
        <f t="shared" si="5"/>
        <v>1.0200010675513809E-3</v>
      </c>
      <c r="G64" s="47">
        <v>0.94643216000000008</v>
      </c>
      <c r="H64" s="121">
        <v>69.651684210526298</v>
      </c>
      <c r="I64" s="127"/>
      <c r="J64" s="73">
        <v>0</v>
      </c>
      <c r="K64" s="73">
        <v>0</v>
      </c>
      <c r="L64" s="74" t="str">
        <f t="shared" si="6"/>
        <v/>
      </c>
      <c r="M64" s="60">
        <f t="shared" si="7"/>
        <v>0</v>
      </c>
    </row>
    <row r="65" spans="1:13" ht="12.75" customHeight="1" x14ac:dyDescent="0.2">
      <c r="A65" s="46" t="s">
        <v>1489</v>
      </c>
      <c r="B65" s="46" t="s">
        <v>731</v>
      </c>
      <c r="C65" s="73">
        <v>0.35072994699999999</v>
      </c>
      <c r="D65" s="73">
        <v>0.35725628399999998</v>
      </c>
      <c r="E65" s="74">
        <f t="shared" si="4"/>
        <v>-1.8267941789373743E-2</v>
      </c>
      <c r="F65" s="60">
        <f t="shared" si="5"/>
        <v>1.0119701585273812E-3</v>
      </c>
      <c r="G65" s="47">
        <v>9.0630872799999995</v>
      </c>
      <c r="H65" s="121">
        <v>437.82242105263202</v>
      </c>
      <c r="I65" s="127"/>
      <c r="J65" s="73">
        <v>0.11527045</v>
      </c>
      <c r="K65" s="73">
        <v>3.5646300000000006E-2</v>
      </c>
      <c r="L65" s="74">
        <f t="shared" si="6"/>
        <v>2.2337283252399263</v>
      </c>
      <c r="M65" s="60">
        <f t="shared" si="7"/>
        <v>0.32865870447042267</v>
      </c>
    </row>
    <row r="66" spans="1:13" ht="12.75" customHeight="1" x14ac:dyDescent="0.2">
      <c r="A66" s="46" t="s">
        <v>1517</v>
      </c>
      <c r="B66" s="46" t="s">
        <v>1518</v>
      </c>
      <c r="C66" s="73">
        <v>0.35050324999999999</v>
      </c>
      <c r="D66" s="73">
        <v>7.7482425000000008E-2</v>
      </c>
      <c r="E66" s="74">
        <f t="shared" si="4"/>
        <v>3.5236484273691735</v>
      </c>
      <c r="F66" s="60">
        <f t="shared" si="5"/>
        <v>1.0113160638286251E-3</v>
      </c>
      <c r="G66" s="47">
        <v>2.22079118</v>
      </c>
      <c r="H66" s="121">
        <v>112.464894736842</v>
      </c>
      <c r="I66" s="127"/>
      <c r="J66" s="73">
        <v>4.8072999999999998E-2</v>
      </c>
      <c r="K66" s="73">
        <v>0.33767248999999999</v>
      </c>
      <c r="L66" s="74">
        <f t="shared" si="6"/>
        <v>-0.85763424198400051</v>
      </c>
      <c r="M66" s="60">
        <f t="shared" si="7"/>
        <v>0.13715422039595923</v>
      </c>
    </row>
    <row r="67" spans="1:13" ht="12.75" customHeight="1" x14ac:dyDescent="0.2">
      <c r="A67" s="46" t="s">
        <v>802</v>
      </c>
      <c r="B67" s="46" t="s">
        <v>684</v>
      </c>
      <c r="C67" s="73">
        <v>0.32357374</v>
      </c>
      <c r="D67" s="73">
        <v>4.8330430000000001E-2</v>
      </c>
      <c r="E67" s="74">
        <f t="shared" si="4"/>
        <v>5.6950312670505934</v>
      </c>
      <c r="F67" s="60">
        <f t="shared" si="5"/>
        <v>9.33615654334466E-4</v>
      </c>
      <c r="G67" s="47">
        <v>66.368077209999996</v>
      </c>
      <c r="H67" s="121">
        <v>62.538473684210501</v>
      </c>
      <c r="I67" s="127"/>
      <c r="J67" s="73">
        <v>1.0565950000000001E-2</v>
      </c>
      <c r="K67" s="73">
        <v>2.1892709999999999E-2</v>
      </c>
      <c r="L67" s="74">
        <f t="shared" si="6"/>
        <v>-0.51737587534846075</v>
      </c>
      <c r="M67" s="60">
        <f t="shared" si="7"/>
        <v>3.2653916847516742E-2</v>
      </c>
    </row>
    <row r="68" spans="1:13" ht="12.75" customHeight="1" x14ac:dyDescent="0.2">
      <c r="A68" s="46" t="s">
        <v>1180</v>
      </c>
      <c r="B68" s="46" t="s">
        <v>700</v>
      </c>
      <c r="C68" s="73">
        <v>0.32351128000000001</v>
      </c>
      <c r="D68" s="73">
        <v>0.28140273999999998</v>
      </c>
      <c r="E68" s="74">
        <f t="shared" si="4"/>
        <v>0.14963798859954247</v>
      </c>
      <c r="F68" s="60">
        <f t="shared" si="5"/>
        <v>9.3343543688613505E-4</v>
      </c>
      <c r="G68" s="47">
        <v>52.314546920000005</v>
      </c>
      <c r="H68" s="121">
        <v>81.611210526315801</v>
      </c>
      <c r="I68" s="127"/>
      <c r="J68" s="73">
        <v>0</v>
      </c>
      <c r="K68" s="73">
        <v>6.4439700000000003E-3</v>
      </c>
      <c r="L68" s="74">
        <f t="shared" si="6"/>
        <v>-1</v>
      </c>
      <c r="M68" s="60">
        <f t="shared" si="7"/>
        <v>0</v>
      </c>
    </row>
    <row r="69" spans="1:13" ht="12.75" customHeight="1" x14ac:dyDescent="0.2">
      <c r="A69" s="46" t="s">
        <v>882</v>
      </c>
      <c r="B69" s="46" t="s">
        <v>773</v>
      </c>
      <c r="C69" s="73">
        <v>0.31616446000000004</v>
      </c>
      <c r="D69" s="73">
        <v>0</v>
      </c>
      <c r="E69" s="74" t="str">
        <f t="shared" si="4"/>
        <v/>
      </c>
      <c r="F69" s="60">
        <f t="shared" si="5"/>
        <v>9.1223746772591354E-4</v>
      </c>
      <c r="G69" s="47">
        <v>4.8566527099999997</v>
      </c>
      <c r="H69" s="121">
        <v>42.463157894736803</v>
      </c>
      <c r="I69" s="127"/>
      <c r="J69" s="73">
        <v>0</v>
      </c>
      <c r="K69" s="73">
        <v>0</v>
      </c>
      <c r="L69" s="74" t="str">
        <f t="shared" si="6"/>
        <v/>
      </c>
      <c r="M69" s="60">
        <f t="shared" si="7"/>
        <v>0</v>
      </c>
    </row>
    <row r="70" spans="1:13" ht="12.75" customHeight="1" x14ac:dyDescent="0.2">
      <c r="A70" s="46" t="s">
        <v>872</v>
      </c>
      <c r="B70" s="46" t="s">
        <v>746</v>
      </c>
      <c r="C70" s="73">
        <v>0.31203767999999998</v>
      </c>
      <c r="D70" s="73">
        <v>0.14370036</v>
      </c>
      <c r="E70" s="74">
        <f t="shared" si="4"/>
        <v>1.171446752116696</v>
      </c>
      <c r="F70" s="60">
        <f t="shared" si="5"/>
        <v>9.0033036299610938E-4</v>
      </c>
      <c r="G70" s="47">
        <v>2.7805024600000001</v>
      </c>
      <c r="H70" s="121">
        <v>42.8276842105263</v>
      </c>
      <c r="I70" s="127"/>
      <c r="J70" s="73">
        <v>6.3260040000000003E-2</v>
      </c>
      <c r="K70" s="73">
        <v>6.1767700000000007E-3</v>
      </c>
      <c r="L70" s="74">
        <f t="shared" si="6"/>
        <v>9.2416052402793039</v>
      </c>
      <c r="M70" s="60">
        <f t="shared" si="7"/>
        <v>0.20273205466724406</v>
      </c>
    </row>
    <row r="71" spans="1:13" ht="12.75" customHeight="1" x14ac:dyDescent="0.2">
      <c r="A71" s="46" t="s">
        <v>1383</v>
      </c>
      <c r="B71" s="46" t="s">
        <v>1384</v>
      </c>
      <c r="C71" s="73">
        <v>0.29047904999999996</v>
      </c>
      <c r="D71" s="73">
        <v>7.5593500000000003E-3</v>
      </c>
      <c r="E71" s="74">
        <f t="shared" ref="E71:E95" si="8">IF(ISERROR(C71/D71-1),"",IF((C71/D71-1)&gt;10000%,"",C71/D71-1))</f>
        <v>37.426458624088042</v>
      </c>
      <c r="F71" s="60">
        <f t="shared" ref="F71:F95" si="9">C71/$C$238</f>
        <v>8.3812669203688788E-4</v>
      </c>
      <c r="G71" s="47">
        <v>9.0606999999999993E-2</v>
      </c>
      <c r="H71" s="121">
        <v>59.985684210526301</v>
      </c>
      <c r="I71" s="127"/>
      <c r="J71" s="73">
        <v>0</v>
      </c>
      <c r="K71" s="73">
        <v>0</v>
      </c>
      <c r="L71" s="74" t="str">
        <f t="shared" ref="L71:L95" si="10">IF(ISERROR(J71/K71-1),"",IF((J71/K71-1)&gt;10000%,"",J71/K71-1))</f>
        <v/>
      </c>
      <c r="M71" s="60">
        <f t="shared" ref="M71:M95" si="11">IF(ISERROR(J71/C71),"",IF(J71/C71&gt;10000%,"",J71/C71))</f>
        <v>0</v>
      </c>
    </row>
    <row r="72" spans="1:13" ht="12.75" customHeight="1" x14ac:dyDescent="0.2">
      <c r="A72" s="46" t="s">
        <v>888</v>
      </c>
      <c r="B72" s="46" t="s">
        <v>890</v>
      </c>
      <c r="C72" s="73">
        <v>0.27230874999999999</v>
      </c>
      <c r="D72" s="73">
        <v>0.26454921999999997</v>
      </c>
      <c r="E72" s="74">
        <f t="shared" si="8"/>
        <v>2.9331139211070223E-2</v>
      </c>
      <c r="F72" s="60">
        <f t="shared" si="9"/>
        <v>7.8569945698390271E-4</v>
      </c>
      <c r="G72" s="47">
        <v>27.862035690000003</v>
      </c>
      <c r="H72" s="121">
        <v>550.45979999999997</v>
      </c>
      <c r="I72" s="127"/>
      <c r="J72" s="73">
        <v>0.32366160999999999</v>
      </c>
      <c r="K72" s="73">
        <v>0.36751549</v>
      </c>
      <c r="L72" s="74">
        <f t="shared" si="10"/>
        <v>-0.11932525619532397</v>
      </c>
      <c r="M72" s="60">
        <f t="shared" si="11"/>
        <v>1.1885832166612347</v>
      </c>
    </row>
    <row r="73" spans="1:13" ht="12.75" customHeight="1" x14ac:dyDescent="0.2">
      <c r="A73" s="46" t="s">
        <v>877</v>
      </c>
      <c r="B73" s="46" t="s">
        <v>754</v>
      </c>
      <c r="C73" s="73">
        <v>0.24013192000000003</v>
      </c>
      <c r="D73" s="73">
        <v>0.49249978999999999</v>
      </c>
      <c r="E73" s="74">
        <f t="shared" si="8"/>
        <v>-0.51242228956077307</v>
      </c>
      <c r="F73" s="60">
        <f t="shared" si="9"/>
        <v>6.9285881980840494E-4</v>
      </c>
      <c r="G73" s="47">
        <v>14.376310310000001</v>
      </c>
      <c r="H73" s="121">
        <v>35.283526315789501</v>
      </c>
      <c r="I73" s="127"/>
      <c r="J73" s="73">
        <v>2.9943620000000001E-2</v>
      </c>
      <c r="K73" s="73">
        <v>3.6613000000000001E-3</v>
      </c>
      <c r="L73" s="74">
        <f t="shared" si="10"/>
        <v>7.178412039439543</v>
      </c>
      <c r="M73" s="60">
        <f t="shared" si="11"/>
        <v>0.12469654180085679</v>
      </c>
    </row>
    <row r="74" spans="1:13" ht="12.75" customHeight="1" x14ac:dyDescent="0.2">
      <c r="A74" s="46" t="s">
        <v>1076</v>
      </c>
      <c r="B74" s="46" t="s">
        <v>496</v>
      </c>
      <c r="C74" s="73">
        <v>0.23455332999999998</v>
      </c>
      <c r="D74" s="73">
        <v>0.72096676999999998</v>
      </c>
      <c r="E74" s="74">
        <f t="shared" si="8"/>
        <v>-0.67466832070498894</v>
      </c>
      <c r="F74" s="60">
        <f t="shared" si="9"/>
        <v>6.7676277025533014E-4</v>
      </c>
      <c r="G74" s="47">
        <v>21.772160239999998</v>
      </c>
      <c r="H74" s="121">
        <v>70.7067368421053</v>
      </c>
      <c r="I74" s="127"/>
      <c r="J74" s="73">
        <v>3.9241964500000002</v>
      </c>
      <c r="K74" s="73">
        <v>62.069673689999995</v>
      </c>
      <c r="L74" s="74">
        <f t="shared" si="10"/>
        <v>-0.93677755630553239</v>
      </c>
      <c r="M74" s="60">
        <f t="shared" si="11"/>
        <v>16.73050836669</v>
      </c>
    </row>
    <row r="75" spans="1:13" ht="12.75" customHeight="1" x14ac:dyDescent="0.2">
      <c r="A75" s="46" t="s">
        <v>857</v>
      </c>
      <c r="B75" s="46" t="s">
        <v>725</v>
      </c>
      <c r="C75" s="73">
        <v>0.21871068499999999</v>
      </c>
      <c r="D75" s="73">
        <v>0.18578182999999998</v>
      </c>
      <c r="E75" s="74">
        <f t="shared" si="8"/>
        <v>0.17724475531326189</v>
      </c>
      <c r="F75" s="60">
        <f t="shared" si="9"/>
        <v>6.3105157818497352E-4</v>
      </c>
      <c r="G75" s="47">
        <v>15.897526970000001</v>
      </c>
      <c r="H75" s="121">
        <v>63.605263157894697</v>
      </c>
      <c r="I75" s="127"/>
      <c r="J75" s="73">
        <v>0.29255020000000004</v>
      </c>
      <c r="K75" s="73">
        <v>6.18988E-3</v>
      </c>
      <c r="L75" s="74">
        <f t="shared" si="10"/>
        <v>46.262660988581366</v>
      </c>
      <c r="M75" s="60">
        <f t="shared" si="11"/>
        <v>1.3376127462634029</v>
      </c>
    </row>
    <row r="76" spans="1:13" ht="12.75" customHeight="1" x14ac:dyDescent="0.2">
      <c r="A76" s="46" t="s">
        <v>1389</v>
      </c>
      <c r="B76" s="46" t="s">
        <v>1390</v>
      </c>
      <c r="C76" s="73">
        <v>0.18272641000000001</v>
      </c>
      <c r="D76" s="73">
        <v>0.16760501999999999</v>
      </c>
      <c r="E76" s="74">
        <f t="shared" si="8"/>
        <v>9.0220388386935024E-2</v>
      </c>
      <c r="F76" s="60">
        <f t="shared" si="9"/>
        <v>5.2722522178820172E-4</v>
      </c>
      <c r="G76" s="47">
        <v>0.35904321899999997</v>
      </c>
      <c r="H76" s="121">
        <v>166.20060000000001</v>
      </c>
      <c r="I76" s="127"/>
      <c r="J76" s="73">
        <v>8.0335520000000007E-2</v>
      </c>
      <c r="K76" s="73">
        <v>0.11916272999999999</v>
      </c>
      <c r="L76" s="74">
        <f t="shared" si="10"/>
        <v>-0.32583350515719123</v>
      </c>
      <c r="M76" s="60">
        <f t="shared" si="11"/>
        <v>0.43964920013478076</v>
      </c>
    </row>
    <row r="77" spans="1:13" ht="12.75" customHeight="1" x14ac:dyDescent="0.2">
      <c r="A77" s="46" t="s">
        <v>839</v>
      </c>
      <c r="B77" s="46" t="s">
        <v>722</v>
      </c>
      <c r="C77" s="73">
        <v>0.17462229999999998</v>
      </c>
      <c r="D77" s="73">
        <v>0.26573861500000001</v>
      </c>
      <c r="E77" s="74">
        <f t="shared" si="8"/>
        <v>-0.34287946823234561</v>
      </c>
      <c r="F77" s="60">
        <f t="shared" si="9"/>
        <v>5.0384222426668314E-4</v>
      </c>
      <c r="G77" s="47">
        <v>23.076514159999999</v>
      </c>
      <c r="H77" s="121">
        <v>80.250105263157906</v>
      </c>
      <c r="I77" s="127"/>
      <c r="J77" s="73">
        <v>0.25978024999999999</v>
      </c>
      <c r="K77" s="73">
        <v>0.36101014000000003</v>
      </c>
      <c r="L77" s="74">
        <f t="shared" si="10"/>
        <v>-0.28040733149489938</v>
      </c>
      <c r="M77" s="60">
        <f t="shared" si="11"/>
        <v>1.4876693870141444</v>
      </c>
    </row>
    <row r="78" spans="1:13" ht="12.75" customHeight="1" x14ac:dyDescent="0.2">
      <c r="A78" s="46" t="s">
        <v>1260</v>
      </c>
      <c r="B78" s="46" t="s">
        <v>1268</v>
      </c>
      <c r="C78" s="73">
        <v>0.16753345</v>
      </c>
      <c r="D78" s="73">
        <v>0</v>
      </c>
      <c r="E78" s="74" t="str">
        <f t="shared" si="8"/>
        <v/>
      </c>
      <c r="F78" s="60">
        <f t="shared" si="9"/>
        <v>4.833885825983918E-4</v>
      </c>
      <c r="G78" s="47">
        <v>5.4066333000000001E-2</v>
      </c>
      <c r="H78" s="121">
        <v>45.0075</v>
      </c>
      <c r="I78" s="127"/>
      <c r="J78" s="73">
        <v>0</v>
      </c>
      <c r="K78" s="73">
        <v>0</v>
      </c>
      <c r="L78" s="74" t="str">
        <f t="shared" si="10"/>
        <v/>
      </c>
      <c r="M78" s="60">
        <f t="shared" si="11"/>
        <v>0</v>
      </c>
    </row>
    <row r="79" spans="1:13" ht="12.75" customHeight="1" x14ac:dyDescent="0.2">
      <c r="A79" s="46" t="s">
        <v>1511</v>
      </c>
      <c r="B79" s="46" t="s">
        <v>1512</v>
      </c>
      <c r="C79" s="73">
        <v>0.15823542999999998</v>
      </c>
      <c r="D79" s="73">
        <v>0.15052470000000001</v>
      </c>
      <c r="E79" s="74">
        <f t="shared" si="8"/>
        <v>5.1225679240682664E-2</v>
      </c>
      <c r="F79" s="60">
        <f t="shared" si="9"/>
        <v>4.56560765772728E-4</v>
      </c>
      <c r="G79" s="47">
        <v>0.21464955999999999</v>
      </c>
      <c r="H79" s="121">
        <v>68.899578947368397</v>
      </c>
      <c r="I79" s="127"/>
      <c r="J79" s="73">
        <v>2.9096E-2</v>
      </c>
      <c r="K79" s="73">
        <v>0.2304966</v>
      </c>
      <c r="L79" s="74">
        <f t="shared" si="10"/>
        <v>-0.87376820308846204</v>
      </c>
      <c r="M79" s="60">
        <f t="shared" si="11"/>
        <v>0.18387790901190715</v>
      </c>
    </row>
    <row r="80" spans="1:13" ht="12.75" customHeight="1" x14ac:dyDescent="0.2">
      <c r="A80" s="46" t="s">
        <v>1181</v>
      </c>
      <c r="B80" s="46" t="s">
        <v>792</v>
      </c>
      <c r="C80" s="73">
        <v>0.14970971999999999</v>
      </c>
      <c r="D80" s="73">
        <v>0.14773696</v>
      </c>
      <c r="E80" s="74">
        <f t="shared" si="8"/>
        <v>1.3353192051603013E-2</v>
      </c>
      <c r="F80" s="60">
        <f t="shared" si="9"/>
        <v>4.3196131490160384E-4</v>
      </c>
      <c r="G80" s="47">
        <v>0.55969517000000002</v>
      </c>
      <c r="H80" s="121">
        <v>73.880789473684203</v>
      </c>
      <c r="I80" s="127"/>
      <c r="J80" s="73">
        <v>0</v>
      </c>
      <c r="K80" s="73">
        <v>0</v>
      </c>
      <c r="L80" s="74" t="str">
        <f t="shared" si="10"/>
        <v/>
      </c>
      <c r="M80" s="60">
        <f t="shared" si="11"/>
        <v>0</v>
      </c>
    </row>
    <row r="81" spans="1:13" ht="12.75" customHeight="1" x14ac:dyDescent="0.2">
      <c r="A81" s="46" t="s">
        <v>1299</v>
      </c>
      <c r="B81" s="46" t="s">
        <v>1298</v>
      </c>
      <c r="C81" s="73">
        <v>0.14582469000000001</v>
      </c>
      <c r="D81" s="73">
        <v>0.13378623000000001</v>
      </c>
      <c r="E81" s="74">
        <f t="shared" si="8"/>
        <v>8.9982803162926395E-2</v>
      </c>
      <c r="F81" s="60">
        <f t="shared" si="9"/>
        <v>4.2075173767954925E-4</v>
      </c>
      <c r="G81" s="47">
        <v>2.6338208430000001</v>
      </c>
      <c r="H81" s="121">
        <v>153.382789473684</v>
      </c>
      <c r="I81" s="127"/>
      <c r="J81" s="73">
        <v>1.6566089999999999E-2</v>
      </c>
      <c r="K81" s="73">
        <v>7.7696719999999997E-2</v>
      </c>
      <c r="L81" s="74">
        <f t="shared" si="10"/>
        <v>-0.78678520792126105</v>
      </c>
      <c r="M81" s="60">
        <f t="shared" si="11"/>
        <v>0.11360277878869482</v>
      </c>
    </row>
    <row r="82" spans="1:13" ht="12.75" customHeight="1" x14ac:dyDescent="0.2">
      <c r="A82" s="46" t="s">
        <v>805</v>
      </c>
      <c r="B82" s="46" t="s">
        <v>689</v>
      </c>
      <c r="C82" s="73">
        <v>0.13974596</v>
      </c>
      <c r="D82" s="73">
        <v>3.6352250000000003E-2</v>
      </c>
      <c r="E82" s="74">
        <f t="shared" si="8"/>
        <v>2.8442176206424636</v>
      </c>
      <c r="F82" s="60">
        <f t="shared" si="9"/>
        <v>4.0321262128996659E-4</v>
      </c>
      <c r="G82" s="47">
        <v>48.767468119999997</v>
      </c>
      <c r="H82" s="121">
        <v>52.438631578947401</v>
      </c>
      <c r="I82" s="127"/>
      <c r="J82" s="73">
        <v>1.58657E-2</v>
      </c>
      <c r="K82" s="73">
        <v>0</v>
      </c>
      <c r="L82" s="74" t="str">
        <f t="shared" si="10"/>
        <v/>
      </c>
      <c r="M82" s="60">
        <f t="shared" si="11"/>
        <v>0.11353244129561957</v>
      </c>
    </row>
    <row r="83" spans="1:13" ht="12.75" customHeight="1" x14ac:dyDescent="0.2">
      <c r="A83" s="46" t="s">
        <v>1164</v>
      </c>
      <c r="B83" s="46" t="s">
        <v>743</v>
      </c>
      <c r="C83" s="73">
        <v>0.130169865</v>
      </c>
      <c r="D83" s="73">
        <v>9.9516634999999992E-2</v>
      </c>
      <c r="E83" s="74">
        <f t="shared" si="8"/>
        <v>0.30802116651150846</v>
      </c>
      <c r="F83" s="60">
        <f t="shared" si="9"/>
        <v>3.7558246749752963E-4</v>
      </c>
      <c r="G83" s="47">
        <v>13.73340009</v>
      </c>
      <c r="H83" s="121">
        <v>180.32073684210499</v>
      </c>
      <c r="I83" s="127"/>
      <c r="J83" s="73">
        <v>0.25729276000000001</v>
      </c>
      <c r="K83" s="73">
        <v>8.9781780000000005E-2</v>
      </c>
      <c r="L83" s="74">
        <f t="shared" si="10"/>
        <v>1.8657569497953816</v>
      </c>
      <c r="M83" s="60">
        <f t="shared" si="11"/>
        <v>1.9765923549202422</v>
      </c>
    </row>
    <row r="84" spans="1:13" ht="12.75" customHeight="1" x14ac:dyDescent="0.2">
      <c r="A84" s="46" t="s">
        <v>863</v>
      </c>
      <c r="B84" s="46" t="s">
        <v>735</v>
      </c>
      <c r="C84" s="73">
        <v>0.1291804</v>
      </c>
      <c r="D84" s="73">
        <v>0</v>
      </c>
      <c r="E84" s="74" t="str">
        <f t="shared" si="8"/>
        <v/>
      </c>
      <c r="F84" s="60">
        <f t="shared" si="9"/>
        <v>3.7272753862284392E-4</v>
      </c>
      <c r="G84" s="47">
        <v>0.11904513999999999</v>
      </c>
      <c r="H84" s="121">
        <v>58.2365789473684</v>
      </c>
      <c r="I84" s="127"/>
      <c r="J84" s="73">
        <v>0</v>
      </c>
      <c r="K84" s="73">
        <v>0</v>
      </c>
      <c r="L84" s="74" t="str">
        <f t="shared" si="10"/>
        <v/>
      </c>
      <c r="M84" s="60">
        <f t="shared" si="11"/>
        <v>0</v>
      </c>
    </row>
    <row r="85" spans="1:13" ht="12.75" customHeight="1" x14ac:dyDescent="0.2">
      <c r="A85" s="46" t="s">
        <v>1075</v>
      </c>
      <c r="B85" s="46" t="s">
        <v>498</v>
      </c>
      <c r="C85" s="73">
        <v>0.12812470000000001</v>
      </c>
      <c r="D85" s="73">
        <v>4.931493E-2</v>
      </c>
      <c r="E85" s="74">
        <f t="shared" si="8"/>
        <v>1.598091490751381</v>
      </c>
      <c r="F85" s="60">
        <f t="shared" si="9"/>
        <v>3.6968150019500088E-4</v>
      </c>
      <c r="G85" s="47">
        <v>3.4112484700000003</v>
      </c>
      <c r="H85" s="121">
        <v>127.76705263157901</v>
      </c>
      <c r="I85" s="127"/>
      <c r="J85" s="73">
        <v>0.15667481</v>
      </c>
      <c r="K85" s="73">
        <v>0.15253992999999999</v>
      </c>
      <c r="L85" s="74">
        <f t="shared" si="10"/>
        <v>2.710686965701381E-2</v>
      </c>
      <c r="M85" s="60">
        <f t="shared" si="11"/>
        <v>1.2228306485790794</v>
      </c>
    </row>
    <row r="86" spans="1:13" ht="12.75" customHeight="1" x14ac:dyDescent="0.2">
      <c r="A86" s="46" t="s">
        <v>1439</v>
      </c>
      <c r="B86" s="46" t="s">
        <v>1440</v>
      </c>
      <c r="C86" s="73">
        <v>0.12040514999999999</v>
      </c>
      <c r="D86" s="73">
        <v>9.4308199999999995E-2</v>
      </c>
      <c r="E86" s="74">
        <f t="shared" si="8"/>
        <v>0.27671983984425519</v>
      </c>
      <c r="F86" s="60">
        <f t="shared" si="9"/>
        <v>3.4740808355613012E-4</v>
      </c>
      <c r="G86" s="47">
        <v>0.726479133</v>
      </c>
      <c r="H86" s="121">
        <v>95.393000000000001</v>
      </c>
      <c r="I86" s="127"/>
      <c r="J86" s="73">
        <v>0.15306039999999999</v>
      </c>
      <c r="K86" s="73">
        <v>0.18814325000000001</v>
      </c>
      <c r="L86" s="74">
        <f t="shared" si="10"/>
        <v>-0.1864688209648766</v>
      </c>
      <c r="M86" s="60">
        <f t="shared" si="11"/>
        <v>1.2712114058244186</v>
      </c>
    </row>
    <row r="87" spans="1:13" ht="12.75" customHeight="1" x14ac:dyDescent="0.2">
      <c r="A87" s="46" t="s">
        <v>1154</v>
      </c>
      <c r="B87" s="46" t="s">
        <v>767</v>
      </c>
      <c r="C87" s="73">
        <v>0.11652266999999999</v>
      </c>
      <c r="D87" s="73">
        <v>3.5536399999999998E-3</v>
      </c>
      <c r="E87" s="74">
        <f t="shared" si="8"/>
        <v>31.789666370256974</v>
      </c>
      <c r="F87" s="60">
        <f t="shared" si="9"/>
        <v>3.3620586391481909E-4</v>
      </c>
      <c r="G87" s="47">
        <v>0.51570311999999996</v>
      </c>
      <c r="H87" s="121">
        <v>423.29210526315802</v>
      </c>
      <c r="I87" s="127"/>
      <c r="J87" s="73">
        <v>0.10593311</v>
      </c>
      <c r="K87" s="73">
        <v>0</v>
      </c>
      <c r="L87" s="74" t="str">
        <f t="shared" si="10"/>
        <v/>
      </c>
      <c r="M87" s="60">
        <f t="shared" si="11"/>
        <v>0.90912017378249232</v>
      </c>
    </row>
    <row r="88" spans="1:13" ht="12.75" customHeight="1" x14ac:dyDescent="0.2">
      <c r="A88" s="46" t="s">
        <v>1257</v>
      </c>
      <c r="B88" s="46" t="s">
        <v>1265</v>
      </c>
      <c r="C88" s="73">
        <v>0.11414632000000001</v>
      </c>
      <c r="D88" s="73">
        <v>4.7042999999999998E-3</v>
      </c>
      <c r="E88" s="74">
        <f t="shared" si="8"/>
        <v>23.26425185468614</v>
      </c>
      <c r="F88" s="60">
        <f t="shared" si="9"/>
        <v>3.2934931999324592E-4</v>
      </c>
      <c r="G88" s="47">
        <v>6.5154313000000005E-2</v>
      </c>
      <c r="H88" s="121">
        <v>40.0035555555556</v>
      </c>
      <c r="I88" s="127"/>
      <c r="J88" s="73">
        <v>0</v>
      </c>
      <c r="K88" s="73">
        <v>9.4085699999999998E-3</v>
      </c>
      <c r="L88" s="74">
        <f t="shared" si="10"/>
        <v>-1</v>
      </c>
      <c r="M88" s="60">
        <f t="shared" si="11"/>
        <v>0</v>
      </c>
    </row>
    <row r="89" spans="1:13" ht="12.75" customHeight="1" x14ac:dyDescent="0.2">
      <c r="A89" s="46" t="s">
        <v>1256</v>
      </c>
      <c r="B89" s="46" t="s">
        <v>1264</v>
      </c>
      <c r="C89" s="73">
        <v>0.11365557000000001</v>
      </c>
      <c r="D89" s="73">
        <v>2.0298650000000001E-2</v>
      </c>
      <c r="E89" s="74">
        <f t="shared" si="8"/>
        <v>4.5991689102477258</v>
      </c>
      <c r="F89" s="60">
        <f t="shared" si="9"/>
        <v>3.2793334636582906E-4</v>
      </c>
      <c r="G89" s="47">
        <v>6.1823469999999995E-3</v>
      </c>
      <c r="H89" s="121">
        <v>20.000722222222201</v>
      </c>
      <c r="I89" s="127"/>
      <c r="J89" s="73">
        <v>0</v>
      </c>
      <c r="K89" s="73">
        <v>0</v>
      </c>
      <c r="L89" s="74" t="str">
        <f t="shared" si="10"/>
        <v/>
      </c>
      <c r="M89" s="60">
        <f t="shared" si="11"/>
        <v>0</v>
      </c>
    </row>
    <row r="90" spans="1:13" ht="12.75" customHeight="1" x14ac:dyDescent="0.2">
      <c r="A90" s="46" t="s">
        <v>825</v>
      </c>
      <c r="B90" s="46" t="s">
        <v>720</v>
      </c>
      <c r="C90" s="73">
        <v>0.11010842999999999</v>
      </c>
      <c r="D90" s="73">
        <v>3.8755299999999999E-2</v>
      </c>
      <c r="E90" s="74">
        <f t="shared" si="8"/>
        <v>1.8411192791695585</v>
      </c>
      <c r="F90" s="60">
        <f t="shared" si="9"/>
        <v>3.1769869187218573E-4</v>
      </c>
      <c r="G90" s="47">
        <v>4.0379913199999997</v>
      </c>
      <c r="H90" s="121">
        <v>438.597421052632</v>
      </c>
      <c r="I90" s="127"/>
      <c r="J90" s="73">
        <v>0</v>
      </c>
      <c r="K90" s="73">
        <v>0</v>
      </c>
      <c r="L90" s="74" t="str">
        <f t="shared" si="10"/>
        <v/>
      </c>
      <c r="M90" s="60">
        <f t="shared" si="11"/>
        <v>0</v>
      </c>
    </row>
    <row r="91" spans="1:13" ht="12.75" customHeight="1" x14ac:dyDescent="0.2">
      <c r="A91" s="46" t="s">
        <v>1295</v>
      </c>
      <c r="B91" s="46" t="s">
        <v>1294</v>
      </c>
      <c r="C91" s="73">
        <v>0.10372219000000001</v>
      </c>
      <c r="D91" s="73">
        <v>0.13134928000000001</v>
      </c>
      <c r="E91" s="74">
        <f t="shared" si="8"/>
        <v>-0.21033301438728869</v>
      </c>
      <c r="F91" s="60">
        <f t="shared" si="9"/>
        <v>2.9927230895144277E-4</v>
      </c>
      <c r="G91" s="47">
        <v>3.1719046469999999</v>
      </c>
      <c r="H91" s="121">
        <v>79.870684210526306</v>
      </c>
      <c r="I91" s="127"/>
      <c r="J91" s="73">
        <v>1.1742249999999999E-2</v>
      </c>
      <c r="K91" s="73">
        <v>1.6000000000000001E-3</v>
      </c>
      <c r="L91" s="74">
        <f t="shared" si="10"/>
        <v>6.3389062499999991</v>
      </c>
      <c r="M91" s="60">
        <f t="shared" si="11"/>
        <v>0.11320865862936368</v>
      </c>
    </row>
    <row r="92" spans="1:13" ht="12.75" customHeight="1" x14ac:dyDescent="0.2">
      <c r="A92" s="46" t="s">
        <v>1379</v>
      </c>
      <c r="B92" s="46" t="s">
        <v>1380</v>
      </c>
      <c r="C92" s="73">
        <v>0.10328652000000001</v>
      </c>
      <c r="D92" s="73">
        <v>5.0028540000000003E-2</v>
      </c>
      <c r="E92" s="74">
        <f t="shared" si="8"/>
        <v>1.0645519537448025</v>
      </c>
      <c r="F92" s="60">
        <f t="shared" si="9"/>
        <v>2.9801525906808729E-4</v>
      </c>
      <c r="G92" s="47">
        <v>0.189469585</v>
      </c>
      <c r="H92" s="121">
        <v>61.252666666666698</v>
      </c>
      <c r="I92" s="127"/>
      <c r="J92" s="73">
        <v>2.3400069999999999E-2</v>
      </c>
      <c r="K92" s="73">
        <v>6.1619999999999999E-3</v>
      </c>
      <c r="L92" s="74">
        <f t="shared" si="10"/>
        <v>2.7974797143784484</v>
      </c>
      <c r="M92" s="60">
        <f t="shared" si="11"/>
        <v>0.22655492701274085</v>
      </c>
    </row>
    <row r="93" spans="1:13" ht="12.75" customHeight="1" x14ac:dyDescent="0.2">
      <c r="A93" s="46" t="s">
        <v>873</v>
      </c>
      <c r="B93" s="46" t="s">
        <v>747</v>
      </c>
      <c r="C93" s="73">
        <v>0.10258879</v>
      </c>
      <c r="D93" s="73">
        <v>6.1230670000000001E-2</v>
      </c>
      <c r="E93" s="74">
        <f t="shared" si="8"/>
        <v>0.67544777804979095</v>
      </c>
      <c r="F93" s="60">
        <f t="shared" si="9"/>
        <v>2.9600208071035405E-4</v>
      </c>
      <c r="G93" s="47">
        <v>6.2547725599999993</v>
      </c>
      <c r="H93" s="121">
        <v>43.114894736842103</v>
      </c>
      <c r="I93" s="127"/>
      <c r="J93" s="73">
        <v>2.3429491000000002</v>
      </c>
      <c r="K93" s="73">
        <v>5.0516999999999999E-2</v>
      </c>
      <c r="L93" s="74">
        <f t="shared" si="10"/>
        <v>45.379418809509673</v>
      </c>
      <c r="M93" s="60">
        <f t="shared" si="11"/>
        <v>22.838256499564917</v>
      </c>
    </row>
    <row r="94" spans="1:13" ht="12.75" customHeight="1" x14ac:dyDescent="0.2">
      <c r="A94" s="46" t="s">
        <v>1171</v>
      </c>
      <c r="B94" s="46" t="s">
        <v>777</v>
      </c>
      <c r="C94" s="73">
        <v>0.10221337</v>
      </c>
      <c r="D94" s="73">
        <v>3.81342E-2</v>
      </c>
      <c r="E94" s="74">
        <f t="shared" si="8"/>
        <v>1.6803596246938444</v>
      </c>
      <c r="F94" s="60">
        <f t="shared" si="9"/>
        <v>2.9491887170535186E-4</v>
      </c>
      <c r="G94" s="47">
        <v>0.30029493000000002</v>
      </c>
      <c r="H94" s="121">
        <v>79.843526315789504</v>
      </c>
      <c r="I94" s="127"/>
      <c r="J94" s="73">
        <v>1.193543E-2</v>
      </c>
      <c r="K94" s="73">
        <v>0</v>
      </c>
      <c r="L94" s="74" t="str">
        <f t="shared" si="10"/>
        <v/>
      </c>
      <c r="M94" s="60">
        <f t="shared" si="11"/>
        <v>0.11676975331113729</v>
      </c>
    </row>
    <row r="95" spans="1:13" ht="12.75" customHeight="1" x14ac:dyDescent="0.2">
      <c r="A95" s="46" t="s">
        <v>1152</v>
      </c>
      <c r="B95" s="46" t="s">
        <v>704</v>
      </c>
      <c r="C95" s="73">
        <v>9.6688690000000008E-2</v>
      </c>
      <c r="D95" s="73">
        <v>1.406482E-2</v>
      </c>
      <c r="E95" s="74">
        <f t="shared" si="8"/>
        <v>5.8745060370484659</v>
      </c>
      <c r="F95" s="60">
        <f t="shared" si="9"/>
        <v>2.7897837006517386E-4</v>
      </c>
      <c r="G95" s="47">
        <v>8.9690335999999995</v>
      </c>
      <c r="H95" s="121">
        <v>297.29936842105298</v>
      </c>
      <c r="I95" s="127"/>
      <c r="J95" s="73">
        <v>0</v>
      </c>
      <c r="K95" s="73">
        <v>0</v>
      </c>
      <c r="L95" s="74" t="str">
        <f t="shared" si="10"/>
        <v/>
      </c>
      <c r="M95" s="60">
        <f t="shared" si="11"/>
        <v>0</v>
      </c>
    </row>
    <row r="96" spans="1:13" ht="12.75" customHeight="1" x14ac:dyDescent="0.2">
      <c r="A96" s="46" t="s">
        <v>3026</v>
      </c>
      <c r="B96" s="46" t="s">
        <v>3027</v>
      </c>
      <c r="C96" s="73">
        <v>9.3631000000000006E-2</v>
      </c>
      <c r="D96" s="73">
        <v>0</v>
      </c>
      <c r="E96" s="74"/>
      <c r="F96" s="60"/>
      <c r="G96" s="47">
        <v>13.411037282731801</v>
      </c>
      <c r="H96" s="121">
        <v>401.15152631579002</v>
      </c>
      <c r="I96" s="127"/>
      <c r="J96" s="73">
        <v>0</v>
      </c>
      <c r="K96" s="73">
        <v>0</v>
      </c>
      <c r="L96" s="74"/>
      <c r="M96" s="60"/>
    </row>
    <row r="97" spans="1:13" ht="12.75" customHeight="1" x14ac:dyDescent="0.2">
      <c r="A97" s="46" t="s">
        <v>1776</v>
      </c>
      <c r="B97" s="46" t="s">
        <v>1777</v>
      </c>
      <c r="C97" s="73">
        <v>8.7315675000000009E-2</v>
      </c>
      <c r="D97" s="73">
        <v>0.58578740500000004</v>
      </c>
      <c r="E97" s="74">
        <f t="shared" ref="E97:E111" si="12">IF(ISERROR(C97/D97-1),"",IF((C97/D97-1)&gt;10000%,"",C97/D97-1))</f>
        <v>-0.85094306525760821</v>
      </c>
      <c r="F97" s="60">
        <f t="shared" ref="F97:F111" si="13">C97/$C$238</f>
        <v>2.5193416823250425E-4</v>
      </c>
      <c r="G97" s="47">
        <v>2.8708097700000001</v>
      </c>
      <c r="H97" s="121">
        <v>112.869333333333</v>
      </c>
      <c r="I97" s="127"/>
      <c r="J97" s="73">
        <v>0.30093992999999997</v>
      </c>
      <c r="K97" s="73">
        <v>2.814591E-2</v>
      </c>
      <c r="L97" s="74">
        <f t="shared" ref="L97:L111" si="14">IF(ISERROR(J97/K97-1),"",IF((J97/K97-1)&gt;10000%,"",J97/K97-1))</f>
        <v>9.6921371524317372</v>
      </c>
      <c r="M97" s="60">
        <f t="shared" ref="M97:M123" si="15">IF(ISERROR(J97/C97),"",IF(J97/C97&gt;10000%,"",J97/C97))</f>
        <v>3.4465739399025423</v>
      </c>
    </row>
    <row r="98" spans="1:13" ht="12.75" customHeight="1" x14ac:dyDescent="0.2">
      <c r="A98" s="46" t="s">
        <v>816</v>
      </c>
      <c r="B98" s="46" t="s">
        <v>707</v>
      </c>
      <c r="C98" s="73">
        <v>8.7194627999999996E-2</v>
      </c>
      <c r="D98" s="73">
        <v>0.12725452500000001</v>
      </c>
      <c r="E98" s="74">
        <f t="shared" si="12"/>
        <v>-0.31480135578675894</v>
      </c>
      <c r="F98" s="60">
        <f t="shared" si="13"/>
        <v>2.5158490820259501E-4</v>
      </c>
      <c r="G98" s="47">
        <v>28.588553170000001</v>
      </c>
      <c r="H98" s="121">
        <v>54.0481052631579</v>
      </c>
      <c r="I98" s="127"/>
      <c r="J98" s="73">
        <v>0.15232067999999999</v>
      </c>
      <c r="K98" s="73">
        <v>0.11050432</v>
      </c>
      <c r="L98" s="74">
        <f t="shared" si="14"/>
        <v>0.37841380318887063</v>
      </c>
      <c r="M98" s="60">
        <f t="shared" si="15"/>
        <v>1.7469044079183409</v>
      </c>
    </row>
    <row r="99" spans="1:13" ht="12.75" customHeight="1" x14ac:dyDescent="0.2">
      <c r="A99" s="46" t="s">
        <v>806</v>
      </c>
      <c r="B99" s="46" t="s">
        <v>691</v>
      </c>
      <c r="C99" s="73">
        <v>7.8803499999999999E-2</v>
      </c>
      <c r="D99" s="73">
        <v>0.13548245</v>
      </c>
      <c r="E99" s="74">
        <f t="shared" si="12"/>
        <v>-0.41834901863673124</v>
      </c>
      <c r="F99" s="60">
        <f t="shared" si="13"/>
        <v>2.2737377024583668E-4</v>
      </c>
      <c r="G99" s="47">
        <v>0</v>
      </c>
      <c r="H99" s="121">
        <v>83.909499999999994</v>
      </c>
      <c r="I99" s="127"/>
      <c r="J99" s="73">
        <v>0.16715629999999998</v>
      </c>
      <c r="K99" s="73">
        <v>0.28107926</v>
      </c>
      <c r="L99" s="74">
        <f t="shared" si="14"/>
        <v>-0.40530546437328752</v>
      </c>
      <c r="M99" s="60">
        <f t="shared" si="15"/>
        <v>2.1211786278528235</v>
      </c>
    </row>
    <row r="100" spans="1:13" ht="12.75" customHeight="1" x14ac:dyDescent="0.2">
      <c r="A100" s="46" t="s">
        <v>817</v>
      </c>
      <c r="B100" s="46" t="s">
        <v>708</v>
      </c>
      <c r="C100" s="73">
        <v>7.6960689999999998E-2</v>
      </c>
      <c r="D100" s="73">
        <v>2.9344080000000002E-2</v>
      </c>
      <c r="E100" s="74">
        <f t="shared" si="12"/>
        <v>1.6226990248118187</v>
      </c>
      <c r="F100" s="60">
        <f t="shared" si="13"/>
        <v>2.2205666304188343E-4</v>
      </c>
      <c r="G100" s="47">
        <v>0</v>
      </c>
      <c r="H100" s="121">
        <v>129.3922</v>
      </c>
      <c r="I100" s="127"/>
      <c r="J100" s="73">
        <v>0</v>
      </c>
      <c r="K100" s="73">
        <v>0.15740828000000001</v>
      </c>
      <c r="L100" s="74">
        <f t="shared" si="14"/>
        <v>-1</v>
      </c>
      <c r="M100" s="60">
        <f t="shared" si="15"/>
        <v>0</v>
      </c>
    </row>
    <row r="101" spans="1:13" ht="12.75" customHeight="1" x14ac:dyDescent="0.2">
      <c r="A101" s="46" t="s">
        <v>1078</v>
      </c>
      <c r="B101" s="46" t="s">
        <v>495</v>
      </c>
      <c r="C101" s="73">
        <v>7.6494999999999994E-2</v>
      </c>
      <c r="D101" s="73">
        <v>0.12190433000000001</v>
      </c>
      <c r="E101" s="74">
        <f t="shared" si="12"/>
        <v>-0.37249972991115254</v>
      </c>
      <c r="F101" s="60">
        <f t="shared" si="13"/>
        <v>2.2071299567855837E-4</v>
      </c>
      <c r="G101" s="47">
        <v>1.06908442</v>
      </c>
      <c r="H101" s="121">
        <v>72.592500000000001</v>
      </c>
      <c r="I101" s="127"/>
      <c r="J101" s="73">
        <v>0.10148516</v>
      </c>
      <c r="K101" s="73">
        <v>0.12556853000000001</v>
      </c>
      <c r="L101" s="74">
        <f t="shared" si="14"/>
        <v>-0.1917946319830296</v>
      </c>
      <c r="M101" s="60">
        <f t="shared" si="15"/>
        <v>1.3266901104647364</v>
      </c>
    </row>
    <row r="102" spans="1:13" ht="12.75" customHeight="1" x14ac:dyDescent="0.2">
      <c r="A102" s="46" t="s">
        <v>1433</v>
      </c>
      <c r="B102" s="46" t="s">
        <v>1434</v>
      </c>
      <c r="C102" s="73">
        <v>7.4997259999999996E-2</v>
      </c>
      <c r="D102" s="73">
        <v>3.7225029999999999E-2</v>
      </c>
      <c r="E102" s="74">
        <f t="shared" si="12"/>
        <v>1.0146997866757932</v>
      </c>
      <c r="F102" s="60">
        <f t="shared" si="13"/>
        <v>2.1639152784212981E-4</v>
      </c>
      <c r="G102" s="47">
        <v>1.4236978440000001</v>
      </c>
      <c r="H102" s="121">
        <v>19.997947368421102</v>
      </c>
      <c r="I102" s="127"/>
      <c r="J102" s="73">
        <v>0</v>
      </c>
      <c r="K102" s="73">
        <v>3.1057439999999999E-2</v>
      </c>
      <c r="L102" s="74">
        <f t="shared" si="14"/>
        <v>-1</v>
      </c>
      <c r="M102" s="60">
        <f t="shared" si="15"/>
        <v>0</v>
      </c>
    </row>
    <row r="103" spans="1:13" ht="12.75" customHeight="1" x14ac:dyDescent="0.2">
      <c r="A103" s="46" t="s">
        <v>1149</v>
      </c>
      <c r="B103" s="46" t="s">
        <v>734</v>
      </c>
      <c r="C103" s="73">
        <v>7.1530605999999997E-2</v>
      </c>
      <c r="D103" s="73">
        <v>2.8757925E-2</v>
      </c>
      <c r="E103" s="74">
        <f t="shared" si="12"/>
        <v>1.487335438839902</v>
      </c>
      <c r="F103" s="60">
        <f t="shared" si="13"/>
        <v>2.0638910167936026E-4</v>
      </c>
      <c r="G103" s="47">
        <v>3.0725773199999997</v>
      </c>
      <c r="H103" s="121">
        <v>557.10389473684199</v>
      </c>
      <c r="I103" s="127"/>
      <c r="J103" s="73">
        <v>0</v>
      </c>
      <c r="K103" s="73">
        <v>0</v>
      </c>
      <c r="L103" s="74" t="str">
        <f t="shared" si="14"/>
        <v/>
      </c>
      <c r="M103" s="60">
        <f t="shared" si="15"/>
        <v>0</v>
      </c>
    </row>
    <row r="104" spans="1:13" ht="12.75" customHeight="1" x14ac:dyDescent="0.2">
      <c r="A104" s="46" t="s">
        <v>867</v>
      </c>
      <c r="B104" s="46" t="s">
        <v>740</v>
      </c>
      <c r="C104" s="73">
        <v>7.1035020000000004E-2</v>
      </c>
      <c r="D104" s="73">
        <v>0</v>
      </c>
      <c r="E104" s="74" t="str">
        <f t="shared" si="12"/>
        <v/>
      </c>
      <c r="F104" s="60">
        <f t="shared" si="13"/>
        <v>2.0495917461646265E-4</v>
      </c>
      <c r="G104" s="47">
        <v>0.15644722</v>
      </c>
      <c r="H104" s="121">
        <v>60.374000000000002</v>
      </c>
      <c r="I104" s="127"/>
      <c r="J104" s="73">
        <v>0</v>
      </c>
      <c r="K104" s="73">
        <v>0</v>
      </c>
      <c r="L104" s="74" t="str">
        <f t="shared" si="14"/>
        <v/>
      </c>
      <c r="M104" s="60">
        <f t="shared" si="15"/>
        <v>0</v>
      </c>
    </row>
    <row r="105" spans="1:13" ht="12.75" customHeight="1" x14ac:dyDescent="0.2">
      <c r="A105" s="46" t="s">
        <v>814</v>
      </c>
      <c r="B105" s="46" t="s">
        <v>702</v>
      </c>
      <c r="C105" s="73">
        <v>6.6173250000000003E-2</v>
      </c>
      <c r="D105" s="73">
        <v>4.9670769999999996E-2</v>
      </c>
      <c r="E105" s="74">
        <f t="shared" si="12"/>
        <v>0.33223724939234911</v>
      </c>
      <c r="F105" s="60">
        <f t="shared" si="13"/>
        <v>1.9093138429029564E-4</v>
      </c>
      <c r="G105" s="47">
        <v>4.2576425599999999</v>
      </c>
      <c r="H105" s="121">
        <v>565.91968421052604</v>
      </c>
      <c r="I105" s="127"/>
      <c r="J105" s="73">
        <v>0</v>
      </c>
      <c r="K105" s="73">
        <v>0</v>
      </c>
      <c r="L105" s="74" t="str">
        <f t="shared" si="14"/>
        <v/>
      </c>
      <c r="M105" s="60">
        <f t="shared" si="15"/>
        <v>0</v>
      </c>
    </row>
    <row r="106" spans="1:13" ht="12.75" customHeight="1" x14ac:dyDescent="0.2">
      <c r="A106" s="46" t="s">
        <v>1153</v>
      </c>
      <c r="B106" s="46" t="s">
        <v>778</v>
      </c>
      <c r="C106" s="73">
        <v>6.5367364999999997E-2</v>
      </c>
      <c r="D106" s="73">
        <v>0.17656479999999999</v>
      </c>
      <c r="E106" s="74">
        <f t="shared" si="12"/>
        <v>-0.6297825784074742</v>
      </c>
      <c r="F106" s="60">
        <f t="shared" si="13"/>
        <v>1.8860614352263219E-4</v>
      </c>
      <c r="G106" s="47">
        <v>4.7301089999999997</v>
      </c>
      <c r="H106" s="121">
        <v>138.91126315789501</v>
      </c>
      <c r="I106" s="127"/>
      <c r="J106" s="73">
        <v>0.11694555000000001</v>
      </c>
      <c r="K106" s="73">
        <v>8.4498100000000007E-2</v>
      </c>
      <c r="L106" s="74">
        <f t="shared" si="14"/>
        <v>0.38400212549157908</v>
      </c>
      <c r="M106" s="60">
        <f t="shared" si="15"/>
        <v>1.7890510042740748</v>
      </c>
    </row>
    <row r="107" spans="1:13" ht="12.75" customHeight="1" x14ac:dyDescent="0.2">
      <c r="A107" s="46" t="s">
        <v>1591</v>
      </c>
      <c r="B107" s="46" t="s">
        <v>1569</v>
      </c>
      <c r="C107" s="73">
        <v>6.4408499999999994E-2</v>
      </c>
      <c r="D107" s="73">
        <v>0</v>
      </c>
      <c r="E107" s="74" t="str">
        <f t="shared" si="12"/>
        <v/>
      </c>
      <c r="F107" s="60">
        <f t="shared" si="13"/>
        <v>1.8583950561686943E-4</v>
      </c>
      <c r="G107" s="47">
        <v>0</v>
      </c>
      <c r="H107" s="121">
        <v>20.000684210526298</v>
      </c>
      <c r="I107" s="127"/>
      <c r="J107" s="73">
        <v>0</v>
      </c>
      <c r="K107" s="73">
        <v>0</v>
      </c>
      <c r="L107" s="74" t="str">
        <f t="shared" si="14"/>
        <v/>
      </c>
      <c r="M107" s="60">
        <f t="shared" si="15"/>
        <v>0</v>
      </c>
    </row>
    <row r="108" spans="1:13" ht="12.75" customHeight="1" x14ac:dyDescent="0.2">
      <c r="A108" s="46" t="s">
        <v>1443</v>
      </c>
      <c r="B108" s="46" t="s">
        <v>1444</v>
      </c>
      <c r="C108" s="73">
        <v>5.99125E-2</v>
      </c>
      <c r="D108" s="73">
        <v>0</v>
      </c>
      <c r="E108" s="74" t="str">
        <f t="shared" si="12"/>
        <v/>
      </c>
      <c r="F108" s="60">
        <f t="shared" si="13"/>
        <v>1.7286708090191033E-4</v>
      </c>
      <c r="G108" s="47">
        <v>0</v>
      </c>
      <c r="H108" s="121">
        <v>40.0005555555556</v>
      </c>
      <c r="I108" s="127"/>
      <c r="J108" s="73">
        <v>0</v>
      </c>
      <c r="K108" s="73">
        <v>0</v>
      </c>
      <c r="L108" s="74" t="str">
        <f t="shared" si="14"/>
        <v/>
      </c>
      <c r="M108" s="60">
        <f t="shared" si="15"/>
        <v>0</v>
      </c>
    </row>
    <row r="109" spans="1:13" ht="12.75" customHeight="1" x14ac:dyDescent="0.2">
      <c r="A109" s="46" t="s">
        <v>1139</v>
      </c>
      <c r="B109" s="46" t="s">
        <v>1138</v>
      </c>
      <c r="C109" s="73">
        <v>5.9596660000000003E-2</v>
      </c>
      <c r="D109" s="73">
        <v>1.6142119999999999E-2</v>
      </c>
      <c r="E109" s="74">
        <f t="shared" si="12"/>
        <v>2.6919970858846303</v>
      </c>
      <c r="F109" s="60">
        <f t="shared" si="13"/>
        <v>1.7195577960698758E-4</v>
      </c>
      <c r="G109" s="47">
        <v>1.5750645400000001</v>
      </c>
      <c r="H109" s="121">
        <v>29.899421052631599</v>
      </c>
      <c r="I109" s="127"/>
      <c r="J109" s="73">
        <v>0.1091758</v>
      </c>
      <c r="K109" s="73">
        <v>1.4121799999999999E-2</v>
      </c>
      <c r="L109" s="74">
        <f t="shared" si="14"/>
        <v>6.7310116274129372</v>
      </c>
      <c r="M109" s="60">
        <f t="shared" si="15"/>
        <v>1.8319113856380542</v>
      </c>
    </row>
    <row r="110" spans="1:13" ht="12.75" customHeight="1" x14ac:dyDescent="0.2">
      <c r="A110" s="46" t="s">
        <v>804</v>
      </c>
      <c r="B110" s="46" t="s">
        <v>688</v>
      </c>
      <c r="C110" s="73">
        <v>5.6849999999999998E-2</v>
      </c>
      <c r="D110" s="73">
        <v>0.76161741000000005</v>
      </c>
      <c r="E110" s="74">
        <f t="shared" si="12"/>
        <v>-0.92535622314621202</v>
      </c>
      <c r="F110" s="60">
        <f t="shared" si="13"/>
        <v>1.6403077069515712E-4</v>
      </c>
      <c r="G110" s="47">
        <v>0</v>
      </c>
      <c r="H110" s="121">
        <v>342.04366666666698</v>
      </c>
      <c r="I110" s="127"/>
      <c r="J110" s="73">
        <v>0</v>
      </c>
      <c r="K110" s="73">
        <v>0.73558528000000001</v>
      </c>
      <c r="L110" s="74">
        <f t="shared" si="14"/>
        <v>-1</v>
      </c>
      <c r="M110" s="60">
        <f t="shared" si="15"/>
        <v>0</v>
      </c>
    </row>
    <row r="111" spans="1:13" ht="12.75" customHeight="1" x14ac:dyDescent="0.2">
      <c r="A111" s="46" t="s">
        <v>1301</v>
      </c>
      <c r="B111" s="46" t="s">
        <v>1300</v>
      </c>
      <c r="C111" s="73">
        <v>5.6744179999999998E-2</v>
      </c>
      <c r="D111" s="73">
        <v>6.33067E-3</v>
      </c>
      <c r="E111" s="74">
        <f t="shared" si="12"/>
        <v>7.9633767042035046</v>
      </c>
      <c r="F111" s="60">
        <f t="shared" si="13"/>
        <v>1.6372544552092737E-4</v>
      </c>
      <c r="G111" s="47">
        <v>3.2200651999999996E-2</v>
      </c>
      <c r="H111" s="121">
        <v>99.978444444444406</v>
      </c>
      <c r="I111" s="127"/>
      <c r="J111" s="73">
        <v>0</v>
      </c>
      <c r="K111" s="73">
        <v>0</v>
      </c>
      <c r="L111" s="74" t="str">
        <f t="shared" si="14"/>
        <v/>
      </c>
      <c r="M111" s="60">
        <f t="shared" si="15"/>
        <v>0</v>
      </c>
    </row>
    <row r="112" spans="1:13" ht="12.75" customHeight="1" x14ac:dyDescent="0.2">
      <c r="A112" s="46" t="s">
        <v>3028</v>
      </c>
      <c r="B112" s="46" t="s">
        <v>3029</v>
      </c>
      <c r="C112" s="73">
        <v>5.5459000000000001E-2</v>
      </c>
      <c r="D112" s="73">
        <v>0.11269999999999999</v>
      </c>
      <c r="E112" s="74"/>
      <c r="F112" s="60"/>
      <c r="G112" s="47">
        <v>3.1869475944212349</v>
      </c>
      <c r="H112" s="121">
        <v>307.62615789473699</v>
      </c>
      <c r="I112" s="127"/>
      <c r="J112" s="73">
        <v>0</v>
      </c>
      <c r="K112" s="73">
        <v>0</v>
      </c>
      <c r="L112" s="74"/>
      <c r="M112" s="60">
        <f t="shared" si="15"/>
        <v>0</v>
      </c>
    </row>
    <row r="113" spans="1:13" ht="12.75" customHeight="1" x14ac:dyDescent="0.2">
      <c r="A113" s="46" t="s">
        <v>1067</v>
      </c>
      <c r="B113" s="46" t="s">
        <v>504</v>
      </c>
      <c r="C113" s="73">
        <v>5.501934E-2</v>
      </c>
      <c r="D113" s="73">
        <v>0.33275388</v>
      </c>
      <c r="E113" s="74">
        <f t="shared" ref="E113:E123" si="16">IF(ISERROR(C113/D113-1),"",IF((C113/D113-1)&gt;10000%,"",C113/D113-1))</f>
        <v>-0.8346545500836835</v>
      </c>
      <c r="F113" s="60">
        <f t="shared" ref="F113:F123" si="17">C113/$C$238</f>
        <v>1.5874872019945271E-4</v>
      </c>
      <c r="G113" s="47">
        <v>85.974000000000004</v>
      </c>
      <c r="H113" s="121">
        <v>43.499947368421097</v>
      </c>
      <c r="I113" s="127"/>
      <c r="J113" s="73">
        <v>15.575434269999999</v>
      </c>
      <c r="K113" s="73">
        <v>4.9262692499999998</v>
      </c>
      <c r="L113" s="74">
        <f t="shared" ref="L113:L123" si="18">IF(ISERROR(J113/K113-1),"",IF((J113/K113-1)&gt;10000%,"",J113/K113-1))</f>
        <v>2.1617099024784321</v>
      </c>
      <c r="M113" s="60" t="str">
        <f t="shared" si="15"/>
        <v/>
      </c>
    </row>
    <row r="114" spans="1:13" ht="12.75" customHeight="1" x14ac:dyDescent="0.2">
      <c r="A114" s="46" t="s">
        <v>1156</v>
      </c>
      <c r="B114" s="46" t="s">
        <v>770</v>
      </c>
      <c r="C114" s="73">
        <v>5.4235862999999995E-2</v>
      </c>
      <c r="D114" s="73">
        <v>1.7438580000000002E-2</v>
      </c>
      <c r="E114" s="74">
        <f t="shared" si="16"/>
        <v>2.110107761067701</v>
      </c>
      <c r="F114" s="60">
        <f t="shared" si="17"/>
        <v>1.5648813381190777E-4</v>
      </c>
      <c r="G114" s="47">
        <v>0.29865865999999996</v>
      </c>
      <c r="H114" s="121">
        <v>433.94152631578902</v>
      </c>
      <c r="I114" s="127"/>
      <c r="J114" s="73">
        <v>1.1499000000000001E-3</v>
      </c>
      <c r="K114" s="73">
        <v>0</v>
      </c>
      <c r="L114" s="74" t="str">
        <f t="shared" si="18"/>
        <v/>
      </c>
      <c r="M114" s="60">
        <f t="shared" si="15"/>
        <v>2.1201838348179326E-2</v>
      </c>
    </row>
    <row r="115" spans="1:13" ht="12.75" customHeight="1" x14ac:dyDescent="0.2">
      <c r="A115" s="46" t="s">
        <v>1172</v>
      </c>
      <c r="B115" s="46" t="s">
        <v>756</v>
      </c>
      <c r="C115" s="73">
        <v>5.1728690000000001E-2</v>
      </c>
      <c r="D115" s="73">
        <v>1.894991E-2</v>
      </c>
      <c r="E115" s="74">
        <f t="shared" si="16"/>
        <v>1.7297591386977564</v>
      </c>
      <c r="F115" s="60">
        <f t="shared" si="17"/>
        <v>1.4925412291558256E-4</v>
      </c>
      <c r="G115" s="47">
        <v>1.68214485</v>
      </c>
      <c r="H115" s="121">
        <v>154.42963157894701</v>
      </c>
      <c r="I115" s="127"/>
      <c r="J115" s="73">
        <v>2.7707229999999999E-2</v>
      </c>
      <c r="K115" s="73">
        <v>7.6611499999999994E-3</v>
      </c>
      <c r="L115" s="74">
        <f t="shared" si="18"/>
        <v>2.616588893312362</v>
      </c>
      <c r="M115" s="60">
        <f t="shared" si="15"/>
        <v>0.53562597467672191</v>
      </c>
    </row>
    <row r="116" spans="1:13" ht="12.75" customHeight="1" x14ac:dyDescent="0.2">
      <c r="A116" s="46" t="s">
        <v>1161</v>
      </c>
      <c r="B116" s="46" t="s">
        <v>724</v>
      </c>
      <c r="C116" s="73">
        <v>5.0296925999999999E-2</v>
      </c>
      <c r="D116" s="73">
        <v>0.177592738</v>
      </c>
      <c r="E116" s="74">
        <f t="shared" si="16"/>
        <v>-0.71678500727884487</v>
      </c>
      <c r="F116" s="60">
        <f t="shared" si="17"/>
        <v>1.4512301733293379E-4</v>
      </c>
      <c r="G116" s="47">
        <v>6.9559185899999996</v>
      </c>
      <c r="H116" s="121">
        <v>219.72721052631599</v>
      </c>
      <c r="I116" s="127"/>
      <c r="J116" s="73">
        <v>8.5491609999999996E-2</v>
      </c>
      <c r="K116" s="73">
        <v>0.12444855000000001</v>
      </c>
      <c r="L116" s="74">
        <f t="shared" si="18"/>
        <v>-0.31303651187579129</v>
      </c>
      <c r="M116" s="60">
        <f t="shared" si="15"/>
        <v>1.6997382702871344</v>
      </c>
    </row>
    <row r="117" spans="1:13" ht="12.75" customHeight="1" x14ac:dyDescent="0.2">
      <c r="A117" s="46" t="s">
        <v>1393</v>
      </c>
      <c r="B117" s="46" t="s">
        <v>1394</v>
      </c>
      <c r="C117" s="73">
        <v>4.3854219999999999E-2</v>
      </c>
      <c r="D117" s="73">
        <v>5.4388350000000002E-2</v>
      </c>
      <c r="E117" s="74">
        <f t="shared" si="16"/>
        <v>-0.19368357378004664</v>
      </c>
      <c r="F117" s="60">
        <f t="shared" si="17"/>
        <v>1.2653371160659585E-4</v>
      </c>
      <c r="G117" s="47">
        <v>0.42659715500000001</v>
      </c>
      <c r="H117" s="121">
        <v>279.52731578947402</v>
      </c>
      <c r="I117" s="127"/>
      <c r="J117" s="73">
        <v>1.002074E-2</v>
      </c>
      <c r="K117" s="73">
        <v>2.2660009999999998E-2</v>
      </c>
      <c r="L117" s="74">
        <f t="shared" si="18"/>
        <v>-0.5577786594092411</v>
      </c>
      <c r="M117" s="60">
        <f t="shared" si="15"/>
        <v>0.22850115678719177</v>
      </c>
    </row>
    <row r="118" spans="1:13" ht="12.75" customHeight="1" x14ac:dyDescent="0.2">
      <c r="A118" s="46" t="s">
        <v>884</v>
      </c>
      <c r="B118" s="46" t="s">
        <v>776</v>
      </c>
      <c r="C118" s="73">
        <v>4.248147E-2</v>
      </c>
      <c r="D118" s="73">
        <v>3.3991800000000003E-2</v>
      </c>
      <c r="E118" s="74">
        <f t="shared" si="16"/>
        <v>0.24975641184050268</v>
      </c>
      <c r="F118" s="60">
        <f t="shared" si="17"/>
        <v>1.2257288063963407E-4</v>
      </c>
      <c r="G118" s="47">
        <v>0.10864482</v>
      </c>
      <c r="H118" s="121">
        <v>75.679157894736804</v>
      </c>
      <c r="I118" s="127"/>
      <c r="J118" s="73">
        <v>0</v>
      </c>
      <c r="K118" s="73">
        <v>0</v>
      </c>
      <c r="L118" s="74" t="str">
        <f t="shared" si="18"/>
        <v/>
      </c>
      <c r="M118" s="60">
        <f t="shared" si="15"/>
        <v>0</v>
      </c>
    </row>
    <row r="119" spans="1:13" ht="12.75" customHeight="1" x14ac:dyDescent="0.2">
      <c r="A119" s="46" t="s">
        <v>1091</v>
      </c>
      <c r="B119" s="46" t="s">
        <v>1092</v>
      </c>
      <c r="C119" s="73">
        <v>4.1272199999999995E-2</v>
      </c>
      <c r="D119" s="73">
        <v>1.69027E-2</v>
      </c>
      <c r="E119" s="74">
        <f t="shared" si="16"/>
        <v>1.4417519094582518</v>
      </c>
      <c r="F119" s="60">
        <f t="shared" si="17"/>
        <v>1.1908374273148044E-4</v>
      </c>
      <c r="G119" s="47">
        <v>0.34235489499999999</v>
      </c>
      <c r="H119" s="121">
        <v>39.982894736842098</v>
      </c>
      <c r="I119" s="127"/>
      <c r="J119" s="73">
        <v>0</v>
      </c>
      <c r="K119" s="73">
        <v>0</v>
      </c>
      <c r="L119" s="74" t="str">
        <f t="shared" si="18"/>
        <v/>
      </c>
      <c r="M119" s="60">
        <f t="shared" si="15"/>
        <v>0</v>
      </c>
    </row>
    <row r="120" spans="1:13" ht="12.75" customHeight="1" x14ac:dyDescent="0.2">
      <c r="A120" s="46" t="s">
        <v>894</v>
      </c>
      <c r="B120" s="46" t="s">
        <v>787</v>
      </c>
      <c r="C120" s="73">
        <v>4.0890320000000001E-2</v>
      </c>
      <c r="D120" s="73">
        <v>0.50625249500000002</v>
      </c>
      <c r="E120" s="74">
        <f t="shared" si="16"/>
        <v>-0.91922939560031203</v>
      </c>
      <c r="F120" s="60">
        <f t="shared" si="17"/>
        <v>1.1798189452192784E-4</v>
      </c>
      <c r="G120" s="47">
        <v>2.27981642</v>
      </c>
      <c r="H120" s="121">
        <v>61.0883684210526</v>
      </c>
      <c r="I120" s="127"/>
      <c r="J120" s="73">
        <v>4.3947E-2</v>
      </c>
      <c r="K120" s="73">
        <v>0.88999499999999998</v>
      </c>
      <c r="L120" s="74">
        <f t="shared" si="18"/>
        <v>-0.95062107090489267</v>
      </c>
      <c r="M120" s="60">
        <f t="shared" si="15"/>
        <v>1.0747531445095073</v>
      </c>
    </row>
    <row r="121" spans="1:13" ht="12.75" customHeight="1" x14ac:dyDescent="0.2">
      <c r="A121" s="46" t="s">
        <v>1385</v>
      </c>
      <c r="B121" s="46" t="s">
        <v>1386</v>
      </c>
      <c r="C121" s="73">
        <v>4.067163E-2</v>
      </c>
      <c r="D121" s="73">
        <v>3.0463560000000001E-2</v>
      </c>
      <c r="E121" s="74">
        <f t="shared" si="16"/>
        <v>0.3350911712222735</v>
      </c>
      <c r="F121" s="60">
        <f t="shared" si="17"/>
        <v>1.1735090262670666E-4</v>
      </c>
      <c r="G121" s="47">
        <v>0.41298549699999998</v>
      </c>
      <c r="H121" s="121">
        <v>79.995842105263193</v>
      </c>
      <c r="I121" s="127"/>
      <c r="J121" s="73">
        <v>9.4070000000000001E-2</v>
      </c>
      <c r="K121" s="73">
        <v>1.859951E-2</v>
      </c>
      <c r="L121" s="74">
        <f t="shared" si="18"/>
        <v>4.0576601211537291</v>
      </c>
      <c r="M121" s="60">
        <f t="shared" si="15"/>
        <v>2.3129144320008814</v>
      </c>
    </row>
    <row r="122" spans="1:13" ht="12.75" customHeight="1" x14ac:dyDescent="0.2">
      <c r="A122" s="46" t="s">
        <v>858</v>
      </c>
      <c r="B122" s="46" t="s">
        <v>728</v>
      </c>
      <c r="C122" s="73">
        <v>3.5130275000000002E-2</v>
      </c>
      <c r="D122" s="73">
        <v>8.9999999999999993E-3</v>
      </c>
      <c r="E122" s="74">
        <f t="shared" si="16"/>
        <v>2.9033638888888893</v>
      </c>
      <c r="F122" s="60">
        <f t="shared" si="17"/>
        <v>1.0136228817911718E-4</v>
      </c>
      <c r="G122" s="47">
        <v>6.6648906700000001</v>
      </c>
      <c r="H122" s="121">
        <v>63.8547894736842</v>
      </c>
      <c r="I122" s="127"/>
      <c r="J122" s="73">
        <v>0</v>
      </c>
      <c r="K122" s="73">
        <v>0</v>
      </c>
      <c r="L122" s="74" t="str">
        <f t="shared" si="18"/>
        <v/>
      </c>
      <c r="M122" s="60">
        <f t="shared" si="15"/>
        <v>0</v>
      </c>
    </row>
    <row r="123" spans="1:13" ht="12.75" customHeight="1" x14ac:dyDescent="0.2">
      <c r="A123" s="46" t="s">
        <v>1449</v>
      </c>
      <c r="B123" s="46" t="s">
        <v>1450</v>
      </c>
      <c r="C123" s="73">
        <v>3.443939E-2</v>
      </c>
      <c r="D123" s="73">
        <v>2.2787700000000001E-2</v>
      </c>
      <c r="E123" s="74">
        <f t="shared" si="16"/>
        <v>0.51131487600767067</v>
      </c>
      <c r="F123" s="60">
        <f t="shared" si="17"/>
        <v>9.9368859876360383E-5</v>
      </c>
      <c r="G123" s="47">
        <v>0.28278089899999997</v>
      </c>
      <c r="H123" s="121">
        <v>86.203583333333299</v>
      </c>
      <c r="I123" s="127"/>
      <c r="J123" s="73">
        <v>0</v>
      </c>
      <c r="K123" s="73">
        <v>0</v>
      </c>
      <c r="L123" s="74" t="str">
        <f t="shared" si="18"/>
        <v/>
      </c>
      <c r="M123" s="60">
        <f t="shared" si="15"/>
        <v>0</v>
      </c>
    </row>
    <row r="124" spans="1:13" ht="12.75" customHeight="1" x14ac:dyDescent="0.2">
      <c r="A124" s="46" t="s">
        <v>3022</v>
      </c>
      <c r="B124" s="46" t="s">
        <v>3023</v>
      </c>
      <c r="C124" s="73">
        <v>3.3979240000000001E-2</v>
      </c>
      <c r="D124" s="73">
        <v>3.8649999999999999E-3</v>
      </c>
      <c r="E124" s="74"/>
      <c r="F124" s="60"/>
      <c r="G124" s="47">
        <v>8.7985614156974918</v>
      </c>
      <c r="H124" s="121">
        <v>407.398315789474</v>
      </c>
      <c r="I124" s="127"/>
      <c r="J124" s="73">
        <v>0</v>
      </c>
      <c r="K124" s="73">
        <v>0</v>
      </c>
      <c r="L124" s="74"/>
      <c r="M124" s="60"/>
    </row>
    <row r="125" spans="1:13" ht="12.75" customHeight="1" x14ac:dyDescent="0.2">
      <c r="A125" s="46" t="s">
        <v>875</v>
      </c>
      <c r="B125" s="46" t="s">
        <v>751</v>
      </c>
      <c r="C125" s="73">
        <v>3.3626900000000001E-2</v>
      </c>
      <c r="D125" s="73">
        <v>6.5464899999999994E-3</v>
      </c>
      <c r="E125" s="74">
        <f t="shared" ref="E125:E156" si="19">IF(ISERROR(C125/D125-1),"",IF((C125/D125-1)&gt;10000%,"",C125/D125-1))</f>
        <v>4.1366304691521725</v>
      </c>
      <c r="F125" s="60">
        <f t="shared" ref="F125:F156" si="20">C125/$C$238</f>
        <v>9.7024561531908169E-5</v>
      </c>
      <c r="G125" s="47">
        <v>0.739649</v>
      </c>
      <c r="H125" s="121">
        <v>495.38005263157902</v>
      </c>
      <c r="I125" s="127"/>
      <c r="J125" s="73">
        <v>0</v>
      </c>
      <c r="K125" s="73">
        <v>0</v>
      </c>
      <c r="L125" s="74" t="str">
        <f t="shared" ref="L125:L156" si="21">IF(ISERROR(J125/K125-1),"",IF((J125/K125-1)&gt;10000%,"",J125/K125-1))</f>
        <v/>
      </c>
      <c r="M125" s="60">
        <f t="shared" ref="M125:M156" si="22">IF(ISERROR(J125/C125),"",IF(J125/C125&gt;10000%,"",J125/C125))</f>
        <v>0</v>
      </c>
    </row>
    <row r="126" spans="1:13" ht="12.75" customHeight="1" x14ac:dyDescent="0.2">
      <c r="A126" s="46" t="s">
        <v>1159</v>
      </c>
      <c r="B126" s="46" t="s">
        <v>765</v>
      </c>
      <c r="C126" s="73">
        <v>3.3276849999999997E-2</v>
      </c>
      <c r="D126" s="73">
        <v>1.781918E-2</v>
      </c>
      <c r="E126" s="74">
        <f t="shared" si="19"/>
        <v>0.86747369968763977</v>
      </c>
      <c r="F126" s="60">
        <f t="shared" si="20"/>
        <v>9.6014553241990136E-5</v>
      </c>
      <c r="G126" s="47">
        <v>0.47430040000000001</v>
      </c>
      <c r="H126" s="121">
        <v>507.19731578947398</v>
      </c>
      <c r="I126" s="127"/>
      <c r="J126" s="73">
        <v>0</v>
      </c>
      <c r="K126" s="73">
        <v>0</v>
      </c>
      <c r="L126" s="74" t="str">
        <f t="shared" si="21"/>
        <v/>
      </c>
      <c r="M126" s="60">
        <f t="shared" si="22"/>
        <v>0</v>
      </c>
    </row>
    <row r="127" spans="1:13" ht="12.75" customHeight="1" x14ac:dyDescent="0.2">
      <c r="A127" s="46" t="s">
        <v>1447</v>
      </c>
      <c r="B127" s="46" t="s">
        <v>1448</v>
      </c>
      <c r="C127" s="73">
        <v>2.9274369999999997E-2</v>
      </c>
      <c r="D127" s="73">
        <v>2.0992500000000001E-2</v>
      </c>
      <c r="E127" s="74">
        <f t="shared" si="19"/>
        <v>0.3945156603548885</v>
      </c>
      <c r="F127" s="60">
        <f t="shared" si="20"/>
        <v>8.446609450686345E-5</v>
      </c>
      <c r="G127" s="47">
        <v>0.15365831599999999</v>
      </c>
      <c r="H127" s="121">
        <v>79.996052631578905</v>
      </c>
      <c r="I127" s="127"/>
      <c r="J127" s="73">
        <v>0</v>
      </c>
      <c r="K127" s="73">
        <v>0</v>
      </c>
      <c r="L127" s="74" t="str">
        <f t="shared" si="21"/>
        <v/>
      </c>
      <c r="M127" s="60">
        <f t="shared" si="22"/>
        <v>0</v>
      </c>
    </row>
    <row r="128" spans="1:13" ht="12.75" customHeight="1" x14ac:dyDescent="0.2">
      <c r="A128" s="46" t="s">
        <v>1589</v>
      </c>
      <c r="B128" s="46" t="s">
        <v>1578</v>
      </c>
      <c r="C128" s="73">
        <v>2.899529E-2</v>
      </c>
      <c r="D128" s="73">
        <v>2.587E-4</v>
      </c>
      <c r="E128" s="74" t="str">
        <f t="shared" si="19"/>
        <v/>
      </c>
      <c r="F128" s="60">
        <f t="shared" si="20"/>
        <v>8.3660857787679559E-5</v>
      </c>
      <c r="G128" s="47">
        <v>0.118593763</v>
      </c>
      <c r="H128" s="121">
        <v>19.9955882352941</v>
      </c>
      <c r="I128" s="127"/>
      <c r="J128" s="73">
        <v>0</v>
      </c>
      <c r="K128" s="73">
        <v>0</v>
      </c>
      <c r="L128" s="74" t="str">
        <f t="shared" si="21"/>
        <v/>
      </c>
      <c r="M128" s="60">
        <f t="shared" si="22"/>
        <v>0</v>
      </c>
    </row>
    <row r="129" spans="1:13" ht="12.75" customHeight="1" x14ac:dyDescent="0.2">
      <c r="A129" s="46" t="s">
        <v>1177</v>
      </c>
      <c r="B129" s="46" t="s">
        <v>791</v>
      </c>
      <c r="C129" s="73">
        <v>2.8047200000000001E-2</v>
      </c>
      <c r="D129" s="73">
        <v>1.1960180000000001E-2</v>
      </c>
      <c r="E129" s="74">
        <f t="shared" si="19"/>
        <v>1.3450483186707891</v>
      </c>
      <c r="F129" s="60">
        <f t="shared" si="20"/>
        <v>8.092530926721568E-5</v>
      </c>
      <c r="G129" s="47">
        <v>1.0404133199999999</v>
      </c>
      <c r="H129" s="121">
        <v>296.14594736842099</v>
      </c>
      <c r="I129" s="127"/>
      <c r="J129" s="73">
        <v>0</v>
      </c>
      <c r="K129" s="73">
        <v>0</v>
      </c>
      <c r="L129" s="74" t="str">
        <f t="shared" si="21"/>
        <v/>
      </c>
      <c r="M129" s="60">
        <f t="shared" si="22"/>
        <v>0</v>
      </c>
    </row>
    <row r="130" spans="1:13" ht="12.75" customHeight="1" x14ac:dyDescent="0.2">
      <c r="A130" s="46" t="s">
        <v>865</v>
      </c>
      <c r="B130" s="46" t="s">
        <v>737</v>
      </c>
      <c r="C130" s="73">
        <v>2.6367680000000001E-2</v>
      </c>
      <c r="D130" s="73">
        <v>1.9985409999999999E-2</v>
      </c>
      <c r="E130" s="74">
        <f t="shared" si="19"/>
        <v>0.31934646324493743</v>
      </c>
      <c r="F130" s="60">
        <f t="shared" si="20"/>
        <v>7.6079346910172045E-5</v>
      </c>
      <c r="G130" s="47">
        <v>1.55423025</v>
      </c>
      <c r="H130" s="121">
        <v>182.779736842105</v>
      </c>
      <c r="I130" s="127"/>
      <c r="J130" s="73">
        <v>1.6032000000000001E-2</v>
      </c>
      <c r="K130" s="73">
        <v>0</v>
      </c>
      <c r="L130" s="74" t="str">
        <f t="shared" si="21"/>
        <v/>
      </c>
      <c r="M130" s="60">
        <f t="shared" si="22"/>
        <v>0.60801708758601436</v>
      </c>
    </row>
    <row r="131" spans="1:13" ht="12.75" customHeight="1" x14ac:dyDescent="0.2">
      <c r="A131" s="46" t="s">
        <v>1080</v>
      </c>
      <c r="B131" s="46" t="s">
        <v>127</v>
      </c>
      <c r="C131" s="73">
        <v>2.3723910000000001E-2</v>
      </c>
      <c r="D131" s="73">
        <v>1.1380600000000001E-2</v>
      </c>
      <c r="E131" s="74">
        <f t="shared" si="19"/>
        <v>1.0845922007627014</v>
      </c>
      <c r="F131" s="60">
        <f t="shared" si="20"/>
        <v>6.84512091680307E-5</v>
      </c>
      <c r="G131" s="47">
        <v>8.6208536000000002</v>
      </c>
      <c r="H131" s="121">
        <v>70.142842105263199</v>
      </c>
      <c r="I131" s="127"/>
      <c r="J131" s="73">
        <v>10.72131707</v>
      </c>
      <c r="K131" s="73">
        <v>0.36264974</v>
      </c>
      <c r="L131" s="74">
        <f t="shared" si="21"/>
        <v>28.563834983033491</v>
      </c>
      <c r="M131" s="60" t="str">
        <f t="shared" si="22"/>
        <v/>
      </c>
    </row>
    <row r="132" spans="1:13" ht="12.75" customHeight="1" x14ac:dyDescent="0.2">
      <c r="A132" s="46" t="s">
        <v>1141</v>
      </c>
      <c r="B132" s="46" t="s">
        <v>1140</v>
      </c>
      <c r="C132" s="73">
        <v>2.266808E-2</v>
      </c>
      <c r="D132" s="73">
        <v>6.8276020000000007E-2</v>
      </c>
      <c r="E132" s="74">
        <f t="shared" si="19"/>
        <v>-0.66799353565131647</v>
      </c>
      <c r="F132" s="60">
        <f t="shared" si="20"/>
        <v>6.5404795647836013E-5</v>
      </c>
      <c r="G132" s="47">
        <v>2.2031738599999997</v>
      </c>
      <c r="H132" s="121">
        <v>35.206421052631597</v>
      </c>
      <c r="I132" s="127"/>
      <c r="J132" s="73">
        <v>0.10422703999999999</v>
      </c>
      <c r="K132" s="73">
        <v>0.4304364</v>
      </c>
      <c r="L132" s="74">
        <f t="shared" si="21"/>
        <v>-0.75785728158678034</v>
      </c>
      <c r="M132" s="60">
        <f t="shared" si="22"/>
        <v>4.5979650680604616</v>
      </c>
    </row>
    <row r="133" spans="1:13" ht="12.75" customHeight="1" x14ac:dyDescent="0.2">
      <c r="A133" s="46" t="s">
        <v>1297</v>
      </c>
      <c r="B133" s="46" t="s">
        <v>1296</v>
      </c>
      <c r="C133" s="73">
        <v>2.2428730000000001E-2</v>
      </c>
      <c r="D133" s="73">
        <v>0.27270156000000001</v>
      </c>
      <c r="E133" s="74">
        <f t="shared" si="19"/>
        <v>-0.91775356913983186</v>
      </c>
      <c r="F133" s="60">
        <f t="shared" si="20"/>
        <v>6.4714192921962914E-5</v>
      </c>
      <c r="G133" s="47">
        <v>0.19332484799999999</v>
      </c>
      <c r="H133" s="121">
        <v>79.998157894736806</v>
      </c>
      <c r="I133" s="127"/>
      <c r="J133" s="73">
        <v>1.04192E-2</v>
      </c>
      <c r="K133" s="73">
        <v>0</v>
      </c>
      <c r="L133" s="74" t="str">
        <f t="shared" si="21"/>
        <v/>
      </c>
      <c r="M133" s="60">
        <f t="shared" si="22"/>
        <v>0.46454703409421755</v>
      </c>
    </row>
    <row r="134" spans="1:13" ht="12.75" customHeight="1" x14ac:dyDescent="0.2">
      <c r="A134" s="46" t="s">
        <v>1173</v>
      </c>
      <c r="B134" s="46" t="s">
        <v>790</v>
      </c>
      <c r="C134" s="73">
        <v>2.191475E-2</v>
      </c>
      <c r="D134" s="73">
        <v>9.1686779999999996E-2</v>
      </c>
      <c r="E134" s="74">
        <f t="shared" si="19"/>
        <v>-0.76098244479738519</v>
      </c>
      <c r="F134" s="60">
        <f t="shared" si="20"/>
        <v>6.3231193176634917E-5</v>
      </c>
      <c r="G134" s="47">
        <v>0.66427849999999999</v>
      </c>
      <c r="H134" s="121">
        <v>55.429368421052601</v>
      </c>
      <c r="I134" s="127"/>
      <c r="J134" s="73">
        <v>0</v>
      </c>
      <c r="K134" s="73">
        <v>0</v>
      </c>
      <c r="L134" s="74" t="str">
        <f t="shared" si="21"/>
        <v/>
      </c>
      <c r="M134" s="60">
        <f t="shared" si="22"/>
        <v>0</v>
      </c>
    </row>
    <row r="135" spans="1:13" ht="12.75" customHeight="1" x14ac:dyDescent="0.2">
      <c r="A135" s="46" t="s">
        <v>1158</v>
      </c>
      <c r="B135" s="46" t="s">
        <v>771</v>
      </c>
      <c r="C135" s="73">
        <v>2.1535139999999998E-2</v>
      </c>
      <c r="D135" s="73">
        <v>1.18575E-3</v>
      </c>
      <c r="E135" s="74">
        <f t="shared" si="19"/>
        <v>17.161619228336495</v>
      </c>
      <c r="F135" s="60">
        <f t="shared" si="20"/>
        <v>6.2135894656606964E-5</v>
      </c>
      <c r="G135" s="47">
        <v>0.61349001000000003</v>
      </c>
      <c r="H135" s="121">
        <v>961.99905263157905</v>
      </c>
      <c r="I135" s="127"/>
      <c r="J135" s="73">
        <v>0</v>
      </c>
      <c r="K135" s="73">
        <v>0</v>
      </c>
      <c r="L135" s="74" t="str">
        <f t="shared" si="21"/>
        <v/>
      </c>
      <c r="M135" s="60">
        <f t="shared" si="22"/>
        <v>0</v>
      </c>
    </row>
    <row r="136" spans="1:13" ht="12.75" customHeight="1" x14ac:dyDescent="0.2">
      <c r="A136" s="46" t="s">
        <v>1291</v>
      </c>
      <c r="B136" s="46" t="s">
        <v>1290</v>
      </c>
      <c r="C136" s="73">
        <v>2.1023E-2</v>
      </c>
      <c r="D136" s="73">
        <v>9.3779999999999992E-4</v>
      </c>
      <c r="E136" s="74">
        <f t="shared" si="19"/>
        <v>21.417359778204311</v>
      </c>
      <c r="F136" s="60">
        <f t="shared" si="20"/>
        <v>6.0658203910717475E-5</v>
      </c>
      <c r="G136" s="47">
        <v>0.17332863000000001</v>
      </c>
      <c r="H136" s="121">
        <v>74.771388888888893</v>
      </c>
      <c r="I136" s="127"/>
      <c r="J136" s="73">
        <v>1.8192200000000002E-2</v>
      </c>
      <c r="K136" s="73">
        <v>2.7981999999999998E-3</v>
      </c>
      <c r="L136" s="74">
        <f t="shared" si="21"/>
        <v>5.5013937531270116</v>
      </c>
      <c r="M136" s="60">
        <f t="shared" si="22"/>
        <v>0.86534747657327704</v>
      </c>
    </row>
    <row r="137" spans="1:13" ht="12.75" customHeight="1" x14ac:dyDescent="0.2">
      <c r="A137" s="46" t="s">
        <v>818</v>
      </c>
      <c r="B137" s="46" t="s">
        <v>709</v>
      </c>
      <c r="C137" s="73">
        <v>2.0707450000000002E-2</v>
      </c>
      <c r="D137" s="73">
        <v>2.8337290799999999</v>
      </c>
      <c r="E137" s="74">
        <f t="shared" si="19"/>
        <v>-0.99269250891126115</v>
      </c>
      <c r="F137" s="60">
        <f t="shared" si="20"/>
        <v>5.9747739360271455E-5</v>
      </c>
      <c r="G137" s="47">
        <v>0</v>
      </c>
      <c r="H137" s="121">
        <v>96.355999999999995</v>
      </c>
      <c r="I137" s="127"/>
      <c r="J137" s="73">
        <v>0.58250669999999993</v>
      </c>
      <c r="K137" s="73">
        <v>0.41888750000000002</v>
      </c>
      <c r="L137" s="74">
        <f t="shared" si="21"/>
        <v>0.3906041598281158</v>
      </c>
      <c r="M137" s="60">
        <f t="shared" si="22"/>
        <v>28.130296101161655</v>
      </c>
    </row>
    <row r="138" spans="1:13" ht="12.75" customHeight="1" x14ac:dyDescent="0.2">
      <c r="A138" s="46" t="s">
        <v>879</v>
      </c>
      <c r="B138" s="46" t="s">
        <v>768</v>
      </c>
      <c r="C138" s="73">
        <v>1.853956E-2</v>
      </c>
      <c r="D138" s="73">
        <v>7.705E-3</v>
      </c>
      <c r="E138" s="74">
        <f t="shared" si="19"/>
        <v>1.406172615184945</v>
      </c>
      <c r="F138" s="60">
        <f t="shared" si="20"/>
        <v>5.3492670451171633E-5</v>
      </c>
      <c r="G138" s="47">
        <v>26.899758760000001</v>
      </c>
      <c r="H138" s="121">
        <v>76.299473684210497</v>
      </c>
      <c r="I138" s="127"/>
      <c r="J138" s="73">
        <v>7.3489799999999997E-3</v>
      </c>
      <c r="K138" s="73">
        <v>0</v>
      </c>
      <c r="L138" s="74" t="str">
        <f t="shared" si="21"/>
        <v/>
      </c>
      <c r="M138" s="60">
        <f t="shared" si="22"/>
        <v>0.3963945206898114</v>
      </c>
    </row>
    <row r="139" spans="1:13" ht="12.75" customHeight="1" x14ac:dyDescent="0.2">
      <c r="A139" s="46" t="s">
        <v>874</v>
      </c>
      <c r="B139" s="46" t="s">
        <v>748</v>
      </c>
      <c r="C139" s="73">
        <v>1.7319339999999999E-2</v>
      </c>
      <c r="D139" s="73">
        <v>1.5054000000000001E-4</v>
      </c>
      <c r="E139" s="74" t="str">
        <f t="shared" si="19"/>
        <v/>
      </c>
      <c r="F139" s="60">
        <f t="shared" si="20"/>
        <v>4.9971938225707344E-5</v>
      </c>
      <c r="G139" s="47">
        <v>0.17972913000000001</v>
      </c>
      <c r="H139" s="121">
        <v>64.011526315789496</v>
      </c>
      <c r="I139" s="127"/>
      <c r="J139" s="73">
        <v>0</v>
      </c>
      <c r="K139" s="73">
        <v>0</v>
      </c>
      <c r="L139" s="74" t="str">
        <f t="shared" si="21"/>
        <v/>
      </c>
      <c r="M139" s="60">
        <f t="shared" si="22"/>
        <v>0</v>
      </c>
    </row>
    <row r="140" spans="1:13" ht="12.75" customHeight="1" x14ac:dyDescent="0.2">
      <c r="A140" s="46" t="s">
        <v>1062</v>
      </c>
      <c r="B140" s="46" t="s">
        <v>499</v>
      </c>
      <c r="C140" s="73">
        <v>1.635E-2</v>
      </c>
      <c r="D140" s="73">
        <v>0</v>
      </c>
      <c r="E140" s="74" t="str">
        <f t="shared" si="19"/>
        <v/>
      </c>
      <c r="F140" s="60">
        <f t="shared" si="20"/>
        <v>4.7175076532380281E-5</v>
      </c>
      <c r="G140" s="47">
        <v>9.7051951800000005</v>
      </c>
      <c r="H140" s="121">
        <v>49.330473684210503</v>
      </c>
      <c r="I140" s="127"/>
      <c r="J140" s="73">
        <v>0</v>
      </c>
      <c r="K140" s="73">
        <v>0</v>
      </c>
      <c r="L140" s="74" t="str">
        <f t="shared" si="21"/>
        <v/>
      </c>
      <c r="M140" s="60">
        <f t="shared" si="22"/>
        <v>0</v>
      </c>
    </row>
    <row r="141" spans="1:13" ht="12.75" customHeight="1" x14ac:dyDescent="0.2">
      <c r="A141" s="46" t="s">
        <v>822</v>
      </c>
      <c r="B141" s="46" t="s">
        <v>715</v>
      </c>
      <c r="C141" s="73">
        <v>1.593425E-2</v>
      </c>
      <c r="D141" s="73">
        <v>3.6967489999999999E-2</v>
      </c>
      <c r="E141" s="74">
        <f t="shared" si="19"/>
        <v>-0.56896586703614438</v>
      </c>
      <c r="F141" s="60">
        <f t="shared" si="20"/>
        <v>4.5975502338598201E-5</v>
      </c>
      <c r="G141" s="47">
        <v>0.89317628999999998</v>
      </c>
      <c r="H141" s="121">
        <v>64.280473684210506</v>
      </c>
      <c r="I141" s="127"/>
      <c r="J141" s="73">
        <v>1.021466E-2</v>
      </c>
      <c r="K141" s="73">
        <v>0</v>
      </c>
      <c r="L141" s="74" t="str">
        <f t="shared" si="21"/>
        <v/>
      </c>
      <c r="M141" s="60">
        <f t="shared" si="22"/>
        <v>0.64105056717448261</v>
      </c>
    </row>
    <row r="142" spans="1:13" ht="12.75" customHeight="1" x14ac:dyDescent="0.2">
      <c r="A142" s="46" t="s">
        <v>1157</v>
      </c>
      <c r="B142" s="46" t="s">
        <v>727</v>
      </c>
      <c r="C142" s="73">
        <v>1.5792919999999998E-2</v>
      </c>
      <c r="D142" s="73">
        <v>1.9830882000000001E-2</v>
      </c>
      <c r="E142" s="74">
        <f t="shared" si="19"/>
        <v>-0.20361988942297182</v>
      </c>
      <c r="F142" s="60">
        <f t="shared" si="20"/>
        <v>4.5567719245856828E-5</v>
      </c>
      <c r="G142" s="47">
        <v>0.79584907999999999</v>
      </c>
      <c r="H142" s="121">
        <v>514.01694736842103</v>
      </c>
      <c r="I142" s="127"/>
      <c r="J142" s="73">
        <v>0</v>
      </c>
      <c r="K142" s="73">
        <v>1.9445999999999999E-3</v>
      </c>
      <c r="L142" s="74">
        <f t="shared" si="21"/>
        <v>-1</v>
      </c>
      <c r="M142" s="60">
        <f t="shared" si="22"/>
        <v>0</v>
      </c>
    </row>
    <row r="143" spans="1:13" ht="12.75" customHeight="1" x14ac:dyDescent="0.2">
      <c r="A143" s="46" t="s">
        <v>1167</v>
      </c>
      <c r="B143" s="46" t="s">
        <v>719</v>
      </c>
      <c r="C143" s="73">
        <v>1.515215E-2</v>
      </c>
      <c r="D143" s="73">
        <v>1.2139250000000001E-2</v>
      </c>
      <c r="E143" s="74">
        <f t="shared" si="19"/>
        <v>0.24819490495706065</v>
      </c>
      <c r="F143" s="60">
        <f t="shared" si="20"/>
        <v>4.3718889044654793E-5</v>
      </c>
      <c r="G143" s="47">
        <v>1.1906637199999999</v>
      </c>
      <c r="H143" s="121">
        <v>365.59447368421098</v>
      </c>
      <c r="I143" s="127"/>
      <c r="J143" s="73">
        <v>0</v>
      </c>
      <c r="K143" s="73">
        <v>0</v>
      </c>
      <c r="L143" s="74" t="str">
        <f t="shared" si="21"/>
        <v/>
      </c>
      <c r="M143" s="60">
        <f t="shared" si="22"/>
        <v>0</v>
      </c>
    </row>
    <row r="144" spans="1:13" ht="12.75" customHeight="1" x14ac:dyDescent="0.2">
      <c r="A144" s="46" t="s">
        <v>859</v>
      </c>
      <c r="B144" s="46" t="s">
        <v>729</v>
      </c>
      <c r="C144" s="73">
        <v>1.4478079999999999E-2</v>
      </c>
      <c r="D144" s="73">
        <v>1.5513000000000001E-2</v>
      </c>
      <c r="E144" s="74">
        <f t="shared" si="19"/>
        <v>-6.6713079352801019E-2</v>
      </c>
      <c r="F144" s="60">
        <f t="shared" si="20"/>
        <v>4.1773977494918919E-5</v>
      </c>
      <c r="G144" s="47">
        <v>0.78470974000000004</v>
      </c>
      <c r="H144" s="121">
        <v>386.79873684210497</v>
      </c>
      <c r="I144" s="127"/>
      <c r="J144" s="73">
        <v>1.683E-3</v>
      </c>
      <c r="K144" s="73">
        <v>0</v>
      </c>
      <c r="L144" s="74" t="str">
        <f t="shared" si="21"/>
        <v/>
      </c>
      <c r="M144" s="60">
        <f t="shared" si="22"/>
        <v>0.11624469542922819</v>
      </c>
    </row>
    <row r="145" spans="1:13" ht="12.75" customHeight="1" x14ac:dyDescent="0.2">
      <c r="A145" s="46" t="s">
        <v>1183</v>
      </c>
      <c r="B145" s="46" t="s">
        <v>726</v>
      </c>
      <c r="C145" s="73">
        <v>1.3728290000000001E-2</v>
      </c>
      <c r="D145" s="73">
        <v>2.0566000000000001E-2</v>
      </c>
      <c r="E145" s="74">
        <f t="shared" si="19"/>
        <v>-0.33247641738792177</v>
      </c>
      <c r="F145" s="60">
        <f t="shared" si="20"/>
        <v>3.9610589076985381E-5</v>
      </c>
      <c r="G145" s="47">
        <v>0.83245115000000003</v>
      </c>
      <c r="H145" s="121">
        <v>139.160736842105</v>
      </c>
      <c r="I145" s="127"/>
      <c r="J145" s="73">
        <v>0</v>
      </c>
      <c r="K145" s="73">
        <v>0</v>
      </c>
      <c r="L145" s="74" t="str">
        <f t="shared" si="21"/>
        <v/>
      </c>
      <c r="M145" s="60">
        <f t="shared" si="22"/>
        <v>0</v>
      </c>
    </row>
    <row r="146" spans="1:13" ht="12.75" customHeight="1" x14ac:dyDescent="0.2">
      <c r="A146" s="46" t="s">
        <v>895</v>
      </c>
      <c r="B146" s="46" t="s">
        <v>788</v>
      </c>
      <c r="C146" s="73">
        <v>1.332065E-2</v>
      </c>
      <c r="D146" s="73">
        <v>3.5850000000000001E-3</v>
      </c>
      <c r="E146" s="74">
        <f t="shared" si="19"/>
        <v>2.7156624825662483</v>
      </c>
      <c r="F146" s="60">
        <f t="shared" si="20"/>
        <v>3.8434414875293664E-5</v>
      </c>
      <c r="G146" s="47">
        <v>7.9323470000000007E-2</v>
      </c>
      <c r="H146" s="121">
        <v>75.542368421052601</v>
      </c>
      <c r="I146" s="127"/>
      <c r="J146" s="73">
        <v>0</v>
      </c>
      <c r="K146" s="73">
        <v>0</v>
      </c>
      <c r="L146" s="74" t="str">
        <f t="shared" si="21"/>
        <v/>
      </c>
      <c r="M146" s="60">
        <f t="shared" si="22"/>
        <v>0</v>
      </c>
    </row>
    <row r="147" spans="1:13" ht="12.75" customHeight="1" x14ac:dyDescent="0.2">
      <c r="A147" s="46" t="s">
        <v>1099</v>
      </c>
      <c r="B147" s="46" t="s">
        <v>1100</v>
      </c>
      <c r="C147" s="73">
        <v>1.31988E-2</v>
      </c>
      <c r="D147" s="73">
        <v>1.9896049999999998E-2</v>
      </c>
      <c r="E147" s="74">
        <f t="shared" si="19"/>
        <v>-0.3366120410835316</v>
      </c>
      <c r="F147" s="60">
        <f t="shared" si="20"/>
        <v>3.8082837928781705E-5</v>
      </c>
      <c r="G147" s="47">
        <v>0.13395796499999998</v>
      </c>
      <c r="H147" s="121">
        <v>50.079947368421102</v>
      </c>
      <c r="I147" s="127"/>
      <c r="J147" s="73">
        <v>0</v>
      </c>
      <c r="K147" s="73">
        <v>0</v>
      </c>
      <c r="L147" s="74" t="str">
        <f t="shared" si="21"/>
        <v/>
      </c>
      <c r="M147" s="60">
        <f t="shared" si="22"/>
        <v>0</v>
      </c>
    </row>
    <row r="148" spans="1:13" ht="12.75" customHeight="1" x14ac:dyDescent="0.2">
      <c r="A148" s="46" t="s">
        <v>1391</v>
      </c>
      <c r="B148" s="46" t="s">
        <v>1392</v>
      </c>
      <c r="C148" s="73">
        <v>1.3112799999999999E-2</v>
      </c>
      <c r="D148" s="73">
        <v>1.5347600000000001E-2</v>
      </c>
      <c r="E148" s="74">
        <f t="shared" si="19"/>
        <v>-0.14561234329797501</v>
      </c>
      <c r="F148" s="60">
        <f t="shared" si="20"/>
        <v>3.7834699911547167E-5</v>
      </c>
      <c r="G148" s="47">
        <v>1.5441410000000002E-3</v>
      </c>
      <c r="H148" s="121">
        <v>125.04973684210501</v>
      </c>
      <c r="I148" s="127"/>
      <c r="J148" s="73">
        <v>0</v>
      </c>
      <c r="K148" s="73">
        <v>0</v>
      </c>
      <c r="L148" s="74" t="str">
        <f t="shared" si="21"/>
        <v/>
      </c>
      <c r="M148" s="60">
        <f t="shared" si="22"/>
        <v>0</v>
      </c>
    </row>
    <row r="149" spans="1:13" ht="12.75" customHeight="1" x14ac:dyDescent="0.2">
      <c r="A149" s="46" t="s">
        <v>866</v>
      </c>
      <c r="B149" s="46" t="s">
        <v>739</v>
      </c>
      <c r="C149" s="73">
        <v>1.2861114E-2</v>
      </c>
      <c r="D149" s="73">
        <v>1.7525200000000001E-2</v>
      </c>
      <c r="E149" s="74">
        <f t="shared" si="19"/>
        <v>-0.2661359642115354</v>
      </c>
      <c r="F149" s="60">
        <f t="shared" si="20"/>
        <v>3.7108503806829816E-5</v>
      </c>
      <c r="G149" s="47">
        <v>1.7958044199999998</v>
      </c>
      <c r="H149" s="121">
        <v>127.557736842105</v>
      </c>
      <c r="I149" s="127"/>
      <c r="J149" s="73">
        <v>0</v>
      </c>
      <c r="K149" s="73">
        <v>0</v>
      </c>
      <c r="L149" s="74" t="str">
        <f t="shared" si="21"/>
        <v/>
      </c>
      <c r="M149" s="60">
        <f t="shared" si="22"/>
        <v>0</v>
      </c>
    </row>
    <row r="150" spans="1:13" ht="12.75" customHeight="1" x14ac:dyDescent="0.2">
      <c r="A150" s="46" t="s">
        <v>861</v>
      </c>
      <c r="B150" s="46" t="s">
        <v>732</v>
      </c>
      <c r="C150" s="73">
        <v>1.254949E-2</v>
      </c>
      <c r="D150" s="73">
        <v>1.7891839999999999E-2</v>
      </c>
      <c r="E150" s="74">
        <f t="shared" si="19"/>
        <v>-0.29859142491772783</v>
      </c>
      <c r="F150" s="60">
        <f t="shared" si="20"/>
        <v>3.6209367045403123E-5</v>
      </c>
      <c r="G150" s="47">
        <v>2.5299925600000002</v>
      </c>
      <c r="H150" s="121">
        <v>186.626736842105</v>
      </c>
      <c r="I150" s="127"/>
      <c r="J150" s="73">
        <v>0</v>
      </c>
      <c r="K150" s="73">
        <v>0</v>
      </c>
      <c r="L150" s="74" t="str">
        <f t="shared" si="21"/>
        <v/>
      </c>
      <c r="M150" s="60">
        <f t="shared" si="22"/>
        <v>0</v>
      </c>
    </row>
    <row r="151" spans="1:13" ht="12.75" customHeight="1" x14ac:dyDescent="0.2">
      <c r="A151" s="46" t="s">
        <v>1401</v>
      </c>
      <c r="B151" s="46" t="s">
        <v>1402</v>
      </c>
      <c r="C151" s="73">
        <v>1.2021E-2</v>
      </c>
      <c r="D151" s="73">
        <v>2.48115E-2</v>
      </c>
      <c r="E151" s="74">
        <f t="shared" si="19"/>
        <v>-0.51550692219333771</v>
      </c>
      <c r="F151" s="60">
        <f t="shared" si="20"/>
        <v>3.4684501222981246E-5</v>
      </c>
      <c r="G151" s="47">
        <v>0.201857587</v>
      </c>
      <c r="H151" s="121">
        <v>79.917277777777798</v>
      </c>
      <c r="I151" s="127"/>
      <c r="J151" s="73">
        <v>5.3560000000000001E-4</v>
      </c>
      <c r="K151" s="73">
        <v>0</v>
      </c>
      <c r="L151" s="74" t="str">
        <f t="shared" si="21"/>
        <v/>
      </c>
      <c r="M151" s="60">
        <f t="shared" si="22"/>
        <v>4.4555361450794445E-2</v>
      </c>
    </row>
    <row r="152" spans="1:13" ht="12.75" customHeight="1" x14ac:dyDescent="0.2">
      <c r="A152" s="46" t="s">
        <v>883</v>
      </c>
      <c r="B152" s="46" t="s">
        <v>775</v>
      </c>
      <c r="C152" s="73">
        <v>1.13434E-2</v>
      </c>
      <c r="D152" s="73">
        <v>0</v>
      </c>
      <c r="E152" s="74" t="str">
        <f t="shared" si="19"/>
        <v/>
      </c>
      <c r="F152" s="60">
        <f t="shared" si="20"/>
        <v>3.272940447323563E-5</v>
      </c>
      <c r="G152" s="47">
        <v>9.9046579999999995E-2</v>
      </c>
      <c r="H152" s="121">
        <v>88.467315789473702</v>
      </c>
      <c r="I152" s="127"/>
      <c r="J152" s="73">
        <v>0</v>
      </c>
      <c r="K152" s="73">
        <v>0</v>
      </c>
      <c r="L152" s="74" t="str">
        <f t="shared" si="21"/>
        <v/>
      </c>
      <c r="M152" s="60">
        <f t="shared" si="22"/>
        <v>0</v>
      </c>
    </row>
    <row r="153" spans="1:13" ht="12.75" customHeight="1" x14ac:dyDescent="0.2">
      <c r="A153" s="46" t="s">
        <v>1523</v>
      </c>
      <c r="B153" s="46" t="s">
        <v>1524</v>
      </c>
      <c r="C153" s="73">
        <v>9.2657099999999999E-3</v>
      </c>
      <c r="D153" s="73">
        <v>5.5731999999999995E-3</v>
      </c>
      <c r="E153" s="74">
        <f t="shared" si="19"/>
        <v>0.66254754898442569</v>
      </c>
      <c r="F153" s="60">
        <f t="shared" si="20"/>
        <v>2.6734591949653904E-5</v>
      </c>
      <c r="G153" s="47">
        <v>0.20304402999999999</v>
      </c>
      <c r="H153" s="121">
        <v>275.95710526315798</v>
      </c>
      <c r="I153" s="127"/>
      <c r="J153" s="73">
        <v>4.8323999999999997E-3</v>
      </c>
      <c r="K153" s="73">
        <v>0</v>
      </c>
      <c r="L153" s="74" t="str">
        <f t="shared" si="21"/>
        <v/>
      </c>
      <c r="M153" s="60">
        <f t="shared" si="22"/>
        <v>0.52153585639956357</v>
      </c>
    </row>
    <row r="154" spans="1:13" ht="12.75" customHeight="1" x14ac:dyDescent="0.2">
      <c r="A154" s="46" t="s">
        <v>1515</v>
      </c>
      <c r="B154" s="46" t="s">
        <v>1516</v>
      </c>
      <c r="C154" s="73">
        <v>9.2641149999999998E-3</v>
      </c>
      <c r="D154" s="73">
        <v>0.53780090599999997</v>
      </c>
      <c r="E154" s="74">
        <f t="shared" si="19"/>
        <v>-0.98277408071157102</v>
      </c>
      <c r="F154" s="60">
        <f t="shared" si="20"/>
        <v>2.6729989855031937E-5</v>
      </c>
      <c r="G154" s="47">
        <v>0.47369464</v>
      </c>
      <c r="H154" s="121">
        <v>89.489842105263193</v>
      </c>
      <c r="I154" s="127"/>
      <c r="J154" s="73">
        <v>4.2599999999999999E-6</v>
      </c>
      <c r="K154" s="73">
        <v>0.30758824000000001</v>
      </c>
      <c r="L154" s="74">
        <f t="shared" si="21"/>
        <v>-0.99998615031575977</v>
      </c>
      <c r="M154" s="60">
        <f t="shared" si="22"/>
        <v>4.5983885130959623E-4</v>
      </c>
    </row>
    <row r="155" spans="1:13" ht="12.75" customHeight="1" x14ac:dyDescent="0.2">
      <c r="A155" s="46" t="s">
        <v>1437</v>
      </c>
      <c r="B155" s="46" t="s">
        <v>1438</v>
      </c>
      <c r="C155" s="73">
        <v>8.2737999999999996E-3</v>
      </c>
      <c r="D155" s="73">
        <v>2.5753E-3</v>
      </c>
      <c r="E155" s="74">
        <f t="shared" si="19"/>
        <v>2.2127519123985553</v>
      </c>
      <c r="F155" s="60">
        <f t="shared" si="20"/>
        <v>2.3872608453431679E-5</v>
      </c>
      <c r="G155" s="47">
        <v>5.5962731000000002E-2</v>
      </c>
      <c r="H155" s="121">
        <v>59.835428571428601</v>
      </c>
      <c r="I155" s="127"/>
      <c r="J155" s="73">
        <v>9.6785999999999997E-4</v>
      </c>
      <c r="K155" s="73">
        <v>1.4371900000000001E-3</v>
      </c>
      <c r="L155" s="74">
        <f t="shared" si="21"/>
        <v>-0.32656085834162507</v>
      </c>
      <c r="M155" s="60">
        <f t="shared" si="22"/>
        <v>0.11697889724189611</v>
      </c>
    </row>
    <row r="156" spans="1:13" ht="12.75" customHeight="1" x14ac:dyDescent="0.2">
      <c r="A156" s="46" t="s">
        <v>1088</v>
      </c>
      <c r="B156" s="46" t="s">
        <v>1089</v>
      </c>
      <c r="C156" s="73">
        <v>7.9643200000000004E-3</v>
      </c>
      <c r="D156" s="73">
        <v>2.550881E-2</v>
      </c>
      <c r="E156" s="74">
        <f t="shared" si="19"/>
        <v>-0.68778159388854276</v>
      </c>
      <c r="F156" s="60">
        <f t="shared" si="20"/>
        <v>2.297965783048116E-5</v>
      </c>
      <c r="G156" s="47">
        <v>0.225847037</v>
      </c>
      <c r="H156" s="121">
        <v>19.999105263157901</v>
      </c>
      <c r="I156" s="127"/>
      <c r="J156" s="73">
        <v>0</v>
      </c>
      <c r="K156" s="73">
        <v>0</v>
      </c>
      <c r="L156" s="74" t="str">
        <f t="shared" si="21"/>
        <v/>
      </c>
      <c r="M156" s="60">
        <f t="shared" si="22"/>
        <v>0</v>
      </c>
    </row>
    <row r="157" spans="1:13" ht="12.75" customHeight="1" x14ac:dyDescent="0.2">
      <c r="A157" s="46" t="s">
        <v>1169</v>
      </c>
      <c r="B157" s="46" t="s">
        <v>749</v>
      </c>
      <c r="C157" s="73">
        <v>7.9154399999999993E-3</v>
      </c>
      <c r="D157" s="73">
        <v>5.6049999999999997E-3</v>
      </c>
      <c r="E157" s="74">
        <f t="shared" ref="E157:E188" si="23">IF(ISERROR(C157/D157-1),"",IF((C157/D157-1)&gt;10000%,"",C157/D157-1))</f>
        <v>0.41221052631578936</v>
      </c>
      <c r="F157" s="60">
        <f t="shared" ref="F157:F188" si="24">C157/$C$238</f>
        <v>2.2838623106266922E-5</v>
      </c>
      <c r="G157" s="47">
        <v>0.72011722999999994</v>
      </c>
      <c r="H157" s="121">
        <v>187.486157894737</v>
      </c>
      <c r="I157" s="127"/>
      <c r="J157" s="73">
        <v>0</v>
      </c>
      <c r="K157" s="73">
        <v>9.2186500000000001E-3</v>
      </c>
      <c r="L157" s="74">
        <f t="shared" ref="L157:L188" si="25">IF(ISERROR(J157/K157-1),"",IF((J157/K157-1)&gt;10000%,"",J157/K157-1))</f>
        <v>-1</v>
      </c>
      <c r="M157" s="60">
        <f t="shared" ref="M157:M188" si="26">IF(ISERROR(J157/C157),"",IF(J157/C157&gt;10000%,"",J157/C157))</f>
        <v>0</v>
      </c>
    </row>
    <row r="158" spans="1:13" ht="12.75" customHeight="1" x14ac:dyDescent="0.2">
      <c r="A158" s="46" t="s">
        <v>870</v>
      </c>
      <c r="B158" s="46" t="s">
        <v>744</v>
      </c>
      <c r="C158" s="73">
        <v>7.9128050000000002E-3</v>
      </c>
      <c r="D158" s="73">
        <v>1.052575E-2</v>
      </c>
      <c r="E158" s="74">
        <f t="shared" si="23"/>
        <v>-0.24824311806759614</v>
      </c>
      <c r="F158" s="60">
        <f t="shared" si="24"/>
        <v>2.2831020272831887E-5</v>
      </c>
      <c r="G158" s="47">
        <v>1.1961221399999999</v>
      </c>
      <c r="H158" s="121">
        <v>438.65442105263202</v>
      </c>
      <c r="I158" s="127"/>
      <c r="J158" s="73">
        <v>0</v>
      </c>
      <c r="K158" s="73">
        <v>0</v>
      </c>
      <c r="L158" s="74" t="str">
        <f t="shared" si="25"/>
        <v/>
      </c>
      <c r="M158" s="60">
        <f t="shared" si="26"/>
        <v>0</v>
      </c>
    </row>
    <row r="159" spans="1:13" ht="12.75" customHeight="1" x14ac:dyDescent="0.2">
      <c r="A159" s="46" t="s">
        <v>821</v>
      </c>
      <c r="B159" s="46" t="s">
        <v>714</v>
      </c>
      <c r="C159" s="73">
        <v>7.5675500000000001E-3</v>
      </c>
      <c r="D159" s="73">
        <v>1.6640658999999999E-2</v>
      </c>
      <c r="E159" s="74">
        <f t="shared" si="23"/>
        <v>-0.54523736109249032</v>
      </c>
      <c r="F159" s="60">
        <f t="shared" si="24"/>
        <v>2.1834847120037581E-5</v>
      </c>
      <c r="G159" s="47">
        <v>4.7954529400000006</v>
      </c>
      <c r="H159" s="121">
        <v>113.23084210526299</v>
      </c>
      <c r="I159" s="127"/>
      <c r="J159" s="73">
        <v>0</v>
      </c>
      <c r="K159" s="73">
        <v>4.2620000000000001E-4</v>
      </c>
      <c r="L159" s="74">
        <f t="shared" si="25"/>
        <v>-1</v>
      </c>
      <c r="M159" s="60">
        <f t="shared" si="26"/>
        <v>0</v>
      </c>
    </row>
    <row r="160" spans="1:13" ht="12.75" customHeight="1" x14ac:dyDescent="0.2">
      <c r="A160" s="46" t="s">
        <v>1179</v>
      </c>
      <c r="B160" s="46" t="s">
        <v>738</v>
      </c>
      <c r="C160" s="73">
        <v>6.7813000000000005E-3</v>
      </c>
      <c r="D160" s="73">
        <v>9.4067520000000002E-2</v>
      </c>
      <c r="E160" s="74">
        <f t="shared" si="23"/>
        <v>-0.92791029252179713</v>
      </c>
      <c r="F160" s="60">
        <f t="shared" si="24"/>
        <v>1.9566259724099722E-5</v>
      </c>
      <c r="G160" s="47">
        <v>0.83172714999999997</v>
      </c>
      <c r="H160" s="121">
        <v>157.002842105263</v>
      </c>
      <c r="I160" s="127"/>
      <c r="J160" s="73">
        <v>0</v>
      </c>
      <c r="K160" s="73">
        <v>0</v>
      </c>
      <c r="L160" s="74" t="str">
        <f t="shared" si="25"/>
        <v/>
      </c>
      <c r="M160" s="60">
        <f t="shared" si="26"/>
        <v>0</v>
      </c>
    </row>
    <row r="161" spans="1:13" ht="12.75" customHeight="1" x14ac:dyDescent="0.2">
      <c r="A161" s="46" t="s">
        <v>880</v>
      </c>
      <c r="B161" s="46" t="s">
        <v>769</v>
      </c>
      <c r="C161" s="73">
        <v>6.4496000000000006E-3</v>
      </c>
      <c r="D161" s="73">
        <v>2.032291E-2</v>
      </c>
      <c r="E161" s="74">
        <f t="shared" si="23"/>
        <v>-0.68264387334294152</v>
      </c>
      <c r="F161" s="60">
        <f t="shared" si="24"/>
        <v>1.8609197162277672E-5</v>
      </c>
      <c r="G161" s="47">
        <v>6.5686243200000005</v>
      </c>
      <c r="H161" s="121">
        <v>116.92731578947399</v>
      </c>
      <c r="I161" s="127"/>
      <c r="J161" s="73">
        <v>0</v>
      </c>
      <c r="K161" s="73">
        <v>0</v>
      </c>
      <c r="L161" s="74" t="str">
        <f t="shared" si="25"/>
        <v/>
      </c>
      <c r="M161" s="60">
        <f t="shared" si="26"/>
        <v>0</v>
      </c>
    </row>
    <row r="162" spans="1:13" ht="12.75" customHeight="1" x14ac:dyDescent="0.2">
      <c r="A162" s="46" t="s">
        <v>1097</v>
      </c>
      <c r="B162" s="46" t="s">
        <v>1098</v>
      </c>
      <c r="C162" s="73">
        <v>6.1104100000000001E-3</v>
      </c>
      <c r="D162" s="73">
        <v>3.900414E-2</v>
      </c>
      <c r="E162" s="74">
        <f t="shared" si="23"/>
        <v>-0.84333945063267646</v>
      </c>
      <c r="F162" s="60">
        <f t="shared" si="24"/>
        <v>1.7630523510349958E-5</v>
      </c>
      <c r="G162" s="47">
        <v>0.338870805</v>
      </c>
      <c r="H162" s="121">
        <v>30.011052631578899</v>
      </c>
      <c r="I162" s="127"/>
      <c r="J162" s="73">
        <v>0</v>
      </c>
      <c r="K162" s="73">
        <v>0</v>
      </c>
      <c r="L162" s="74" t="str">
        <f t="shared" si="25"/>
        <v/>
      </c>
      <c r="M162" s="60">
        <f t="shared" si="26"/>
        <v>0</v>
      </c>
    </row>
    <row r="163" spans="1:13" ht="12.75" customHeight="1" x14ac:dyDescent="0.2">
      <c r="A163" s="46" t="s">
        <v>1403</v>
      </c>
      <c r="B163" s="46" t="s">
        <v>1404</v>
      </c>
      <c r="C163" s="73">
        <v>4.5554999999999997E-3</v>
      </c>
      <c r="D163" s="73">
        <v>4.1319E-3</v>
      </c>
      <c r="E163" s="74">
        <f t="shared" si="23"/>
        <v>0.10251942205764886</v>
      </c>
      <c r="F163" s="60">
        <f t="shared" si="24"/>
        <v>1.3144101598976046E-5</v>
      </c>
      <c r="G163" s="47">
        <v>1.0722263000000001E-2</v>
      </c>
      <c r="H163" s="121">
        <v>20.0104210526316</v>
      </c>
      <c r="I163" s="127"/>
      <c r="J163" s="73">
        <v>4.5545899999999999E-3</v>
      </c>
      <c r="K163" s="73">
        <v>0</v>
      </c>
      <c r="L163" s="74" t="str">
        <f t="shared" si="25"/>
        <v/>
      </c>
      <c r="M163" s="60">
        <f t="shared" si="26"/>
        <v>0.99980024146635937</v>
      </c>
    </row>
    <row r="164" spans="1:13" ht="12.75" customHeight="1" x14ac:dyDescent="0.2">
      <c r="A164" s="46" t="s">
        <v>1176</v>
      </c>
      <c r="B164" s="46" t="s">
        <v>780</v>
      </c>
      <c r="C164" s="73">
        <v>4.5376999999999995E-3</v>
      </c>
      <c r="D164" s="73">
        <v>0.26865270000000002</v>
      </c>
      <c r="E164" s="74">
        <f t="shared" si="23"/>
        <v>-0.98310941970804688</v>
      </c>
      <c r="F164" s="60">
        <f t="shared" si="24"/>
        <v>1.3092742800060062E-5</v>
      </c>
      <c r="G164" s="47">
        <v>0.96050508000000001</v>
      </c>
      <c r="H164" s="121">
        <v>216.521842105263</v>
      </c>
      <c r="I164" s="127"/>
      <c r="J164" s="73">
        <v>0</v>
      </c>
      <c r="K164" s="73">
        <v>0</v>
      </c>
      <c r="L164" s="74" t="str">
        <f t="shared" si="25"/>
        <v/>
      </c>
      <c r="M164" s="60">
        <f t="shared" si="26"/>
        <v>0</v>
      </c>
    </row>
    <row r="165" spans="1:13" ht="12.75" customHeight="1" x14ac:dyDescent="0.2">
      <c r="A165" s="46" t="s">
        <v>1143</v>
      </c>
      <c r="B165" s="46" t="s">
        <v>1142</v>
      </c>
      <c r="C165" s="73">
        <v>4.4852399999999997E-3</v>
      </c>
      <c r="D165" s="73">
        <v>0.11333193</v>
      </c>
      <c r="E165" s="74">
        <f t="shared" si="23"/>
        <v>-0.96042386289547876</v>
      </c>
      <c r="F165" s="60">
        <f t="shared" si="24"/>
        <v>1.2941378609546994E-5</v>
      </c>
      <c r="G165" s="47">
        <v>1.7627317</v>
      </c>
      <c r="H165" s="121">
        <v>32.358473684210502</v>
      </c>
      <c r="I165" s="127"/>
      <c r="J165" s="73">
        <v>0.21136498000000001</v>
      </c>
      <c r="K165" s="73">
        <v>7.6177500000000004E-3</v>
      </c>
      <c r="L165" s="74">
        <f t="shared" si="25"/>
        <v>26.746379180204126</v>
      </c>
      <c r="M165" s="60">
        <f t="shared" si="26"/>
        <v>47.124564125888476</v>
      </c>
    </row>
    <row r="166" spans="1:13" ht="12.75" customHeight="1" x14ac:dyDescent="0.2">
      <c r="A166" s="46" t="s">
        <v>886</v>
      </c>
      <c r="B166" s="46" t="s">
        <v>783</v>
      </c>
      <c r="C166" s="73">
        <v>4.3084999999999998E-3</v>
      </c>
      <c r="D166" s="73">
        <v>1.3939999999999999E-5</v>
      </c>
      <c r="E166" s="74" t="str">
        <f t="shared" si="23"/>
        <v/>
      </c>
      <c r="F166" s="60">
        <f t="shared" si="24"/>
        <v>1.2431426130872198E-5</v>
      </c>
      <c r="G166" s="47">
        <v>0.31757911</v>
      </c>
      <c r="H166" s="121">
        <v>741.26631578947399</v>
      </c>
      <c r="I166" s="127"/>
      <c r="J166" s="73">
        <v>2.43034E-3</v>
      </c>
      <c r="K166" s="73">
        <v>0</v>
      </c>
      <c r="L166" s="74" t="str">
        <f t="shared" si="25"/>
        <v/>
      </c>
      <c r="M166" s="60">
        <f t="shared" si="26"/>
        <v>0.56408030637112683</v>
      </c>
    </row>
    <row r="167" spans="1:13" ht="12.75" customHeight="1" x14ac:dyDescent="0.2">
      <c r="A167" s="46" t="s">
        <v>1397</v>
      </c>
      <c r="B167" s="46" t="s">
        <v>1398</v>
      </c>
      <c r="C167" s="73">
        <v>4.241E-3</v>
      </c>
      <c r="D167" s="73">
        <v>4.2360000000000002E-3</v>
      </c>
      <c r="E167" s="74">
        <f t="shared" si="23"/>
        <v>1.1803588290839606E-3</v>
      </c>
      <c r="F167" s="60">
        <f t="shared" si="24"/>
        <v>1.2236666640600904E-5</v>
      </c>
      <c r="G167" s="47">
        <v>1.3957475E-2</v>
      </c>
      <c r="H167" s="121">
        <v>40.008263157894703</v>
      </c>
      <c r="I167" s="127"/>
      <c r="J167" s="73">
        <v>1.5355000000000001E-2</v>
      </c>
      <c r="K167" s="73">
        <v>0</v>
      </c>
      <c r="L167" s="74" t="str">
        <f t="shared" si="25"/>
        <v/>
      </c>
      <c r="M167" s="60">
        <f t="shared" si="26"/>
        <v>3.6206083470879511</v>
      </c>
    </row>
    <row r="168" spans="1:13" ht="12.75" customHeight="1" x14ac:dyDescent="0.2">
      <c r="A168" s="46" t="s">
        <v>862</v>
      </c>
      <c r="B168" s="46" t="s">
        <v>733</v>
      </c>
      <c r="C168" s="73">
        <v>4.0710569999999995E-3</v>
      </c>
      <c r="D168" s="73">
        <v>0</v>
      </c>
      <c r="E168" s="74" t="str">
        <f t="shared" si="23"/>
        <v/>
      </c>
      <c r="F168" s="60">
        <f t="shared" si="24"/>
        <v>1.1746325721264982E-5</v>
      </c>
      <c r="G168" s="47">
        <v>9.3820958699999988</v>
      </c>
      <c r="H168" s="121">
        <v>154.95347368421099</v>
      </c>
      <c r="I168" s="127"/>
      <c r="J168" s="73">
        <v>9.6308380000000007</v>
      </c>
      <c r="K168" s="73">
        <v>0</v>
      </c>
      <c r="L168" s="74" t="str">
        <f t="shared" si="25"/>
        <v/>
      </c>
      <c r="M168" s="60" t="str">
        <f t="shared" si="26"/>
        <v/>
      </c>
    </row>
    <row r="169" spans="1:13" ht="12.75" customHeight="1" x14ac:dyDescent="0.2">
      <c r="A169" s="46" t="s">
        <v>1455</v>
      </c>
      <c r="B169" s="46" t="s">
        <v>1456</v>
      </c>
      <c r="C169" s="73">
        <v>4.0505999999999997E-3</v>
      </c>
      <c r="D169" s="73">
        <v>2.5148500000000001E-2</v>
      </c>
      <c r="E169" s="74">
        <f t="shared" si="23"/>
        <v>-0.83893273952720837</v>
      </c>
      <c r="F169" s="60">
        <f t="shared" si="24"/>
        <v>1.1687300611746762E-5</v>
      </c>
      <c r="G169" s="47">
        <v>0.12958645299999999</v>
      </c>
      <c r="H169" s="121">
        <v>266.57963157894699</v>
      </c>
      <c r="I169" s="127"/>
      <c r="J169" s="73">
        <v>3.9047499999999998E-3</v>
      </c>
      <c r="K169" s="73">
        <v>4.6586000000000002E-2</v>
      </c>
      <c r="L169" s="74">
        <f t="shared" si="25"/>
        <v>-0.91618190014167344</v>
      </c>
      <c r="M169" s="60">
        <f t="shared" si="26"/>
        <v>0.96399298869303318</v>
      </c>
    </row>
    <row r="170" spans="1:13" ht="12.75" customHeight="1" x14ac:dyDescent="0.2">
      <c r="A170" s="46" t="s">
        <v>1451</v>
      </c>
      <c r="B170" s="46" t="s">
        <v>1452</v>
      </c>
      <c r="C170" s="73">
        <v>3.846E-3</v>
      </c>
      <c r="D170" s="73">
        <v>1.7440000000000001E-3</v>
      </c>
      <c r="E170" s="74">
        <f t="shared" si="23"/>
        <v>1.205275229357798</v>
      </c>
      <c r="F170" s="60">
        <f t="shared" si="24"/>
        <v>1.1096962956791106E-5</v>
      </c>
      <c r="G170" s="47">
        <v>1.0218408E-2</v>
      </c>
      <c r="H170" s="121">
        <v>150.75885714285701</v>
      </c>
      <c r="I170" s="127"/>
      <c r="J170" s="73">
        <v>0</v>
      </c>
      <c r="K170" s="73">
        <v>1.7440000000000001E-3</v>
      </c>
      <c r="L170" s="74">
        <f t="shared" si="25"/>
        <v>-1</v>
      </c>
      <c r="M170" s="60">
        <f t="shared" si="26"/>
        <v>0</v>
      </c>
    </row>
    <row r="171" spans="1:13" ht="12.75" customHeight="1" x14ac:dyDescent="0.2">
      <c r="A171" s="46" t="s">
        <v>1163</v>
      </c>
      <c r="B171" s="46" t="s">
        <v>713</v>
      </c>
      <c r="C171" s="73">
        <v>3.6550200000000001E-3</v>
      </c>
      <c r="D171" s="73">
        <v>0.24877626999999999</v>
      </c>
      <c r="E171" s="74">
        <f t="shared" si="23"/>
        <v>-0.98530800385422612</v>
      </c>
      <c r="F171" s="60">
        <f t="shared" si="24"/>
        <v>1.0545923438983522E-5</v>
      </c>
      <c r="G171" s="47">
        <v>1.4679963300000001</v>
      </c>
      <c r="H171" s="121">
        <v>131.38426315789499</v>
      </c>
      <c r="I171" s="127"/>
      <c r="J171" s="73">
        <v>0</v>
      </c>
      <c r="K171" s="73">
        <v>5.8848610000000003E-2</v>
      </c>
      <c r="L171" s="74">
        <f t="shared" si="25"/>
        <v>-1</v>
      </c>
      <c r="M171" s="60">
        <f t="shared" si="26"/>
        <v>0</v>
      </c>
    </row>
    <row r="172" spans="1:13" ht="12.75" customHeight="1" x14ac:dyDescent="0.2">
      <c r="A172" s="46" t="s">
        <v>1590</v>
      </c>
      <c r="B172" s="46" t="s">
        <v>1579</v>
      </c>
      <c r="C172" s="73">
        <v>3.2715000000000001E-3</v>
      </c>
      <c r="D172" s="73">
        <v>0</v>
      </c>
      <c r="E172" s="74" t="str">
        <f t="shared" si="23"/>
        <v/>
      </c>
      <c r="F172" s="60">
        <f t="shared" si="24"/>
        <v>9.439343295148753E-6</v>
      </c>
      <c r="G172" s="47">
        <v>9.088655000000001E-3</v>
      </c>
      <c r="H172" s="121">
        <v>40.030470588235303</v>
      </c>
      <c r="I172" s="127"/>
      <c r="J172" s="73">
        <v>0</v>
      </c>
      <c r="K172" s="73">
        <v>0</v>
      </c>
      <c r="L172" s="74" t="str">
        <f t="shared" si="25"/>
        <v/>
      </c>
      <c r="M172" s="60">
        <f t="shared" si="26"/>
        <v>0</v>
      </c>
    </row>
    <row r="173" spans="1:13" ht="12.75" customHeight="1" x14ac:dyDescent="0.2">
      <c r="A173" s="46" t="s">
        <v>878</v>
      </c>
      <c r="B173" s="46" t="s">
        <v>755</v>
      </c>
      <c r="C173" s="73">
        <v>3.2482499999999998E-3</v>
      </c>
      <c r="D173" s="73">
        <v>0.11043164</v>
      </c>
      <c r="E173" s="74">
        <f t="shared" si="23"/>
        <v>-0.97058587556971898</v>
      </c>
      <c r="F173" s="60">
        <f t="shared" si="24"/>
        <v>9.3722594707219734E-6</v>
      </c>
      <c r="G173" s="47">
        <v>3.8106452799999997</v>
      </c>
      <c r="H173" s="121">
        <v>55.901368421052602</v>
      </c>
      <c r="I173" s="127"/>
      <c r="J173" s="73">
        <v>6.3454999999999996E-3</v>
      </c>
      <c r="K173" s="73">
        <v>3.23165E-3</v>
      </c>
      <c r="L173" s="74">
        <f t="shared" si="25"/>
        <v>0.96354803273869383</v>
      </c>
      <c r="M173" s="60">
        <f t="shared" si="26"/>
        <v>1.9535134303086277</v>
      </c>
    </row>
    <row r="174" spans="1:13" ht="12.75" customHeight="1" x14ac:dyDescent="0.2">
      <c r="A174" s="46" t="s">
        <v>876</v>
      </c>
      <c r="B174" s="46" t="s">
        <v>752</v>
      </c>
      <c r="C174" s="73">
        <v>3.1086999999999998E-3</v>
      </c>
      <c r="D174" s="73">
        <v>0</v>
      </c>
      <c r="E174" s="74" t="str">
        <f t="shared" si="23"/>
        <v/>
      </c>
      <c r="F174" s="60">
        <f t="shared" si="24"/>
        <v>8.9696122578722071E-6</v>
      </c>
      <c r="G174" s="47">
        <v>0.65388391000000001</v>
      </c>
      <c r="H174" s="121">
        <v>86.210947368421103</v>
      </c>
      <c r="I174" s="127"/>
      <c r="J174" s="73">
        <v>0</v>
      </c>
      <c r="K174" s="73">
        <v>0</v>
      </c>
      <c r="L174" s="74" t="str">
        <f t="shared" si="25"/>
        <v/>
      </c>
      <c r="M174" s="60">
        <f t="shared" si="26"/>
        <v>0</v>
      </c>
    </row>
    <row r="175" spans="1:13" ht="12.75" customHeight="1" x14ac:dyDescent="0.2">
      <c r="A175" s="46" t="s">
        <v>838</v>
      </c>
      <c r="B175" s="46" t="s">
        <v>721</v>
      </c>
      <c r="C175" s="73">
        <v>3.0140200000000001E-3</v>
      </c>
      <c r="D175" s="73">
        <v>0</v>
      </c>
      <c r="E175" s="74" t="str">
        <f t="shared" si="23"/>
        <v/>
      </c>
      <c r="F175" s="60">
        <f t="shared" si="24"/>
        <v>8.696429612851671E-6</v>
      </c>
      <c r="G175" s="47">
        <v>17.24536754</v>
      </c>
      <c r="H175" s="121">
        <v>84.377789473684203</v>
      </c>
      <c r="I175" s="127"/>
      <c r="J175" s="73">
        <v>0</v>
      </c>
      <c r="K175" s="73">
        <v>0</v>
      </c>
      <c r="L175" s="74" t="str">
        <f t="shared" si="25"/>
        <v/>
      </c>
      <c r="M175" s="60">
        <f t="shared" si="26"/>
        <v>0</v>
      </c>
    </row>
    <row r="176" spans="1:13" ht="12.75" customHeight="1" x14ac:dyDescent="0.2">
      <c r="A176" s="46" t="s">
        <v>1582</v>
      </c>
      <c r="B176" s="46" t="s">
        <v>1571</v>
      </c>
      <c r="C176" s="73">
        <v>2.6124E-3</v>
      </c>
      <c r="D176" s="73">
        <v>0</v>
      </c>
      <c r="E176" s="74" t="str">
        <f t="shared" si="23"/>
        <v/>
      </c>
      <c r="F176" s="60">
        <f t="shared" si="24"/>
        <v>7.5376250723663764E-6</v>
      </c>
      <c r="G176" s="47">
        <v>3.0424751E-2</v>
      </c>
      <c r="H176" s="121">
        <v>100.006368421053</v>
      </c>
      <c r="I176" s="127"/>
      <c r="J176" s="73">
        <v>0</v>
      </c>
      <c r="K176" s="73">
        <v>0</v>
      </c>
      <c r="L176" s="74" t="str">
        <f t="shared" si="25"/>
        <v/>
      </c>
      <c r="M176" s="60">
        <f t="shared" si="26"/>
        <v>0</v>
      </c>
    </row>
    <row r="177" spans="1:13" ht="12.75" customHeight="1" x14ac:dyDescent="0.2">
      <c r="A177" s="46" t="s">
        <v>1182</v>
      </c>
      <c r="B177" s="46" t="s">
        <v>781</v>
      </c>
      <c r="C177" s="73">
        <v>2.4045E-3</v>
      </c>
      <c r="D177" s="73">
        <v>1.1663919999999999E-2</v>
      </c>
      <c r="E177" s="74">
        <f t="shared" si="23"/>
        <v>-0.79385146674531382</v>
      </c>
      <c r="F177" s="60">
        <f t="shared" si="24"/>
        <v>6.9377658423307887E-6</v>
      </c>
      <c r="G177" s="47">
        <v>1.17374599</v>
      </c>
      <c r="H177" s="121">
        <v>163.20131578947399</v>
      </c>
      <c r="I177" s="127"/>
      <c r="J177" s="73">
        <v>0</v>
      </c>
      <c r="K177" s="73">
        <v>0</v>
      </c>
      <c r="L177" s="74" t="str">
        <f t="shared" si="25"/>
        <v/>
      </c>
      <c r="M177" s="60">
        <f t="shared" si="26"/>
        <v>0</v>
      </c>
    </row>
    <row r="178" spans="1:13" ht="12.75" customHeight="1" x14ac:dyDescent="0.2">
      <c r="A178" s="46" t="s">
        <v>1095</v>
      </c>
      <c r="B178" s="46" t="s">
        <v>1096</v>
      </c>
      <c r="C178" s="73">
        <v>2.3983200000000002E-3</v>
      </c>
      <c r="D178" s="73">
        <v>0</v>
      </c>
      <c r="E178" s="74" t="str">
        <f t="shared" si="23"/>
        <v/>
      </c>
      <c r="F178" s="60">
        <f t="shared" si="24"/>
        <v>6.9199345289992841E-6</v>
      </c>
      <c r="G178" s="47">
        <v>0.38325578399999999</v>
      </c>
      <c r="H178" s="121">
        <v>39.996421052631597</v>
      </c>
      <c r="I178" s="127"/>
      <c r="J178" s="73">
        <v>0</v>
      </c>
      <c r="K178" s="73">
        <v>0</v>
      </c>
      <c r="L178" s="74" t="str">
        <f t="shared" si="25"/>
        <v/>
      </c>
      <c r="M178" s="60">
        <f t="shared" si="26"/>
        <v>0</v>
      </c>
    </row>
    <row r="179" spans="1:13" ht="12.75" customHeight="1" x14ac:dyDescent="0.2">
      <c r="A179" s="46" t="s">
        <v>1165</v>
      </c>
      <c r="B179" s="46" t="s">
        <v>750</v>
      </c>
      <c r="C179" s="73">
        <v>2.3562399999999999E-3</v>
      </c>
      <c r="D179" s="73">
        <v>0</v>
      </c>
      <c r="E179" s="74" t="str">
        <f t="shared" si="23"/>
        <v/>
      </c>
      <c r="F179" s="60">
        <f t="shared" si="24"/>
        <v>6.7985200201012674E-6</v>
      </c>
      <c r="G179" s="47">
        <v>1.2930827899999999</v>
      </c>
      <c r="H179" s="121">
        <v>702.11168421052605</v>
      </c>
      <c r="I179" s="127"/>
      <c r="J179" s="73">
        <v>0</v>
      </c>
      <c r="K179" s="73">
        <v>0</v>
      </c>
      <c r="L179" s="74" t="str">
        <f t="shared" si="25"/>
        <v/>
      </c>
      <c r="M179" s="60">
        <f t="shared" si="26"/>
        <v>0</v>
      </c>
    </row>
    <row r="180" spans="1:13" ht="12.75" customHeight="1" x14ac:dyDescent="0.2">
      <c r="A180" s="46" t="s">
        <v>1587</v>
      </c>
      <c r="B180" s="46" t="s">
        <v>1576</v>
      </c>
      <c r="C180" s="73">
        <v>2.1553600000000003E-3</v>
      </c>
      <c r="D180" s="73">
        <v>5.0408400000000004E-3</v>
      </c>
      <c r="E180" s="74">
        <f t="shared" si="23"/>
        <v>-0.57242046960427229</v>
      </c>
      <c r="F180" s="60">
        <f t="shared" si="24"/>
        <v>6.2189157770538948E-6</v>
      </c>
      <c r="G180" s="47">
        <v>9.1398100000000002E-4</v>
      </c>
      <c r="H180" s="121">
        <v>74.991263157894707</v>
      </c>
      <c r="I180" s="127"/>
      <c r="J180" s="73">
        <v>2.1549299999999998E-3</v>
      </c>
      <c r="K180" s="73">
        <v>0</v>
      </c>
      <c r="L180" s="74" t="str">
        <f t="shared" si="25"/>
        <v/>
      </c>
      <c r="M180" s="60">
        <f t="shared" si="26"/>
        <v>0.99980049736470911</v>
      </c>
    </row>
    <row r="181" spans="1:13" ht="12.75" customHeight="1" x14ac:dyDescent="0.2">
      <c r="A181" s="46" t="s">
        <v>1258</v>
      </c>
      <c r="B181" s="46" t="s">
        <v>1266</v>
      </c>
      <c r="C181" s="73">
        <v>2.1363000000000003E-3</v>
      </c>
      <c r="D181" s="73">
        <v>3.1635030000000001E-2</v>
      </c>
      <c r="E181" s="74">
        <f t="shared" si="23"/>
        <v>-0.93247042914136635</v>
      </c>
      <c r="F181" s="60">
        <f t="shared" si="24"/>
        <v>6.1639214676528452E-6</v>
      </c>
      <c r="G181" s="47">
        <v>0.10415385799999999</v>
      </c>
      <c r="H181" s="121">
        <v>44.986894736842103</v>
      </c>
      <c r="I181" s="127"/>
      <c r="J181" s="73">
        <v>0</v>
      </c>
      <c r="K181" s="73">
        <v>0</v>
      </c>
      <c r="L181" s="74" t="str">
        <f t="shared" si="25"/>
        <v/>
      </c>
      <c r="M181" s="60">
        <f t="shared" si="26"/>
        <v>0</v>
      </c>
    </row>
    <row r="182" spans="1:13" ht="12.75" customHeight="1" x14ac:dyDescent="0.2">
      <c r="A182" s="46" t="s">
        <v>1387</v>
      </c>
      <c r="B182" s="46" t="s">
        <v>1388</v>
      </c>
      <c r="C182" s="73">
        <v>1.9239999999999999E-3</v>
      </c>
      <c r="D182" s="73">
        <v>0</v>
      </c>
      <c r="E182" s="74" t="str">
        <f t="shared" si="23"/>
        <v/>
      </c>
      <c r="F182" s="60">
        <f t="shared" si="24"/>
        <v>5.5513668041773494E-6</v>
      </c>
      <c r="G182" s="47">
        <v>0.105241087</v>
      </c>
      <c r="H182" s="121">
        <v>134.9463125</v>
      </c>
      <c r="I182" s="127"/>
      <c r="J182" s="73">
        <v>0</v>
      </c>
      <c r="K182" s="73">
        <v>0</v>
      </c>
      <c r="L182" s="74" t="str">
        <f t="shared" si="25"/>
        <v/>
      </c>
      <c r="M182" s="60">
        <f t="shared" si="26"/>
        <v>0</v>
      </c>
    </row>
    <row r="183" spans="1:13" ht="12.75" customHeight="1" x14ac:dyDescent="0.2">
      <c r="A183" s="46" t="s">
        <v>1395</v>
      </c>
      <c r="B183" s="46" t="s">
        <v>1396</v>
      </c>
      <c r="C183" s="73">
        <v>1.65324E-3</v>
      </c>
      <c r="D183" s="73">
        <v>6.9922000000000007E-4</v>
      </c>
      <c r="E183" s="74">
        <f t="shared" si="23"/>
        <v>1.3644060524584534</v>
      </c>
      <c r="F183" s="60">
        <f t="shared" si="24"/>
        <v>4.7701359954980051E-6</v>
      </c>
      <c r="G183" s="47">
        <v>0.23591864700000001</v>
      </c>
      <c r="H183" s="121">
        <v>19.9956315789474</v>
      </c>
      <c r="I183" s="127"/>
      <c r="J183" s="73">
        <v>0</v>
      </c>
      <c r="K183" s="73">
        <v>0</v>
      </c>
      <c r="L183" s="74" t="str">
        <f t="shared" si="25"/>
        <v/>
      </c>
      <c r="M183" s="60">
        <f t="shared" si="26"/>
        <v>0</v>
      </c>
    </row>
    <row r="184" spans="1:13" ht="12.75" customHeight="1" x14ac:dyDescent="0.2">
      <c r="A184" s="46" t="s">
        <v>1513</v>
      </c>
      <c r="B184" s="46" t="s">
        <v>1514</v>
      </c>
      <c r="C184" s="73">
        <v>1.5514000000000001E-3</v>
      </c>
      <c r="D184" s="73">
        <v>0</v>
      </c>
      <c r="E184" s="74" t="str">
        <f t="shared" si="23"/>
        <v/>
      </c>
      <c r="F184" s="60">
        <f t="shared" si="24"/>
        <v>4.4762944178798032E-6</v>
      </c>
      <c r="G184" s="47">
        <v>9.9254729999999999E-2</v>
      </c>
      <c r="H184" s="121">
        <v>61.898789473684197</v>
      </c>
      <c r="I184" s="127"/>
      <c r="J184" s="73">
        <v>0.45584696000000002</v>
      </c>
      <c r="K184" s="73">
        <v>0</v>
      </c>
      <c r="L184" s="74" t="str">
        <f t="shared" si="25"/>
        <v/>
      </c>
      <c r="M184" s="60" t="str">
        <f t="shared" si="26"/>
        <v/>
      </c>
    </row>
    <row r="185" spans="1:13" ht="12.75" customHeight="1" x14ac:dyDescent="0.2">
      <c r="A185" s="46" t="s">
        <v>2066</v>
      </c>
      <c r="B185" s="46" t="s">
        <v>2067</v>
      </c>
      <c r="C185" s="73">
        <v>1.34E-3</v>
      </c>
      <c r="D185" s="73">
        <v>0</v>
      </c>
      <c r="E185" s="74" t="str">
        <f t="shared" si="23"/>
        <v/>
      </c>
      <c r="F185" s="60">
        <f t="shared" si="24"/>
        <v>3.866336547607926E-6</v>
      </c>
      <c r="G185" s="47">
        <v>1.215069E-2</v>
      </c>
      <c r="H185" s="121">
        <v>51.819611111111101</v>
      </c>
      <c r="I185" s="127"/>
      <c r="J185" s="73">
        <v>0</v>
      </c>
      <c r="K185" s="73">
        <v>0</v>
      </c>
      <c r="L185" s="74" t="str">
        <f t="shared" si="25"/>
        <v/>
      </c>
      <c r="M185" s="60">
        <f t="shared" si="26"/>
        <v>0</v>
      </c>
    </row>
    <row r="186" spans="1:13" ht="12.75" customHeight="1" x14ac:dyDescent="0.2">
      <c r="A186" s="46" t="s">
        <v>1505</v>
      </c>
      <c r="B186" s="46" t="s">
        <v>1506</v>
      </c>
      <c r="C186" s="73">
        <v>1.20922E-3</v>
      </c>
      <c r="D186" s="73">
        <v>7.1325550000000001E-2</v>
      </c>
      <c r="E186" s="74">
        <f t="shared" si="23"/>
        <v>-0.98304646792068195</v>
      </c>
      <c r="F186" s="60">
        <f t="shared" si="24"/>
        <v>3.4889936418645192E-6</v>
      </c>
      <c r="G186" s="47">
        <v>0.76201208999999992</v>
      </c>
      <c r="H186" s="121">
        <v>58.401684210526298</v>
      </c>
      <c r="I186" s="127"/>
      <c r="J186" s="73">
        <v>6.9925E-4</v>
      </c>
      <c r="K186" s="73">
        <v>5.5577050000000003E-2</v>
      </c>
      <c r="L186" s="74">
        <f t="shared" si="25"/>
        <v>-0.98741836783348524</v>
      </c>
      <c r="M186" s="60">
        <f t="shared" si="26"/>
        <v>0.57826532806271813</v>
      </c>
    </row>
    <row r="187" spans="1:13" ht="12.75" customHeight="1" x14ac:dyDescent="0.2">
      <c r="A187" s="46" t="s">
        <v>1184</v>
      </c>
      <c r="B187" s="46" t="s">
        <v>774</v>
      </c>
      <c r="C187" s="73">
        <v>1.0188E-3</v>
      </c>
      <c r="D187" s="73">
        <v>8.0875000000000001E-4</v>
      </c>
      <c r="E187" s="74">
        <f t="shared" si="23"/>
        <v>0.25972179289026287</v>
      </c>
      <c r="F187" s="60">
        <f t="shared" si="24"/>
        <v>2.9395699064947423E-6</v>
      </c>
      <c r="G187" s="47">
        <v>0.86335974999999998</v>
      </c>
      <c r="H187" s="121">
        <v>195.12763157894699</v>
      </c>
      <c r="I187" s="127"/>
      <c r="J187" s="73">
        <v>0</v>
      </c>
      <c r="K187" s="73">
        <v>0</v>
      </c>
      <c r="L187" s="74" t="str">
        <f t="shared" si="25"/>
        <v/>
      </c>
      <c r="M187" s="60">
        <f t="shared" si="26"/>
        <v>0</v>
      </c>
    </row>
    <row r="188" spans="1:13" ht="12.75" customHeight="1" x14ac:dyDescent="0.2">
      <c r="A188" s="46" t="s">
        <v>1586</v>
      </c>
      <c r="B188" s="46" t="s">
        <v>1575</v>
      </c>
      <c r="C188" s="73">
        <v>9.8890000000000002E-4</v>
      </c>
      <c r="D188" s="73">
        <v>0</v>
      </c>
      <c r="E188" s="74" t="str">
        <f t="shared" si="23"/>
        <v/>
      </c>
      <c r="F188" s="60">
        <f t="shared" si="24"/>
        <v>2.8532986656190129E-6</v>
      </c>
      <c r="G188" s="47">
        <v>9.4501735000000003E-2</v>
      </c>
      <c r="H188" s="121">
        <v>149.99584210526299</v>
      </c>
      <c r="I188" s="127"/>
      <c r="J188" s="73">
        <v>0</v>
      </c>
      <c r="K188" s="73">
        <v>0</v>
      </c>
      <c r="L188" s="74" t="str">
        <f t="shared" si="25"/>
        <v/>
      </c>
      <c r="M188" s="60">
        <f t="shared" si="26"/>
        <v>0</v>
      </c>
    </row>
    <row r="189" spans="1:13" ht="12.75" customHeight="1" x14ac:dyDescent="0.2">
      <c r="A189" s="46" t="s">
        <v>864</v>
      </c>
      <c r="B189" s="46" t="s">
        <v>736</v>
      </c>
      <c r="C189" s="73">
        <v>8.1388999999999995E-4</v>
      </c>
      <c r="D189" s="73">
        <v>5.3964799999999995E-3</v>
      </c>
      <c r="E189" s="74">
        <f t="shared" ref="E189:E220" si="27">IF(ISERROR(C189/D189-1),"",IF((C189/D189-1)&gt;10000%,"",C189/D189-1))</f>
        <v>-0.84918131819259957</v>
      </c>
      <c r="F189" s="60">
        <f t="shared" ref="F189:F220" si="28">C189/$C$238</f>
        <v>2.3483378005467271E-6</v>
      </c>
      <c r="G189" s="47">
        <v>3.0280285499999997</v>
      </c>
      <c r="H189" s="121">
        <v>205.23221052631601</v>
      </c>
      <c r="I189" s="127"/>
      <c r="J189" s="73">
        <v>0</v>
      </c>
      <c r="K189" s="73">
        <v>0</v>
      </c>
      <c r="L189" s="74" t="str">
        <f t="shared" ref="L189:L220" si="29">IF(ISERROR(J189/K189-1),"",IF((J189/K189-1)&gt;10000%,"",J189/K189-1))</f>
        <v/>
      </c>
      <c r="M189" s="60">
        <f t="shared" ref="M189:M220" si="30">IF(ISERROR(J189/C189),"",IF(J189/C189&gt;10000%,"",J189/C189))</f>
        <v>0</v>
      </c>
    </row>
    <row r="190" spans="1:13" ht="12.75" customHeight="1" x14ac:dyDescent="0.2">
      <c r="A190" s="46" t="s">
        <v>1101</v>
      </c>
      <c r="B190" s="46" t="s">
        <v>1102</v>
      </c>
      <c r="C190" s="73">
        <v>6.7060000000000004E-4</v>
      </c>
      <c r="D190" s="73">
        <v>1.3997999999999999E-3</v>
      </c>
      <c r="E190" s="74">
        <f t="shared" si="27"/>
        <v>-0.52093156165166443</v>
      </c>
      <c r="F190" s="60">
        <f t="shared" si="28"/>
        <v>1.934899469273041E-6</v>
      </c>
      <c r="G190" s="47">
        <v>0</v>
      </c>
      <c r="H190" s="121">
        <v>25.0038421052632</v>
      </c>
      <c r="I190" s="127"/>
      <c r="J190" s="73">
        <v>0</v>
      </c>
      <c r="K190" s="73">
        <v>0</v>
      </c>
      <c r="L190" s="74" t="str">
        <f t="shared" si="29"/>
        <v/>
      </c>
      <c r="M190" s="60">
        <f t="shared" si="30"/>
        <v>0</v>
      </c>
    </row>
    <row r="191" spans="1:13" ht="12.75" customHeight="1" x14ac:dyDescent="0.2">
      <c r="A191" s="46" t="s">
        <v>893</v>
      </c>
      <c r="B191" s="46" t="s">
        <v>786</v>
      </c>
      <c r="C191" s="73">
        <v>6.3423000000000006E-4</v>
      </c>
      <c r="D191" s="73">
        <v>0</v>
      </c>
      <c r="E191" s="74" t="str">
        <f t="shared" si="27"/>
        <v/>
      </c>
      <c r="F191" s="60">
        <f t="shared" si="28"/>
        <v>1.8299601705890856E-6</v>
      </c>
      <c r="G191" s="47">
        <v>0.28741259000000002</v>
      </c>
      <c r="H191" s="121">
        <v>116.091684210526</v>
      </c>
      <c r="I191" s="127"/>
      <c r="J191" s="73">
        <v>0</v>
      </c>
      <c r="K191" s="73">
        <v>0</v>
      </c>
      <c r="L191" s="74" t="str">
        <f t="shared" si="29"/>
        <v/>
      </c>
      <c r="M191" s="60">
        <f t="shared" si="30"/>
        <v>0</v>
      </c>
    </row>
    <row r="192" spans="1:13" ht="12.75" customHeight="1" x14ac:dyDescent="0.2">
      <c r="A192" s="46" t="s">
        <v>1509</v>
      </c>
      <c r="B192" s="46" t="s">
        <v>1510</v>
      </c>
      <c r="C192" s="73">
        <v>6.0682500000000007E-4</v>
      </c>
      <c r="D192" s="73">
        <v>2.014035E-3</v>
      </c>
      <c r="E192" s="74">
        <f t="shared" si="27"/>
        <v>-0.69870185969955823</v>
      </c>
      <c r="F192" s="60">
        <f t="shared" si="28"/>
        <v>1.75088781753894E-6</v>
      </c>
      <c r="G192" s="47">
        <v>2.7216335099999998</v>
      </c>
      <c r="H192" s="121">
        <v>58.700578947368399</v>
      </c>
      <c r="I192" s="127"/>
      <c r="J192" s="73">
        <v>0</v>
      </c>
      <c r="K192" s="73">
        <v>1.9376900000000002E-3</v>
      </c>
      <c r="L192" s="74">
        <f t="shared" si="29"/>
        <v>-1</v>
      </c>
      <c r="M192" s="60">
        <f t="shared" si="30"/>
        <v>0</v>
      </c>
    </row>
    <row r="193" spans="1:13" ht="12.75" customHeight="1" x14ac:dyDescent="0.2">
      <c r="A193" s="46" t="s">
        <v>1463</v>
      </c>
      <c r="B193" s="46" t="s">
        <v>1464</v>
      </c>
      <c r="C193" s="73">
        <v>5.9939999999999993E-4</v>
      </c>
      <c r="D193" s="73">
        <v>0</v>
      </c>
      <c r="E193" s="74" t="str">
        <f t="shared" si="27"/>
        <v/>
      </c>
      <c r="F193" s="60">
        <f t="shared" si="28"/>
        <v>1.7294642736090972E-6</v>
      </c>
      <c r="G193" s="47">
        <v>6.2826033000000003E-2</v>
      </c>
      <c r="H193" s="121">
        <v>264.92744444444401</v>
      </c>
      <c r="I193" s="127"/>
      <c r="J193" s="73">
        <v>5.9909999999999998E-4</v>
      </c>
      <c r="K193" s="73">
        <v>0</v>
      </c>
      <c r="L193" s="74" t="str">
        <f t="shared" si="29"/>
        <v/>
      </c>
      <c r="M193" s="60">
        <f t="shared" si="30"/>
        <v>0.99949949949949957</v>
      </c>
    </row>
    <row r="194" spans="1:13" ht="12.75" customHeight="1" x14ac:dyDescent="0.2">
      <c r="A194" s="46" t="s">
        <v>1399</v>
      </c>
      <c r="B194" s="46" t="s">
        <v>1400</v>
      </c>
      <c r="C194" s="73">
        <v>5.0619999999999994E-4</v>
      </c>
      <c r="D194" s="73">
        <v>2.8860000000000002E-4</v>
      </c>
      <c r="E194" s="74">
        <f t="shared" si="27"/>
        <v>0.75398475398475373</v>
      </c>
      <c r="F194" s="60">
        <f t="shared" si="28"/>
        <v>1.4605519107456207E-6</v>
      </c>
      <c r="G194" s="47">
        <v>0.112227408</v>
      </c>
      <c r="H194" s="121">
        <v>59.999166666666703</v>
      </c>
      <c r="I194" s="127"/>
      <c r="J194" s="73">
        <v>0</v>
      </c>
      <c r="K194" s="73">
        <v>0</v>
      </c>
      <c r="L194" s="74" t="str">
        <f t="shared" si="29"/>
        <v/>
      </c>
      <c r="M194" s="60">
        <f t="shared" si="30"/>
        <v>0</v>
      </c>
    </row>
    <row r="195" spans="1:13" ht="12.75" customHeight="1" x14ac:dyDescent="0.2">
      <c r="A195" s="46" t="s">
        <v>1409</v>
      </c>
      <c r="B195" s="46" t="s">
        <v>1410</v>
      </c>
      <c r="C195" s="73">
        <v>1.6294000000000001E-4</v>
      </c>
      <c r="D195" s="73">
        <v>1.3870499999999999E-3</v>
      </c>
      <c r="E195" s="74">
        <f t="shared" si="27"/>
        <v>-0.88252766663061888</v>
      </c>
      <c r="F195" s="60">
        <f t="shared" si="28"/>
        <v>4.7013498288599658E-7</v>
      </c>
      <c r="G195" s="47">
        <v>8.0870849000000009E-2</v>
      </c>
      <c r="H195" s="121">
        <v>80.000473684210505</v>
      </c>
      <c r="I195" s="127"/>
      <c r="J195" s="73">
        <v>0</v>
      </c>
      <c r="K195" s="73">
        <v>0</v>
      </c>
      <c r="L195" s="74" t="str">
        <f t="shared" si="29"/>
        <v/>
      </c>
      <c r="M195" s="60">
        <f t="shared" si="30"/>
        <v>0</v>
      </c>
    </row>
    <row r="196" spans="1:13" ht="12.75" customHeight="1" x14ac:dyDescent="0.2">
      <c r="A196" s="46" t="s">
        <v>1147</v>
      </c>
      <c r="B196" s="46" t="s">
        <v>1146</v>
      </c>
      <c r="C196" s="73">
        <v>1.5827000000000001E-4</v>
      </c>
      <c r="D196" s="73">
        <v>0</v>
      </c>
      <c r="E196" s="74" t="str">
        <f t="shared" si="27"/>
        <v/>
      </c>
      <c r="F196" s="60">
        <f t="shared" si="28"/>
        <v>4.5666051148500478E-7</v>
      </c>
      <c r="G196" s="47">
        <v>1.74612272</v>
      </c>
      <c r="H196" s="121">
        <v>35.6042631578947</v>
      </c>
      <c r="I196" s="127"/>
      <c r="J196" s="73">
        <v>0</v>
      </c>
      <c r="K196" s="73">
        <v>0</v>
      </c>
      <c r="L196" s="74" t="str">
        <f t="shared" si="29"/>
        <v/>
      </c>
      <c r="M196" s="60">
        <f t="shared" si="30"/>
        <v>0</v>
      </c>
    </row>
    <row r="197" spans="1:13" ht="12.75" customHeight="1" x14ac:dyDescent="0.2">
      <c r="A197" s="46" t="s">
        <v>896</v>
      </c>
      <c r="B197" s="46" t="s">
        <v>789</v>
      </c>
      <c r="C197" s="73">
        <v>4.6390000000000001E-5</v>
      </c>
      <c r="D197" s="73">
        <v>0</v>
      </c>
      <c r="E197" s="74" t="str">
        <f t="shared" si="27"/>
        <v/>
      </c>
      <c r="F197" s="60">
        <f t="shared" si="28"/>
        <v>1.3385026301756095E-7</v>
      </c>
      <c r="G197" s="47">
        <v>1.4588530000000001E-2</v>
      </c>
      <c r="H197" s="121">
        <v>255.75331578947399</v>
      </c>
      <c r="I197" s="127"/>
      <c r="J197" s="73">
        <v>0</v>
      </c>
      <c r="K197" s="73">
        <v>0</v>
      </c>
      <c r="L197" s="74" t="str">
        <f t="shared" si="29"/>
        <v/>
      </c>
      <c r="M197" s="60">
        <f t="shared" si="30"/>
        <v>0</v>
      </c>
    </row>
    <row r="198" spans="1:13" ht="12.75" customHeight="1" x14ac:dyDescent="0.2">
      <c r="A198" s="46" t="s">
        <v>1259</v>
      </c>
      <c r="B198" s="46" t="s">
        <v>1267</v>
      </c>
      <c r="C198" s="73">
        <v>4.638E-5</v>
      </c>
      <c r="D198" s="73">
        <v>0</v>
      </c>
      <c r="E198" s="74" t="str">
        <f t="shared" si="27"/>
        <v/>
      </c>
      <c r="F198" s="60">
        <f t="shared" si="28"/>
        <v>1.3382140975974297E-7</v>
      </c>
      <c r="G198" s="47">
        <v>4.0149733E-2</v>
      </c>
      <c r="H198" s="121">
        <v>90.015722222222195</v>
      </c>
      <c r="I198" s="127"/>
      <c r="J198" s="73">
        <v>0</v>
      </c>
      <c r="K198" s="73">
        <v>0</v>
      </c>
      <c r="L198" s="74" t="str">
        <f t="shared" si="29"/>
        <v/>
      </c>
      <c r="M198" s="60">
        <f t="shared" si="30"/>
        <v>0</v>
      </c>
    </row>
    <row r="199" spans="1:13" ht="12.75" customHeight="1" x14ac:dyDescent="0.2">
      <c r="A199" s="46" t="s">
        <v>1287</v>
      </c>
      <c r="B199" s="46" t="s">
        <v>1286</v>
      </c>
      <c r="C199" s="73">
        <v>0</v>
      </c>
      <c r="D199" s="73">
        <v>8.3351999999999996E-2</v>
      </c>
      <c r="E199" s="74">
        <f t="shared" si="27"/>
        <v>-1</v>
      </c>
      <c r="F199" s="60">
        <f t="shared" si="28"/>
        <v>0</v>
      </c>
      <c r="G199" s="47">
        <v>0.22026474199999999</v>
      </c>
      <c r="H199" s="121">
        <v>60.012736842105298</v>
      </c>
      <c r="I199" s="127"/>
      <c r="J199" s="73">
        <v>0</v>
      </c>
      <c r="K199" s="73">
        <v>0</v>
      </c>
      <c r="L199" s="74" t="str">
        <f t="shared" si="29"/>
        <v/>
      </c>
      <c r="M199" s="60" t="str">
        <f t="shared" si="30"/>
        <v/>
      </c>
    </row>
    <row r="200" spans="1:13" ht="12.75" customHeight="1" x14ac:dyDescent="0.2">
      <c r="A200" s="46" t="s">
        <v>1289</v>
      </c>
      <c r="B200" s="46" t="s">
        <v>1288</v>
      </c>
      <c r="C200" s="73">
        <v>0</v>
      </c>
      <c r="D200" s="73">
        <v>6.3453079999999995E-2</v>
      </c>
      <c r="E200" s="74">
        <f t="shared" si="27"/>
        <v>-1</v>
      </c>
      <c r="F200" s="60">
        <f t="shared" si="28"/>
        <v>0</v>
      </c>
      <c r="G200" s="47">
        <v>6.7714197000000004E-2</v>
      </c>
      <c r="H200" s="121">
        <v>60.003052631578903</v>
      </c>
      <c r="I200" s="127"/>
      <c r="J200" s="73">
        <v>0</v>
      </c>
      <c r="K200" s="73">
        <v>0</v>
      </c>
      <c r="L200" s="74" t="str">
        <f t="shared" si="29"/>
        <v/>
      </c>
      <c r="M200" s="60" t="str">
        <f t="shared" si="30"/>
        <v/>
      </c>
    </row>
    <row r="201" spans="1:13" ht="12.75" customHeight="1" x14ac:dyDescent="0.2">
      <c r="A201" s="46" t="s">
        <v>881</v>
      </c>
      <c r="B201" s="46" t="s">
        <v>772</v>
      </c>
      <c r="C201" s="73">
        <v>0</v>
      </c>
      <c r="D201" s="73">
        <v>5.2768000000000002E-2</v>
      </c>
      <c r="E201" s="74">
        <f t="shared" si="27"/>
        <v>-1</v>
      </c>
      <c r="F201" s="60">
        <f t="shared" si="28"/>
        <v>0</v>
      </c>
      <c r="G201" s="47">
        <v>0</v>
      </c>
      <c r="H201" s="121">
        <v>91.030199999999994</v>
      </c>
      <c r="I201" s="127"/>
      <c r="J201" s="73">
        <v>5.2769219999999999E-2</v>
      </c>
      <c r="K201" s="73">
        <v>0</v>
      </c>
      <c r="L201" s="74" t="str">
        <f t="shared" si="29"/>
        <v/>
      </c>
      <c r="M201" s="60" t="str">
        <f t="shared" si="30"/>
        <v/>
      </c>
    </row>
    <row r="202" spans="1:13" ht="12.75" customHeight="1" x14ac:dyDescent="0.2">
      <c r="A202" s="46" t="s">
        <v>1175</v>
      </c>
      <c r="B202" s="46" t="s">
        <v>753</v>
      </c>
      <c r="C202" s="73">
        <v>0</v>
      </c>
      <c r="D202" s="73">
        <v>4.3303999999999999E-3</v>
      </c>
      <c r="E202" s="74">
        <f t="shared" si="27"/>
        <v>-1</v>
      </c>
      <c r="F202" s="60">
        <f t="shared" si="28"/>
        <v>0</v>
      </c>
      <c r="G202" s="47">
        <v>0.18647378000000001</v>
      </c>
      <c r="H202" s="121">
        <v>168.55452631578899</v>
      </c>
      <c r="I202" s="127"/>
      <c r="J202" s="73">
        <v>0</v>
      </c>
      <c r="K202" s="73">
        <v>0</v>
      </c>
      <c r="L202" s="74" t="str">
        <f t="shared" si="29"/>
        <v/>
      </c>
      <c r="M202" s="60" t="str">
        <f t="shared" si="30"/>
        <v/>
      </c>
    </row>
    <row r="203" spans="1:13" ht="12.75" customHeight="1" x14ac:dyDescent="0.2">
      <c r="A203" s="46" t="s">
        <v>885</v>
      </c>
      <c r="B203" s="46" t="s">
        <v>782</v>
      </c>
      <c r="C203" s="73">
        <v>0</v>
      </c>
      <c r="D203" s="73">
        <v>2.5295999999999999E-3</v>
      </c>
      <c r="E203" s="74">
        <f t="shared" si="27"/>
        <v>-1</v>
      </c>
      <c r="F203" s="60">
        <f t="shared" si="28"/>
        <v>0</v>
      </c>
      <c r="G203" s="47">
        <v>8.6536769999999999E-2</v>
      </c>
      <c r="H203" s="121">
        <v>179.90905263157899</v>
      </c>
      <c r="I203" s="127"/>
      <c r="J203" s="73">
        <v>0</v>
      </c>
      <c r="K203" s="73">
        <v>0</v>
      </c>
      <c r="L203" s="74" t="str">
        <f t="shared" si="29"/>
        <v/>
      </c>
      <c r="M203" s="60" t="str">
        <f t="shared" si="30"/>
        <v/>
      </c>
    </row>
    <row r="204" spans="1:13" ht="12.75" customHeight="1" x14ac:dyDescent="0.2">
      <c r="A204" s="46" t="s">
        <v>1145</v>
      </c>
      <c r="B204" s="46" t="s">
        <v>1144</v>
      </c>
      <c r="C204" s="73">
        <v>0</v>
      </c>
      <c r="D204" s="73">
        <v>1.7818000000000001E-3</v>
      </c>
      <c r="E204" s="74">
        <f t="shared" si="27"/>
        <v>-1</v>
      </c>
      <c r="F204" s="60">
        <f t="shared" si="28"/>
        <v>0</v>
      </c>
      <c r="G204" s="47">
        <v>2.86171993</v>
      </c>
      <c r="H204" s="121">
        <v>44.161473684210499</v>
      </c>
      <c r="I204" s="127"/>
      <c r="J204" s="73">
        <v>0</v>
      </c>
      <c r="K204" s="73">
        <v>1.7818000000000001E-3</v>
      </c>
      <c r="L204" s="74">
        <f t="shared" si="29"/>
        <v>-1</v>
      </c>
      <c r="M204" s="60" t="str">
        <f t="shared" si="30"/>
        <v/>
      </c>
    </row>
    <row r="205" spans="1:13" ht="12.75" customHeight="1" x14ac:dyDescent="0.2">
      <c r="A205" s="46" t="s">
        <v>1501</v>
      </c>
      <c r="B205" s="46" t="s">
        <v>1502</v>
      </c>
      <c r="C205" s="73">
        <v>0</v>
      </c>
      <c r="D205" s="73">
        <v>0</v>
      </c>
      <c r="E205" s="74" t="str">
        <f t="shared" si="27"/>
        <v/>
      </c>
      <c r="F205" s="60">
        <f t="shared" si="28"/>
        <v>0</v>
      </c>
      <c r="G205" s="47">
        <v>2.2171959999999998E-2</v>
      </c>
      <c r="H205" s="121">
        <v>92.303263157894705</v>
      </c>
      <c r="I205" s="127"/>
      <c r="J205" s="73">
        <v>0</v>
      </c>
      <c r="K205" s="73">
        <v>0</v>
      </c>
      <c r="L205" s="74" t="str">
        <f t="shared" si="29"/>
        <v/>
      </c>
      <c r="M205" s="60" t="str">
        <f t="shared" si="30"/>
        <v/>
      </c>
    </row>
    <row r="206" spans="1:13" ht="12.75" customHeight="1" x14ac:dyDescent="0.2">
      <c r="A206" s="46" t="s">
        <v>1065</v>
      </c>
      <c r="B206" s="46" t="s">
        <v>502</v>
      </c>
      <c r="C206" s="73">
        <v>0</v>
      </c>
      <c r="D206" s="73">
        <v>0</v>
      </c>
      <c r="E206" s="74" t="str">
        <f t="shared" si="27"/>
        <v/>
      </c>
      <c r="F206" s="60">
        <f t="shared" si="28"/>
        <v>0</v>
      </c>
      <c r="G206" s="47">
        <v>5.6855510799999998</v>
      </c>
      <c r="H206" s="121">
        <v>84.663368421052596</v>
      </c>
      <c r="I206" s="127"/>
      <c r="J206" s="73">
        <v>0</v>
      </c>
      <c r="K206" s="73">
        <v>0</v>
      </c>
      <c r="L206" s="74" t="str">
        <f t="shared" si="29"/>
        <v/>
      </c>
      <c r="M206" s="60" t="str">
        <f t="shared" si="30"/>
        <v/>
      </c>
    </row>
    <row r="207" spans="1:13" ht="12.75" customHeight="1" x14ac:dyDescent="0.2">
      <c r="A207" s="46" t="s">
        <v>1435</v>
      </c>
      <c r="B207" s="46" t="s">
        <v>1436</v>
      </c>
      <c r="C207" s="73">
        <v>0</v>
      </c>
      <c r="D207" s="73">
        <v>0</v>
      </c>
      <c r="E207" s="74" t="str">
        <f t="shared" si="27"/>
        <v/>
      </c>
      <c r="F207" s="60">
        <f t="shared" si="28"/>
        <v>0</v>
      </c>
      <c r="G207" s="47">
        <v>6.9817967000000009E-2</v>
      </c>
      <c r="H207" s="121">
        <v>40.058117647058801</v>
      </c>
      <c r="I207" s="127"/>
      <c r="J207" s="73">
        <v>1.0007500000000001E-2</v>
      </c>
      <c r="K207" s="73">
        <v>0</v>
      </c>
      <c r="L207" s="74" t="str">
        <f t="shared" si="29"/>
        <v/>
      </c>
      <c r="M207" s="60" t="str">
        <f t="shared" si="30"/>
        <v/>
      </c>
    </row>
    <row r="208" spans="1:13" ht="12.75" customHeight="1" x14ac:dyDescent="0.2">
      <c r="A208" s="46" t="s">
        <v>1581</v>
      </c>
      <c r="B208" s="46" t="s">
        <v>1570</v>
      </c>
      <c r="C208" s="73">
        <v>0</v>
      </c>
      <c r="D208" s="73">
        <v>0</v>
      </c>
      <c r="E208" s="74" t="str">
        <f t="shared" si="27"/>
        <v/>
      </c>
      <c r="F208" s="60">
        <f t="shared" si="28"/>
        <v>0</v>
      </c>
      <c r="G208" s="47">
        <v>3.9838091999999999E-2</v>
      </c>
      <c r="H208" s="121">
        <v>50.0015</v>
      </c>
      <c r="I208" s="127"/>
      <c r="J208" s="73">
        <v>0</v>
      </c>
      <c r="K208" s="73">
        <v>0</v>
      </c>
      <c r="L208" s="74" t="str">
        <f t="shared" si="29"/>
        <v/>
      </c>
      <c r="M208" s="60" t="str">
        <f t="shared" si="30"/>
        <v/>
      </c>
    </row>
    <row r="209" spans="1:13" ht="12.75" customHeight="1" x14ac:dyDescent="0.2">
      <c r="A209" s="46" t="s">
        <v>1293</v>
      </c>
      <c r="B209" s="46" t="s">
        <v>1292</v>
      </c>
      <c r="C209" s="73">
        <v>0</v>
      </c>
      <c r="D209" s="73">
        <v>0</v>
      </c>
      <c r="E209" s="74" t="str">
        <f t="shared" si="27"/>
        <v/>
      </c>
      <c r="F209" s="60">
        <f t="shared" si="28"/>
        <v>0</v>
      </c>
      <c r="G209" s="47">
        <v>1.1568467000000001E-2</v>
      </c>
      <c r="H209" s="121">
        <v>75.001000000000005</v>
      </c>
      <c r="I209" s="127"/>
      <c r="J209" s="73">
        <v>0</v>
      </c>
      <c r="K209" s="73">
        <v>0</v>
      </c>
      <c r="L209" s="74" t="str">
        <f t="shared" si="29"/>
        <v/>
      </c>
      <c r="M209" s="60" t="str">
        <f t="shared" si="30"/>
        <v/>
      </c>
    </row>
    <row r="210" spans="1:13" ht="12.75" customHeight="1" x14ac:dyDescent="0.2">
      <c r="A210" s="46" t="s">
        <v>1453</v>
      </c>
      <c r="B210" s="46" t="s">
        <v>1454</v>
      </c>
      <c r="C210" s="73">
        <v>0</v>
      </c>
      <c r="D210" s="73">
        <v>0</v>
      </c>
      <c r="E210" s="74" t="str">
        <f t="shared" si="27"/>
        <v/>
      </c>
      <c r="F210" s="60">
        <f t="shared" si="28"/>
        <v>0</v>
      </c>
      <c r="G210" s="47">
        <v>1.512514E-3</v>
      </c>
      <c r="H210" s="121">
        <v>215.34111111111099</v>
      </c>
      <c r="I210" s="127"/>
      <c r="J210" s="73">
        <v>0</v>
      </c>
      <c r="K210" s="73">
        <v>0</v>
      </c>
      <c r="L210" s="74" t="str">
        <f t="shared" si="29"/>
        <v/>
      </c>
      <c r="M210" s="60" t="str">
        <f t="shared" si="30"/>
        <v/>
      </c>
    </row>
    <row r="211" spans="1:13" ht="12.75" customHeight="1" x14ac:dyDescent="0.2">
      <c r="A211" s="46" t="s">
        <v>1457</v>
      </c>
      <c r="B211" s="46" t="s">
        <v>1458</v>
      </c>
      <c r="C211" s="73">
        <v>0</v>
      </c>
      <c r="D211" s="73">
        <v>0</v>
      </c>
      <c r="E211" s="74" t="str">
        <f t="shared" si="27"/>
        <v/>
      </c>
      <c r="F211" s="60">
        <f t="shared" si="28"/>
        <v>0</v>
      </c>
      <c r="G211" s="47">
        <v>7.3351800000000002E-3</v>
      </c>
      <c r="H211" s="121">
        <v>82.144777777777804</v>
      </c>
      <c r="I211" s="127"/>
      <c r="J211" s="73">
        <v>0</v>
      </c>
      <c r="K211" s="73">
        <v>0</v>
      </c>
      <c r="L211" s="74" t="str">
        <f t="shared" si="29"/>
        <v/>
      </c>
      <c r="M211" s="60" t="str">
        <f t="shared" si="30"/>
        <v/>
      </c>
    </row>
    <row r="212" spans="1:13" ht="12.75" customHeight="1" x14ac:dyDescent="0.2">
      <c r="A212" s="46" t="s">
        <v>1588</v>
      </c>
      <c r="B212" s="46" t="s">
        <v>1577</v>
      </c>
      <c r="C212" s="73">
        <v>0</v>
      </c>
      <c r="D212" s="73">
        <v>0</v>
      </c>
      <c r="E212" s="74" t="str">
        <f t="shared" si="27"/>
        <v/>
      </c>
      <c r="F212" s="60">
        <f t="shared" si="28"/>
        <v>0</v>
      </c>
      <c r="G212" s="47">
        <v>5.3456200000000004E-4</v>
      </c>
      <c r="H212" s="121">
        <v>150.01810526315799</v>
      </c>
      <c r="I212" s="127"/>
      <c r="J212" s="73">
        <v>0</v>
      </c>
      <c r="K212" s="73">
        <v>0</v>
      </c>
      <c r="L212" s="74" t="str">
        <f t="shared" si="29"/>
        <v/>
      </c>
      <c r="M212" s="60" t="str">
        <f t="shared" si="30"/>
        <v/>
      </c>
    </row>
    <row r="213" spans="1:13" ht="12.75" customHeight="1" x14ac:dyDescent="0.2">
      <c r="A213" s="46" t="s">
        <v>1103</v>
      </c>
      <c r="B213" s="46" t="s">
        <v>1104</v>
      </c>
      <c r="C213" s="73">
        <v>0</v>
      </c>
      <c r="D213" s="73">
        <v>0</v>
      </c>
      <c r="E213" s="74" t="str">
        <f t="shared" si="27"/>
        <v/>
      </c>
      <c r="F213" s="60">
        <f t="shared" si="28"/>
        <v>0</v>
      </c>
      <c r="G213" s="47">
        <v>7.4922299999999992E-4</v>
      </c>
      <c r="H213" s="121">
        <v>50.000631578947399</v>
      </c>
      <c r="I213" s="127"/>
      <c r="J213" s="73">
        <v>0</v>
      </c>
      <c r="K213" s="73">
        <v>0</v>
      </c>
      <c r="L213" s="74" t="str">
        <f t="shared" si="29"/>
        <v/>
      </c>
      <c r="M213" s="60" t="str">
        <f t="shared" si="30"/>
        <v/>
      </c>
    </row>
    <row r="214" spans="1:13" ht="12.75" customHeight="1" x14ac:dyDescent="0.2">
      <c r="A214" s="46" t="s">
        <v>869</v>
      </c>
      <c r="B214" s="46" t="s">
        <v>742</v>
      </c>
      <c r="C214" s="73">
        <v>0</v>
      </c>
      <c r="D214" s="73">
        <v>0</v>
      </c>
      <c r="E214" s="74" t="str">
        <f t="shared" si="27"/>
        <v/>
      </c>
      <c r="F214" s="60">
        <f t="shared" si="28"/>
        <v>0</v>
      </c>
      <c r="G214" s="47">
        <v>0</v>
      </c>
      <c r="H214" s="121">
        <v>83.695999999999998</v>
      </c>
      <c r="I214" s="127"/>
      <c r="J214" s="73">
        <v>0</v>
      </c>
      <c r="K214" s="73">
        <v>0</v>
      </c>
      <c r="L214" s="74" t="str">
        <f t="shared" si="29"/>
        <v/>
      </c>
      <c r="M214" s="60" t="str">
        <f t="shared" si="30"/>
        <v/>
      </c>
    </row>
    <row r="215" spans="1:13" ht="12.75" customHeight="1" x14ac:dyDescent="0.2">
      <c r="A215" s="46" t="s">
        <v>1068</v>
      </c>
      <c r="B215" s="46" t="s">
        <v>505</v>
      </c>
      <c r="C215" s="73">
        <v>0</v>
      </c>
      <c r="D215" s="73">
        <v>0</v>
      </c>
      <c r="E215" s="74" t="str">
        <f t="shared" si="27"/>
        <v/>
      </c>
      <c r="F215" s="60">
        <f t="shared" si="28"/>
        <v>0</v>
      </c>
      <c r="G215" s="47">
        <v>2.7180756000000001</v>
      </c>
      <c r="H215" s="170" t="s">
        <v>3010</v>
      </c>
      <c r="I215" s="127"/>
      <c r="J215" s="73">
        <v>0</v>
      </c>
      <c r="K215" s="73">
        <v>0</v>
      </c>
      <c r="L215" s="74" t="str">
        <f t="shared" si="29"/>
        <v/>
      </c>
      <c r="M215" s="60" t="str">
        <f t="shared" si="30"/>
        <v/>
      </c>
    </row>
    <row r="216" spans="1:13" ht="12.75" customHeight="1" x14ac:dyDescent="0.2">
      <c r="A216" s="46" t="s">
        <v>1063</v>
      </c>
      <c r="B216" s="46" t="s">
        <v>500</v>
      </c>
      <c r="C216" s="73">
        <v>0</v>
      </c>
      <c r="D216" s="73">
        <v>0</v>
      </c>
      <c r="E216" s="74" t="str">
        <f t="shared" si="27"/>
        <v/>
      </c>
      <c r="F216" s="60">
        <f t="shared" si="28"/>
        <v>0</v>
      </c>
      <c r="G216" s="47">
        <v>59.776499999999999</v>
      </c>
      <c r="H216" s="121">
        <v>53.873368421052596</v>
      </c>
      <c r="I216" s="127"/>
      <c r="J216" s="73">
        <v>109.75812809</v>
      </c>
      <c r="K216" s="73">
        <v>81.521902139999995</v>
      </c>
      <c r="L216" s="74">
        <f t="shared" si="29"/>
        <v>0.3463636790700626</v>
      </c>
      <c r="M216" s="60" t="str">
        <f t="shared" si="30"/>
        <v/>
      </c>
    </row>
    <row r="217" spans="1:13" ht="12.75" customHeight="1" x14ac:dyDescent="0.2">
      <c r="A217" s="46" t="s">
        <v>1909</v>
      </c>
      <c r="B217" s="46" t="s">
        <v>1910</v>
      </c>
      <c r="C217" s="73">
        <v>0</v>
      </c>
      <c r="D217" s="73">
        <v>0</v>
      </c>
      <c r="E217" s="74" t="str">
        <f t="shared" si="27"/>
        <v/>
      </c>
      <c r="F217" s="60">
        <f t="shared" si="28"/>
        <v>0</v>
      </c>
      <c r="G217" s="47">
        <v>0.91583515999999998</v>
      </c>
      <c r="H217" s="121">
        <v>29.080894736842101</v>
      </c>
      <c r="I217" s="127"/>
      <c r="J217" s="73">
        <v>7.3648000000000003E-3</v>
      </c>
      <c r="K217" s="73">
        <v>0</v>
      </c>
      <c r="L217" s="74" t="str">
        <f t="shared" si="29"/>
        <v/>
      </c>
      <c r="M217" s="60" t="str">
        <f t="shared" si="30"/>
        <v/>
      </c>
    </row>
    <row r="218" spans="1:13" ht="12.75" customHeight="1" x14ac:dyDescent="0.2">
      <c r="A218" s="46" t="s">
        <v>1261</v>
      </c>
      <c r="B218" s="46" t="s">
        <v>1269</v>
      </c>
      <c r="C218" s="73">
        <v>0</v>
      </c>
      <c r="D218" s="73">
        <v>0</v>
      </c>
      <c r="E218" s="74" t="str">
        <f t="shared" si="27"/>
        <v/>
      </c>
      <c r="F218" s="60">
        <f t="shared" si="28"/>
        <v>0</v>
      </c>
      <c r="G218" s="47">
        <v>7.2559299999999996E-4</v>
      </c>
      <c r="H218" s="121">
        <v>89.997421052631594</v>
      </c>
      <c r="I218" s="127"/>
      <c r="J218" s="73">
        <v>0</v>
      </c>
      <c r="K218" s="73">
        <v>0</v>
      </c>
      <c r="L218" s="74" t="str">
        <f t="shared" si="29"/>
        <v/>
      </c>
      <c r="M218" s="60" t="str">
        <f t="shared" si="30"/>
        <v/>
      </c>
    </row>
    <row r="219" spans="1:13" ht="12.75" customHeight="1" x14ac:dyDescent="0.2">
      <c r="A219" s="46" t="s">
        <v>1093</v>
      </c>
      <c r="B219" s="46" t="s">
        <v>1094</v>
      </c>
      <c r="C219" s="73">
        <v>0</v>
      </c>
      <c r="D219" s="73">
        <v>0</v>
      </c>
      <c r="E219" s="74" t="str">
        <f t="shared" si="27"/>
        <v/>
      </c>
      <c r="F219" s="60">
        <f t="shared" si="28"/>
        <v>0</v>
      </c>
      <c r="G219" s="47">
        <v>2.4702188999999999E-2</v>
      </c>
      <c r="H219" s="121">
        <v>19.9936842105263</v>
      </c>
      <c r="I219" s="127"/>
      <c r="J219" s="73">
        <v>0</v>
      </c>
      <c r="K219" s="73">
        <v>0</v>
      </c>
      <c r="L219" s="74" t="str">
        <f t="shared" si="29"/>
        <v/>
      </c>
      <c r="M219" s="60" t="str">
        <f t="shared" si="30"/>
        <v/>
      </c>
    </row>
    <row r="220" spans="1:13" ht="12.75" customHeight="1" x14ac:dyDescent="0.2">
      <c r="A220" s="46" t="s">
        <v>1585</v>
      </c>
      <c r="B220" s="46" t="s">
        <v>1574</v>
      </c>
      <c r="C220" s="73">
        <v>0</v>
      </c>
      <c r="D220" s="73">
        <v>0</v>
      </c>
      <c r="E220" s="74" t="str">
        <f t="shared" si="27"/>
        <v/>
      </c>
      <c r="F220" s="60">
        <f t="shared" si="28"/>
        <v>0</v>
      </c>
      <c r="G220" s="47">
        <v>4.8054565E-2</v>
      </c>
      <c r="H220" s="121">
        <v>75.001388888888897</v>
      </c>
      <c r="I220" s="127"/>
      <c r="J220" s="73">
        <v>0</v>
      </c>
      <c r="K220" s="73">
        <v>0</v>
      </c>
      <c r="L220" s="74" t="str">
        <f t="shared" si="29"/>
        <v/>
      </c>
      <c r="M220" s="60" t="str">
        <f t="shared" si="30"/>
        <v/>
      </c>
    </row>
    <row r="221" spans="1:13" ht="12.75" customHeight="1" x14ac:dyDescent="0.2">
      <c r="A221" s="46" t="s">
        <v>1583</v>
      </c>
      <c r="B221" s="46" t="s">
        <v>1572</v>
      </c>
      <c r="C221" s="73">
        <v>0</v>
      </c>
      <c r="D221" s="73">
        <v>0</v>
      </c>
      <c r="E221" s="74" t="str">
        <f t="shared" ref="E221:E232" si="31">IF(ISERROR(C221/D221-1),"",IF((C221/D221-1)&gt;10000%,"",C221/D221-1))</f>
        <v/>
      </c>
      <c r="F221" s="60">
        <f t="shared" ref="F221:F232" si="32">C221/$C$238</f>
        <v>0</v>
      </c>
      <c r="G221" s="47">
        <v>0</v>
      </c>
      <c r="H221" s="121">
        <v>50.003</v>
      </c>
      <c r="I221" s="127"/>
      <c r="J221" s="73">
        <v>0</v>
      </c>
      <c r="K221" s="73">
        <v>0</v>
      </c>
      <c r="L221" s="74" t="str">
        <f t="shared" ref="L221:L232" si="33">IF(ISERROR(J221/K221-1),"",IF((J221/K221-1)&gt;10000%,"",J221/K221-1))</f>
        <v/>
      </c>
      <c r="M221" s="60" t="str">
        <f t="shared" ref="M221:M232" si="34">IF(ISERROR(J221/C221),"",IF(J221/C221&gt;10000%,"",J221/C221))</f>
        <v/>
      </c>
    </row>
    <row r="222" spans="1:13" ht="12.75" customHeight="1" x14ac:dyDescent="0.2">
      <c r="A222" s="46" t="s">
        <v>1441</v>
      </c>
      <c r="B222" s="46" t="s">
        <v>1442</v>
      </c>
      <c r="C222" s="73">
        <v>0</v>
      </c>
      <c r="D222" s="73">
        <v>0</v>
      </c>
      <c r="E222" s="74" t="str">
        <f t="shared" si="31"/>
        <v/>
      </c>
      <c r="F222" s="60">
        <f t="shared" si="32"/>
        <v>0</v>
      </c>
      <c r="G222" s="47">
        <v>1.3222260000000001E-3</v>
      </c>
      <c r="H222" s="121">
        <v>19.999526315789499</v>
      </c>
      <c r="I222" s="127"/>
      <c r="J222" s="73">
        <v>0</v>
      </c>
      <c r="K222" s="73">
        <v>0</v>
      </c>
      <c r="L222" s="74" t="str">
        <f t="shared" si="33"/>
        <v/>
      </c>
      <c r="M222" s="60" t="str">
        <f t="shared" si="34"/>
        <v/>
      </c>
    </row>
    <row r="223" spans="1:13" ht="12.75" customHeight="1" x14ac:dyDescent="0.2">
      <c r="A223" s="46" t="s">
        <v>1459</v>
      </c>
      <c r="B223" s="46" t="s">
        <v>1460</v>
      </c>
      <c r="C223" s="73">
        <v>0</v>
      </c>
      <c r="D223" s="73">
        <v>0</v>
      </c>
      <c r="E223" s="74" t="str">
        <f t="shared" si="31"/>
        <v/>
      </c>
      <c r="F223" s="60">
        <f t="shared" si="32"/>
        <v>0</v>
      </c>
      <c r="G223" s="47">
        <v>1.45236E-3</v>
      </c>
      <c r="H223" s="121">
        <v>155.45042105263201</v>
      </c>
      <c r="I223" s="127"/>
      <c r="J223" s="73">
        <v>0</v>
      </c>
      <c r="K223" s="73">
        <v>0</v>
      </c>
      <c r="L223" s="74" t="str">
        <f t="shared" si="33"/>
        <v/>
      </c>
      <c r="M223" s="60" t="str">
        <f t="shared" si="34"/>
        <v/>
      </c>
    </row>
    <row r="224" spans="1:13" ht="12.75" customHeight="1" x14ac:dyDescent="0.2">
      <c r="A224" s="46" t="s">
        <v>1405</v>
      </c>
      <c r="B224" s="46" t="s">
        <v>1406</v>
      </c>
      <c r="C224" s="73">
        <v>0</v>
      </c>
      <c r="D224" s="73">
        <v>0</v>
      </c>
      <c r="E224" s="74" t="str">
        <f t="shared" si="31"/>
        <v/>
      </c>
      <c r="F224" s="60">
        <f t="shared" si="32"/>
        <v>0</v>
      </c>
      <c r="G224" s="47">
        <v>1.9968890999999999E-2</v>
      </c>
      <c r="H224" s="121">
        <v>39.9992105263158</v>
      </c>
      <c r="I224" s="127"/>
      <c r="J224" s="73">
        <v>0</v>
      </c>
      <c r="K224" s="73">
        <v>0</v>
      </c>
      <c r="L224" s="74" t="str">
        <f t="shared" si="33"/>
        <v/>
      </c>
      <c r="M224" s="60" t="str">
        <f t="shared" si="34"/>
        <v/>
      </c>
    </row>
    <row r="225" spans="1:13" ht="12.75" customHeight="1" x14ac:dyDescent="0.2">
      <c r="A225" s="46" t="s">
        <v>1592</v>
      </c>
      <c r="B225" s="46" t="s">
        <v>1580</v>
      </c>
      <c r="C225" s="73">
        <v>0</v>
      </c>
      <c r="D225" s="73">
        <v>0</v>
      </c>
      <c r="E225" s="74" t="str">
        <f t="shared" si="31"/>
        <v/>
      </c>
      <c r="F225" s="60">
        <f t="shared" si="32"/>
        <v>0</v>
      </c>
      <c r="G225" s="47">
        <v>0</v>
      </c>
      <c r="H225" s="121">
        <v>40.000157894736802</v>
      </c>
      <c r="I225" s="127"/>
      <c r="J225" s="73">
        <v>0</v>
      </c>
      <c r="K225" s="73">
        <v>0</v>
      </c>
      <c r="L225" s="74" t="str">
        <f t="shared" si="33"/>
        <v/>
      </c>
      <c r="M225" s="60" t="str">
        <f t="shared" si="34"/>
        <v/>
      </c>
    </row>
    <row r="226" spans="1:13" ht="12.75" customHeight="1" x14ac:dyDescent="0.2">
      <c r="A226" s="46" t="s">
        <v>1584</v>
      </c>
      <c r="B226" s="46" t="s">
        <v>1573</v>
      </c>
      <c r="C226" s="73">
        <v>0</v>
      </c>
      <c r="D226" s="73">
        <v>0</v>
      </c>
      <c r="E226" s="74" t="str">
        <f t="shared" si="31"/>
        <v/>
      </c>
      <c r="F226" s="60">
        <f t="shared" si="32"/>
        <v>0</v>
      </c>
      <c r="G226" s="47">
        <v>0</v>
      </c>
      <c r="H226" s="121">
        <v>99.990789473684202</v>
      </c>
      <c r="I226" s="127"/>
      <c r="J226" s="73">
        <v>0</v>
      </c>
      <c r="K226" s="73">
        <v>0</v>
      </c>
      <c r="L226" s="74" t="str">
        <f t="shared" si="33"/>
        <v/>
      </c>
      <c r="M226" s="60" t="str">
        <f t="shared" si="34"/>
        <v/>
      </c>
    </row>
    <row r="227" spans="1:13" ht="12.75" customHeight="1" x14ac:dyDescent="0.2">
      <c r="A227" s="46" t="s">
        <v>1461</v>
      </c>
      <c r="B227" s="46" t="s">
        <v>1462</v>
      </c>
      <c r="C227" s="73">
        <v>0</v>
      </c>
      <c r="D227" s="73">
        <v>0</v>
      </c>
      <c r="E227" s="74" t="str">
        <f t="shared" si="31"/>
        <v/>
      </c>
      <c r="F227" s="60">
        <f t="shared" si="32"/>
        <v>0</v>
      </c>
      <c r="G227" s="47">
        <v>0</v>
      </c>
      <c r="H227" s="121">
        <v>216.161666666667</v>
      </c>
      <c r="I227" s="127"/>
      <c r="J227" s="73">
        <v>0</v>
      </c>
      <c r="K227" s="73">
        <v>0</v>
      </c>
      <c r="L227" s="74" t="str">
        <f t="shared" si="33"/>
        <v/>
      </c>
      <c r="M227" s="60" t="str">
        <f t="shared" si="34"/>
        <v/>
      </c>
    </row>
    <row r="228" spans="1:13" ht="12.75" customHeight="1" x14ac:dyDescent="0.2">
      <c r="A228" s="46" t="s">
        <v>1407</v>
      </c>
      <c r="B228" s="46" t="s">
        <v>1408</v>
      </c>
      <c r="C228" s="73">
        <v>0</v>
      </c>
      <c r="D228" s="73">
        <v>0</v>
      </c>
      <c r="E228" s="74" t="str">
        <f t="shared" si="31"/>
        <v/>
      </c>
      <c r="F228" s="60">
        <f t="shared" si="32"/>
        <v>0</v>
      </c>
      <c r="G228" s="47">
        <v>1.3704841000000001E-2</v>
      </c>
      <c r="H228" s="121">
        <v>60.002578947368399</v>
      </c>
      <c r="I228" s="127"/>
      <c r="J228" s="73">
        <v>0</v>
      </c>
      <c r="K228" s="73">
        <v>0</v>
      </c>
      <c r="L228" s="74" t="str">
        <f t="shared" si="33"/>
        <v/>
      </c>
      <c r="M228" s="60" t="str">
        <f t="shared" si="34"/>
        <v/>
      </c>
    </row>
    <row r="229" spans="1:13" ht="12.75" customHeight="1" x14ac:dyDescent="0.2">
      <c r="A229" s="46" t="s">
        <v>1445</v>
      </c>
      <c r="B229" s="46" t="s">
        <v>1446</v>
      </c>
      <c r="C229" s="73">
        <v>0</v>
      </c>
      <c r="D229" s="73">
        <v>0</v>
      </c>
      <c r="E229" s="74" t="str">
        <f t="shared" si="31"/>
        <v/>
      </c>
      <c r="F229" s="60">
        <f t="shared" si="32"/>
        <v>0</v>
      </c>
      <c r="G229" s="47">
        <v>0</v>
      </c>
      <c r="H229" s="121">
        <v>60.000052631578903</v>
      </c>
      <c r="I229" s="127"/>
      <c r="J229" s="73">
        <v>0</v>
      </c>
      <c r="K229" s="73">
        <v>0</v>
      </c>
      <c r="L229" s="74" t="str">
        <f t="shared" si="33"/>
        <v/>
      </c>
      <c r="M229" s="60" t="str">
        <f t="shared" si="34"/>
        <v/>
      </c>
    </row>
    <row r="230" spans="1:13" ht="12.75" customHeight="1" x14ac:dyDescent="0.2">
      <c r="A230" s="46" t="s">
        <v>1431</v>
      </c>
      <c r="B230" s="46" t="s">
        <v>1432</v>
      </c>
      <c r="C230" s="73">
        <v>0</v>
      </c>
      <c r="D230" s="73">
        <v>0</v>
      </c>
      <c r="E230" s="74" t="str">
        <f t="shared" si="31"/>
        <v/>
      </c>
      <c r="F230" s="60">
        <f t="shared" si="32"/>
        <v>0</v>
      </c>
      <c r="G230" s="47">
        <v>1.76195853</v>
      </c>
      <c r="H230" s="121">
        <v>51.6291578947368</v>
      </c>
      <c r="I230" s="127"/>
      <c r="J230" s="73">
        <v>3.4116389999999996E-2</v>
      </c>
      <c r="K230" s="73">
        <v>5.1402000000000002E-3</v>
      </c>
      <c r="L230" s="74">
        <f t="shared" si="33"/>
        <v>5.637171705381113</v>
      </c>
      <c r="M230" s="60" t="str">
        <f t="shared" si="34"/>
        <v/>
      </c>
    </row>
    <row r="231" spans="1:13" ht="12.75" customHeight="1" x14ac:dyDescent="0.2">
      <c r="A231" s="46" t="s">
        <v>892</v>
      </c>
      <c r="B231" s="46" t="s">
        <v>785</v>
      </c>
      <c r="C231" s="73">
        <v>0</v>
      </c>
      <c r="D231" s="73">
        <v>0</v>
      </c>
      <c r="E231" s="74" t="str">
        <f t="shared" si="31"/>
        <v/>
      </c>
      <c r="F231" s="60">
        <f t="shared" si="32"/>
        <v>0</v>
      </c>
      <c r="G231" s="47">
        <v>9.8404119999999998E-2</v>
      </c>
      <c r="H231" s="121">
        <v>62.087105263157902</v>
      </c>
      <c r="I231" s="127"/>
      <c r="J231" s="73">
        <v>0</v>
      </c>
      <c r="K231" s="73">
        <v>0</v>
      </c>
      <c r="L231" s="74" t="str">
        <f t="shared" si="33"/>
        <v/>
      </c>
      <c r="M231" s="60" t="str">
        <f t="shared" si="34"/>
        <v/>
      </c>
    </row>
    <row r="232" spans="1:13" ht="12.75" customHeight="1" x14ac:dyDescent="0.2">
      <c r="A232" s="46" t="s">
        <v>1064</v>
      </c>
      <c r="B232" s="46" t="s">
        <v>501</v>
      </c>
      <c r="C232" s="73">
        <v>0</v>
      </c>
      <c r="D232" s="73">
        <v>0</v>
      </c>
      <c r="E232" s="74" t="str">
        <f t="shared" si="31"/>
        <v/>
      </c>
      <c r="F232" s="60">
        <f t="shared" si="32"/>
        <v>0</v>
      </c>
      <c r="G232" s="47">
        <v>4.0537274599999993</v>
      </c>
      <c r="H232" s="121">
        <v>51.423684210526297</v>
      </c>
      <c r="I232" s="127"/>
      <c r="J232" s="73">
        <v>0</v>
      </c>
      <c r="K232" s="73">
        <v>0</v>
      </c>
      <c r="L232" s="74" t="str">
        <f t="shared" si="33"/>
        <v/>
      </c>
      <c r="M232" s="60" t="str">
        <f t="shared" si="34"/>
        <v/>
      </c>
    </row>
    <row r="233" spans="1:13" ht="12.75" customHeight="1" x14ac:dyDescent="0.2">
      <c r="A233" s="46" t="s">
        <v>3014</v>
      </c>
      <c r="B233" s="46" t="s">
        <v>3015</v>
      </c>
      <c r="C233" s="73">
        <v>0</v>
      </c>
      <c r="D233" s="73">
        <v>0</v>
      </c>
      <c r="E233" s="74"/>
      <c r="F233" s="60"/>
      <c r="G233" s="47">
        <v>0.9597275290633186</v>
      </c>
      <c r="H233" s="121">
        <v>271.21131578947399</v>
      </c>
      <c r="I233" s="127"/>
      <c r="J233" s="73">
        <v>0</v>
      </c>
      <c r="K233" s="73">
        <v>0</v>
      </c>
      <c r="L233" s="74"/>
      <c r="M233" s="60"/>
    </row>
    <row r="234" spans="1:13" ht="12.75" customHeight="1" x14ac:dyDescent="0.2">
      <c r="A234" s="46" t="s">
        <v>3016</v>
      </c>
      <c r="B234" s="46" t="s">
        <v>3017</v>
      </c>
      <c r="C234" s="73">
        <v>0</v>
      </c>
      <c r="D234" s="73">
        <v>0</v>
      </c>
      <c r="E234" s="74"/>
      <c r="F234" s="60"/>
      <c r="G234" s="47">
        <v>4.1327373653295085</v>
      </c>
      <c r="H234" s="121">
        <v>335.70115789473698</v>
      </c>
      <c r="I234" s="127"/>
      <c r="J234" s="73">
        <v>0</v>
      </c>
      <c r="K234" s="73">
        <v>0</v>
      </c>
      <c r="L234" s="74"/>
      <c r="M234" s="60"/>
    </row>
    <row r="235" spans="1:13" ht="12.75" customHeight="1" x14ac:dyDescent="0.2">
      <c r="A235" s="46" t="s">
        <v>3018</v>
      </c>
      <c r="B235" s="46" t="s">
        <v>3019</v>
      </c>
      <c r="C235" s="73">
        <v>0</v>
      </c>
      <c r="D235" s="73">
        <v>0</v>
      </c>
      <c r="E235" s="74"/>
      <c r="F235" s="60"/>
      <c r="G235" s="47">
        <v>0.70857495562832151</v>
      </c>
      <c r="H235" s="121">
        <v>283.900736842105</v>
      </c>
      <c r="I235" s="127"/>
      <c r="J235" s="73">
        <v>0</v>
      </c>
      <c r="K235" s="73">
        <v>0</v>
      </c>
      <c r="L235" s="74"/>
      <c r="M235" s="60"/>
    </row>
    <row r="236" spans="1:13" ht="12.75" customHeight="1" x14ac:dyDescent="0.2">
      <c r="A236" s="46" t="s">
        <v>3020</v>
      </c>
      <c r="B236" s="46" t="s">
        <v>3021</v>
      </c>
      <c r="C236" s="73">
        <v>0</v>
      </c>
      <c r="D236" s="73">
        <v>0</v>
      </c>
      <c r="E236" s="74"/>
      <c r="F236" s="60"/>
      <c r="G236" s="47">
        <v>3.4920275270827523</v>
      </c>
      <c r="H236" s="121">
        <v>323.44615789473698</v>
      </c>
      <c r="I236" s="127"/>
      <c r="J236" s="73">
        <v>0</v>
      </c>
      <c r="K236" s="73">
        <v>0</v>
      </c>
      <c r="L236" s="74"/>
      <c r="M236" s="60"/>
    </row>
    <row r="237" spans="1:13" ht="12.75" customHeight="1" x14ac:dyDescent="0.2">
      <c r="A237" s="46" t="s">
        <v>3024</v>
      </c>
      <c r="B237" s="46" t="s">
        <v>3025</v>
      </c>
      <c r="C237" s="73">
        <v>0</v>
      </c>
      <c r="D237" s="73">
        <v>0</v>
      </c>
      <c r="E237" s="74"/>
      <c r="F237" s="60"/>
      <c r="G237" s="47">
        <v>3.6771253677088658</v>
      </c>
      <c r="H237" s="121">
        <v>263.44036842105299</v>
      </c>
      <c r="I237" s="127"/>
      <c r="J237" s="73">
        <v>0</v>
      </c>
      <c r="K237" s="73">
        <v>0</v>
      </c>
      <c r="L237" s="74"/>
      <c r="M237" s="60"/>
    </row>
    <row r="238" spans="1:13" x14ac:dyDescent="0.2">
      <c r="A238" s="9"/>
      <c r="B238" s="71">
        <f>COUNTA(B7:B237)</f>
        <v>231</v>
      </c>
      <c r="C238" s="63">
        <f>SUM(C7:C237)</f>
        <v>346.58131373199996</v>
      </c>
      <c r="D238" s="63">
        <f>SUM(D7:D237)</f>
        <v>312.36246551399972</v>
      </c>
      <c r="E238" s="72">
        <f>IF(ISERROR(C238/D238-1),"",((C238/D238-1)))</f>
        <v>0.10954852773905577</v>
      </c>
      <c r="F238" s="83">
        <f>SUM(F7:F237)</f>
        <v>0.99947178560197414</v>
      </c>
      <c r="G238" s="84">
        <f>SUM(G7:G237)</f>
        <v>15069.051711243401</v>
      </c>
      <c r="H238" s="110"/>
      <c r="I238" s="131"/>
      <c r="J238" s="82">
        <f>SUM(J7:J237)</f>
        <v>881.54737807000026</v>
      </c>
      <c r="K238" s="63">
        <f>SUM(K7:K237)</f>
        <v>903.71754478000003</v>
      </c>
      <c r="L238" s="72">
        <f>IF(ISERROR(J238/K238-1),"",((J238/K238-1)))</f>
        <v>-2.4532185789750138E-2</v>
      </c>
      <c r="M238" s="51">
        <f>IF(ISERROR(J238/C238),"",(J238/C238))</f>
        <v>2.5435513778208834</v>
      </c>
    </row>
    <row r="239" spans="1:13" x14ac:dyDescent="0.2">
      <c r="A239" s="10"/>
      <c r="B239" s="10"/>
      <c r="C239" s="85"/>
      <c r="D239" s="85"/>
      <c r="E239" s="86"/>
      <c r="F239" s="52"/>
      <c r="G239" s="17"/>
      <c r="H239" s="8"/>
      <c r="J239" s="85"/>
      <c r="K239" s="85"/>
      <c r="L239" s="86"/>
    </row>
    <row r="240" spans="1:13" x14ac:dyDescent="0.2">
      <c r="A240" s="54" t="s">
        <v>285</v>
      </c>
      <c r="B240" s="10"/>
      <c r="C240" s="85"/>
      <c r="D240" s="85"/>
      <c r="E240" s="86"/>
      <c r="F240" s="17"/>
      <c r="G240" s="17"/>
      <c r="H240" s="8"/>
      <c r="J240" s="85"/>
      <c r="K240" s="85"/>
      <c r="L240" s="86"/>
    </row>
    <row r="241" spans="1:12" x14ac:dyDescent="0.2">
      <c r="A241" s="67" t="s">
        <v>2040</v>
      </c>
      <c r="B241" s="10"/>
      <c r="C241" s="85"/>
      <c r="D241" s="85"/>
      <c r="E241" s="86"/>
      <c r="F241" s="17"/>
      <c r="G241" s="17"/>
      <c r="H241" s="8"/>
      <c r="J241" s="85"/>
      <c r="K241" s="85"/>
      <c r="L241" s="86"/>
    </row>
    <row r="242" spans="1:12" x14ac:dyDescent="0.2">
      <c r="A242" s="10"/>
      <c r="B242" s="10"/>
      <c r="C242" s="85"/>
      <c r="D242" s="85"/>
      <c r="E242" s="86"/>
      <c r="F242" s="17"/>
      <c r="G242" s="17"/>
      <c r="H242" s="8"/>
      <c r="J242" s="85"/>
      <c r="K242" s="85"/>
      <c r="L242" s="86"/>
    </row>
    <row r="243" spans="1:12" x14ac:dyDescent="0.2">
      <c r="A243" s="11" t="s">
        <v>63</v>
      </c>
      <c r="B243" s="10"/>
      <c r="C243" s="85"/>
      <c r="D243" s="85"/>
      <c r="E243" s="86"/>
      <c r="F243" s="11"/>
      <c r="G243" s="17"/>
      <c r="H243" s="8"/>
      <c r="J243" s="85"/>
      <c r="K243" s="85"/>
      <c r="L243" s="86"/>
    </row>
  </sheetData>
  <autoFilter ref="A6:M238"/>
  <sortState ref="A7:M237">
    <sortCondition descending="1" ref="C7:C237"/>
  </sortState>
  <mergeCells count="2">
    <mergeCell ref="C5:E5"/>
    <mergeCell ref="J5:L5"/>
  </mergeCells>
  <pageMargins left="0.74803149606299213" right="0.74803149606299213" top="0.98425196850393704" bottom="0.98425196850393704" header="0.51181102362204722" footer="0.51181102362204722"/>
  <pageSetup scale="60" orientation="landscape" verticalDpi="599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M165"/>
  <sheetViews>
    <sheetView showGridLines="0" zoomScaleNormal="100" workbookViewId="0">
      <selection activeCell="A3" sqref="A3"/>
    </sheetView>
  </sheetViews>
  <sheetFormatPr defaultColWidth="9.140625" defaultRowHeight="12.75" x14ac:dyDescent="0.2"/>
  <cols>
    <col min="1" max="1" width="56.42578125" style="90" customWidth="1"/>
    <col min="2" max="2" width="13.5703125" style="90" customWidth="1"/>
    <col min="3" max="5" width="11.42578125" style="54" customWidth="1"/>
    <col min="6" max="6" width="11.42578125" style="90" customWidth="1"/>
    <col min="7" max="7" width="11.42578125" style="91" customWidth="1"/>
    <col min="8" max="8" width="11.42578125" style="92" customWidth="1"/>
    <col min="9" max="9" width="5.42578125" style="88" customWidth="1"/>
    <col min="10" max="12" width="11.85546875" style="88" customWidth="1"/>
    <col min="13" max="16384" width="9.140625" style="88"/>
  </cols>
  <sheetData>
    <row r="1" spans="1:13" s="91" customFormat="1" ht="20.25" x14ac:dyDescent="0.2">
      <c r="A1" s="89" t="s">
        <v>1083</v>
      </c>
      <c r="B1" s="90"/>
      <c r="C1" s="54"/>
      <c r="D1" s="54"/>
      <c r="E1" s="54"/>
      <c r="F1" s="90"/>
      <c r="H1" s="92"/>
    </row>
    <row r="2" spans="1:13" s="91" customFormat="1" ht="15.75" customHeight="1" x14ac:dyDescent="0.2">
      <c r="A2" s="6" t="s">
        <v>3044</v>
      </c>
      <c r="B2" s="90"/>
      <c r="C2" s="87"/>
      <c r="D2" s="87"/>
      <c r="E2" s="87"/>
      <c r="F2" s="90"/>
      <c r="H2" s="92"/>
    </row>
    <row r="3" spans="1:13" s="91" customFormat="1" ht="12" x14ac:dyDescent="0.2">
      <c r="A3" s="90"/>
      <c r="B3" s="90"/>
      <c r="C3" s="54"/>
      <c r="D3" s="54"/>
      <c r="E3" s="54"/>
      <c r="F3" s="90"/>
      <c r="H3" s="92"/>
    </row>
    <row r="4" spans="1:13" s="91" customFormat="1" ht="12" x14ac:dyDescent="0.2">
      <c r="C4" s="122"/>
      <c r="D4" s="122"/>
      <c r="E4" s="122"/>
      <c r="F4" s="140"/>
      <c r="G4" s="140"/>
      <c r="H4" s="143"/>
      <c r="I4" s="140"/>
      <c r="J4" s="140"/>
      <c r="K4" s="140"/>
      <c r="L4" s="140"/>
      <c r="M4" s="140"/>
    </row>
    <row r="5" spans="1:13" s="7" customFormat="1" ht="22.5" customHeight="1" x14ac:dyDescent="0.2">
      <c r="A5" s="151" t="s">
        <v>1084</v>
      </c>
      <c r="B5" s="152" t="s">
        <v>98</v>
      </c>
      <c r="C5" s="180" t="s">
        <v>659</v>
      </c>
      <c r="D5" s="181"/>
      <c r="E5" s="182"/>
      <c r="F5" s="153"/>
      <c r="G5" s="152" t="s">
        <v>283</v>
      </c>
      <c r="H5" s="154" t="s">
        <v>168</v>
      </c>
      <c r="J5" s="185" t="s">
        <v>2041</v>
      </c>
      <c r="K5" s="186"/>
      <c r="L5" s="187"/>
      <c r="M5" s="157"/>
    </row>
    <row r="6" spans="1:13" s="45" customFormat="1" ht="22.5" x14ac:dyDescent="0.2">
      <c r="A6" s="115"/>
      <c r="B6" s="116"/>
      <c r="C6" s="78" t="s">
        <v>3045</v>
      </c>
      <c r="D6" s="78" t="s">
        <v>3007</v>
      </c>
      <c r="E6" s="79" t="s">
        <v>95</v>
      </c>
      <c r="F6" s="113" t="s">
        <v>96</v>
      </c>
      <c r="G6" s="113" t="s">
        <v>284</v>
      </c>
      <c r="H6" s="113" t="s">
        <v>918</v>
      </c>
      <c r="J6" s="135" t="s">
        <v>3045</v>
      </c>
      <c r="K6" s="78" t="s">
        <v>3007</v>
      </c>
      <c r="L6" s="79" t="s">
        <v>95</v>
      </c>
      <c r="M6" s="147" t="s">
        <v>97</v>
      </c>
    </row>
    <row r="7" spans="1:13" ht="12.75" customHeight="1" x14ac:dyDescent="0.2">
      <c r="A7" s="93" t="s">
        <v>653</v>
      </c>
      <c r="B7" s="93" t="s">
        <v>642</v>
      </c>
      <c r="C7" s="119">
        <v>7.5612336999999998</v>
      </c>
      <c r="D7" s="119">
        <v>4.45723731</v>
      </c>
      <c r="E7" s="74">
        <f t="shared" ref="E7:E35" si="0">IF(ISERROR(C7/D7-1),"",IF((C7/D7-1)&gt;10000%,"",C7/D7-1))</f>
        <v>0.69639468893344603</v>
      </c>
      <c r="F7" s="94">
        <f t="shared" ref="F7:F38" si="1">C7/$C$160</f>
        <v>0.27413170160639172</v>
      </c>
      <c r="G7" s="163">
        <v>3.8607917200000004</v>
      </c>
      <c r="H7" s="124">
        <v>27.614684210526299</v>
      </c>
      <c r="J7" s="150">
        <v>32.552157960000002</v>
      </c>
      <c r="K7" s="168">
        <v>8.3483601200000006</v>
      </c>
      <c r="L7" s="74">
        <f t="shared" ref="L7:L38" si="2">IF(ISERROR(J7/K7-1),"",IF((J7/K7-1)&gt;10000%,"",J7/K7-1))</f>
        <v>2.899227811461492</v>
      </c>
      <c r="M7" s="74">
        <f t="shared" ref="M7:M38" si="3">IF(ISERROR(J7/C7),"",IF(J7/C7&gt;10000%,"",J7/C7))</f>
        <v>4.3051384537949149</v>
      </c>
    </row>
    <row r="8" spans="1:13" ht="12.75" customHeight="1" x14ac:dyDescent="0.2">
      <c r="A8" s="93" t="s">
        <v>2504</v>
      </c>
      <c r="B8" s="93" t="s">
        <v>2505</v>
      </c>
      <c r="C8" s="119">
        <v>4.4820926099999996</v>
      </c>
      <c r="D8" s="119">
        <v>0.58831234999999993</v>
      </c>
      <c r="E8" s="74">
        <f t="shared" si="0"/>
        <v>6.6185594438056592</v>
      </c>
      <c r="F8" s="94">
        <f t="shared" si="1"/>
        <v>0.16249777783442051</v>
      </c>
      <c r="G8" s="163">
        <v>2.8363959400000001</v>
      </c>
      <c r="H8" s="124">
        <v>37.257210526315802</v>
      </c>
      <c r="J8" s="150">
        <v>1.6160406299999999</v>
      </c>
      <c r="K8" s="168">
        <v>0.3522768</v>
      </c>
      <c r="L8" s="74">
        <f t="shared" si="2"/>
        <v>3.5874171390224951</v>
      </c>
      <c r="M8" s="74">
        <f t="shared" si="3"/>
        <v>0.36055493953749429</v>
      </c>
    </row>
    <row r="9" spans="1:13" ht="12.75" customHeight="1" x14ac:dyDescent="0.2">
      <c r="A9" s="93" t="s">
        <v>2510</v>
      </c>
      <c r="B9" s="93" t="s">
        <v>2511</v>
      </c>
      <c r="C9" s="119">
        <v>2.1408952549999998</v>
      </c>
      <c r="D9" s="119">
        <v>0.28176538000000001</v>
      </c>
      <c r="E9" s="74">
        <f t="shared" si="0"/>
        <v>6.5981486973310908</v>
      </c>
      <c r="F9" s="94">
        <f t="shared" si="1"/>
        <v>7.7617923542582734E-2</v>
      </c>
      <c r="G9" s="163">
        <v>1.29679641</v>
      </c>
      <c r="H9" s="124">
        <v>66.178210526315794</v>
      </c>
      <c r="J9" s="150">
        <v>4.0618323199999997</v>
      </c>
      <c r="K9" s="168">
        <v>1.66925027</v>
      </c>
      <c r="L9" s="74">
        <f t="shared" si="2"/>
        <v>1.4333273404233147</v>
      </c>
      <c r="M9" s="74">
        <f t="shared" si="3"/>
        <v>1.8972587801825924</v>
      </c>
    </row>
    <row r="10" spans="1:13" ht="12.75" customHeight="1" x14ac:dyDescent="0.2">
      <c r="A10" s="93" t="s">
        <v>2707</v>
      </c>
      <c r="B10" s="93" t="s">
        <v>2703</v>
      </c>
      <c r="C10" s="119">
        <v>1.7704178799999999</v>
      </c>
      <c r="D10" s="119">
        <v>1.5439379999999999E-2</v>
      </c>
      <c r="E10" s="74" t="str">
        <f t="shared" si="0"/>
        <v/>
      </c>
      <c r="F10" s="94">
        <f t="shared" si="1"/>
        <v>6.4186306792604578E-2</v>
      </c>
      <c r="G10" s="163">
        <v>4.2398009823749998</v>
      </c>
      <c r="H10" s="124">
        <v>118.451052631579</v>
      </c>
      <c r="J10" s="150">
        <v>0</v>
      </c>
      <c r="K10" s="168">
        <v>0</v>
      </c>
      <c r="L10" s="74" t="str">
        <f t="shared" si="2"/>
        <v/>
      </c>
      <c r="M10" s="74">
        <f t="shared" si="3"/>
        <v>0</v>
      </c>
    </row>
    <row r="11" spans="1:13" ht="12.75" customHeight="1" x14ac:dyDescent="0.2">
      <c r="A11" s="93" t="s">
        <v>447</v>
      </c>
      <c r="B11" s="93" t="s">
        <v>434</v>
      </c>
      <c r="C11" s="119">
        <v>1.6603144299999999</v>
      </c>
      <c r="D11" s="119">
        <v>0.35036304299999999</v>
      </c>
      <c r="E11" s="74">
        <f t="shared" si="0"/>
        <v>3.7388400779473763</v>
      </c>
      <c r="F11" s="94">
        <f t="shared" si="1"/>
        <v>6.0194518243437758E-2</v>
      </c>
      <c r="G11" s="163" t="s">
        <v>2929</v>
      </c>
      <c r="H11" s="124">
        <v>287.52</v>
      </c>
      <c r="J11" s="150">
        <v>1.00726603</v>
      </c>
      <c r="K11" s="168">
        <v>4.6383843899999997</v>
      </c>
      <c r="L11" s="74">
        <f t="shared" si="2"/>
        <v>-0.78284119096045846</v>
      </c>
      <c r="M11" s="74">
        <f t="shared" si="3"/>
        <v>0.60667185190940009</v>
      </c>
    </row>
    <row r="12" spans="1:13" ht="12.75" customHeight="1" x14ac:dyDescent="0.2">
      <c r="A12" s="93" t="s">
        <v>1220</v>
      </c>
      <c r="B12" s="93" t="s">
        <v>1219</v>
      </c>
      <c r="C12" s="119">
        <v>1.6505541100000001</v>
      </c>
      <c r="D12" s="119">
        <v>4.48244E-2</v>
      </c>
      <c r="E12" s="74">
        <f t="shared" si="0"/>
        <v>35.822670465193063</v>
      </c>
      <c r="F12" s="94">
        <f t="shared" si="1"/>
        <v>5.9840658908310626E-2</v>
      </c>
      <c r="G12" s="163">
        <v>0.22387116500000001</v>
      </c>
      <c r="H12" s="124">
        <v>10.269105263157901</v>
      </c>
      <c r="J12" s="150">
        <v>0</v>
      </c>
      <c r="K12" s="168">
        <v>0</v>
      </c>
      <c r="L12" s="74" t="str">
        <f t="shared" si="2"/>
        <v/>
      </c>
      <c r="M12" s="74">
        <f t="shared" si="3"/>
        <v>0</v>
      </c>
    </row>
    <row r="13" spans="1:13" ht="12.75" customHeight="1" x14ac:dyDescent="0.2">
      <c r="A13" s="93" t="s">
        <v>648</v>
      </c>
      <c r="B13" s="93" t="s">
        <v>636</v>
      </c>
      <c r="C13" s="119">
        <v>1.3151748300000001</v>
      </c>
      <c r="D13" s="119">
        <v>0.60815624000000001</v>
      </c>
      <c r="E13" s="74">
        <f t="shared" si="0"/>
        <v>1.162560775500717</v>
      </c>
      <c r="F13" s="94">
        <f t="shared" si="1"/>
        <v>4.7681519757522772E-2</v>
      </c>
      <c r="G13" s="163">
        <v>10.461382909999999</v>
      </c>
      <c r="H13" s="124">
        <v>37.552999999999997</v>
      </c>
      <c r="J13" s="150">
        <v>7.8791970000000003E-2</v>
      </c>
      <c r="K13" s="168">
        <v>2.9147560000000003E-2</v>
      </c>
      <c r="L13" s="74">
        <f t="shared" si="2"/>
        <v>1.7032098055549074</v>
      </c>
      <c r="M13" s="74">
        <f t="shared" si="3"/>
        <v>5.9909882855650451E-2</v>
      </c>
    </row>
    <row r="14" spans="1:13" ht="12.75" customHeight="1" x14ac:dyDescent="0.2">
      <c r="A14" s="93" t="s">
        <v>2506</v>
      </c>
      <c r="B14" s="93" t="s">
        <v>2507</v>
      </c>
      <c r="C14" s="119">
        <v>0.87558415999999994</v>
      </c>
      <c r="D14" s="119">
        <v>1.1377332600000001</v>
      </c>
      <c r="E14" s="74">
        <f t="shared" si="0"/>
        <v>-0.23041349780000286</v>
      </c>
      <c r="F14" s="94">
        <f t="shared" si="1"/>
        <v>3.1744208049065213E-2</v>
      </c>
      <c r="G14" s="163">
        <v>2.2457092099999998</v>
      </c>
      <c r="H14" s="124">
        <v>73.938105263157894</v>
      </c>
      <c r="J14" s="150">
        <v>4.8748160700000005</v>
      </c>
      <c r="K14" s="168">
        <v>0.40488490000000005</v>
      </c>
      <c r="L14" s="74">
        <f t="shared" si="2"/>
        <v>11.040004628475895</v>
      </c>
      <c r="M14" s="74">
        <f t="shared" si="3"/>
        <v>5.5675014381256061</v>
      </c>
    </row>
    <row r="15" spans="1:13" ht="12.75" customHeight="1" x14ac:dyDescent="0.2">
      <c r="A15" s="93" t="s">
        <v>2508</v>
      </c>
      <c r="B15" s="93" t="s">
        <v>2509</v>
      </c>
      <c r="C15" s="119">
        <v>0.65812191500000006</v>
      </c>
      <c r="D15" s="119">
        <v>1.21264901</v>
      </c>
      <c r="E15" s="74">
        <f t="shared" si="0"/>
        <v>-0.4572857359608119</v>
      </c>
      <c r="F15" s="94">
        <f t="shared" si="1"/>
        <v>2.3860138117858615E-2</v>
      </c>
      <c r="G15" s="163">
        <v>1.72421095</v>
      </c>
      <c r="H15" s="124">
        <v>46.037578947368402</v>
      </c>
      <c r="J15" s="150">
        <v>0.45234405999999999</v>
      </c>
      <c r="K15" s="168">
        <v>1.9290101599999998</v>
      </c>
      <c r="L15" s="74">
        <f t="shared" si="2"/>
        <v>-0.76550457359955015</v>
      </c>
      <c r="M15" s="74">
        <f t="shared" si="3"/>
        <v>0.68732563023676241</v>
      </c>
    </row>
    <row r="16" spans="1:13" ht="12.75" customHeight="1" x14ac:dyDescent="0.2">
      <c r="A16" s="93" t="s">
        <v>1308</v>
      </c>
      <c r="B16" s="93" t="s">
        <v>1309</v>
      </c>
      <c r="C16" s="119">
        <v>0.60074080000000007</v>
      </c>
      <c r="D16" s="119">
        <v>0.56168400500000004</v>
      </c>
      <c r="E16" s="74">
        <f t="shared" si="0"/>
        <v>6.9535173963161112E-2</v>
      </c>
      <c r="F16" s="94">
        <f t="shared" si="1"/>
        <v>2.1779792063348749E-2</v>
      </c>
      <c r="G16" s="163">
        <v>1.7665548879999999</v>
      </c>
      <c r="H16" s="124">
        <v>166.992263157895</v>
      </c>
      <c r="J16" s="150">
        <v>0.55724541999999999</v>
      </c>
      <c r="K16" s="168">
        <v>0.38718111999999999</v>
      </c>
      <c r="L16" s="74">
        <f t="shared" si="2"/>
        <v>0.43923706817109265</v>
      </c>
      <c r="M16" s="74">
        <f t="shared" si="3"/>
        <v>0.92759709345528041</v>
      </c>
    </row>
    <row r="17" spans="1:13" ht="12.75" customHeight="1" x14ac:dyDescent="0.2">
      <c r="A17" s="93" t="s">
        <v>2706</v>
      </c>
      <c r="B17" s="93" t="s">
        <v>2702</v>
      </c>
      <c r="C17" s="119">
        <v>0.56799503000000007</v>
      </c>
      <c r="D17" s="119">
        <v>1.2084678999999998</v>
      </c>
      <c r="E17" s="74">
        <f t="shared" si="0"/>
        <v>-0.52998749077240681</v>
      </c>
      <c r="F17" s="94">
        <f t="shared" si="1"/>
        <v>2.0592597750003886E-2</v>
      </c>
      <c r="G17" s="163">
        <v>3.158219479305</v>
      </c>
      <c r="H17" s="124">
        <v>170.74531578947401</v>
      </c>
      <c r="J17" s="150">
        <v>0</v>
      </c>
      <c r="K17" s="168">
        <v>0</v>
      </c>
      <c r="L17" s="74" t="str">
        <f t="shared" si="2"/>
        <v/>
      </c>
      <c r="M17" s="74">
        <f t="shared" si="3"/>
        <v>0</v>
      </c>
    </row>
    <row r="18" spans="1:13" ht="12.75" customHeight="1" x14ac:dyDescent="0.2">
      <c r="A18" s="93" t="s">
        <v>456</v>
      </c>
      <c r="B18" s="93" t="s">
        <v>443</v>
      </c>
      <c r="C18" s="119">
        <v>0.43435733599999998</v>
      </c>
      <c r="D18" s="119">
        <v>1.723189E-2</v>
      </c>
      <c r="E18" s="74">
        <f t="shared" si="0"/>
        <v>24.206598695790188</v>
      </c>
      <c r="F18" s="94">
        <f t="shared" si="1"/>
        <v>1.5747577756113958E-2</v>
      </c>
      <c r="G18" s="163" t="s">
        <v>2929</v>
      </c>
      <c r="H18" s="124">
        <v>386.317105263158</v>
      </c>
      <c r="J18" s="150">
        <v>1.23642959146034</v>
      </c>
      <c r="K18" s="168">
        <v>0</v>
      </c>
      <c r="L18" s="74" t="str">
        <f t="shared" si="2"/>
        <v/>
      </c>
      <c r="M18" s="74">
        <f t="shared" si="3"/>
        <v>2.8465723702208638</v>
      </c>
    </row>
    <row r="19" spans="1:13" ht="12.75" customHeight="1" x14ac:dyDescent="0.2">
      <c r="A19" s="93" t="s">
        <v>1200</v>
      </c>
      <c r="B19" s="93" t="s">
        <v>1199</v>
      </c>
      <c r="C19" s="119">
        <v>0.34947600000000001</v>
      </c>
      <c r="D19" s="119">
        <v>0</v>
      </c>
      <c r="E19" s="74" t="str">
        <f t="shared" si="0"/>
        <v/>
      </c>
      <c r="F19" s="94">
        <f t="shared" si="1"/>
        <v>1.2670214194093136E-2</v>
      </c>
      <c r="G19" s="163">
        <v>0</v>
      </c>
      <c r="H19" s="124">
        <v>8.9730526315789501</v>
      </c>
      <c r="J19" s="150">
        <v>0</v>
      </c>
      <c r="K19" s="168">
        <v>0</v>
      </c>
      <c r="L19" s="74" t="str">
        <f t="shared" si="2"/>
        <v/>
      </c>
      <c r="M19" s="74">
        <f t="shared" si="3"/>
        <v>0</v>
      </c>
    </row>
    <row r="20" spans="1:13" ht="12.75" customHeight="1" x14ac:dyDescent="0.2">
      <c r="A20" s="93" t="s">
        <v>448</v>
      </c>
      <c r="B20" s="93" t="s">
        <v>435</v>
      </c>
      <c r="C20" s="119">
        <v>0.3201657</v>
      </c>
      <c r="D20" s="119">
        <v>2.0355000000000002E-2</v>
      </c>
      <c r="E20" s="74">
        <f t="shared" si="0"/>
        <v>14.72909358879882</v>
      </c>
      <c r="F20" s="94">
        <f t="shared" si="1"/>
        <v>1.1607572470217598E-2</v>
      </c>
      <c r="G20" s="163">
        <v>1.09910581</v>
      </c>
      <c r="H20" s="124">
        <v>35.8933684210526</v>
      </c>
      <c r="J20" s="150">
        <v>2.232665E-2</v>
      </c>
      <c r="K20" s="168">
        <v>1.020597E-2</v>
      </c>
      <c r="L20" s="74">
        <f t="shared" si="2"/>
        <v>1.1876068614742157</v>
      </c>
      <c r="M20" s="74">
        <f t="shared" si="3"/>
        <v>6.9734671765276549E-2</v>
      </c>
    </row>
    <row r="21" spans="1:13" ht="12.75" customHeight="1" x14ac:dyDescent="0.2">
      <c r="A21" s="93" t="s">
        <v>455</v>
      </c>
      <c r="B21" s="93" t="s">
        <v>442</v>
      </c>
      <c r="C21" s="119">
        <v>0.31773989000000002</v>
      </c>
      <c r="D21" s="119">
        <v>0.35329946999999995</v>
      </c>
      <c r="E21" s="74">
        <f t="shared" si="0"/>
        <v>-0.10064996700957385</v>
      </c>
      <c r="F21" s="94">
        <f t="shared" si="1"/>
        <v>1.1519624993726585E-2</v>
      </c>
      <c r="G21" s="163">
        <v>0.93812007999999991</v>
      </c>
      <c r="H21" s="124">
        <v>59.073684210526302</v>
      </c>
      <c r="J21" s="150">
        <v>19.043579079999997</v>
      </c>
      <c r="K21" s="168">
        <v>9.8923339800000001</v>
      </c>
      <c r="L21" s="74">
        <f t="shared" si="2"/>
        <v>0.92508452691768062</v>
      </c>
      <c r="M21" s="74">
        <f t="shared" si="3"/>
        <v>59.934492581337508</v>
      </c>
    </row>
    <row r="22" spans="1:13" ht="12.75" customHeight="1" x14ac:dyDescent="0.2">
      <c r="A22" s="93" t="s">
        <v>299</v>
      </c>
      <c r="B22" s="93" t="s">
        <v>300</v>
      </c>
      <c r="C22" s="119">
        <v>0.28807415999999997</v>
      </c>
      <c r="D22" s="119">
        <v>0</v>
      </c>
      <c r="E22" s="74" t="str">
        <f t="shared" si="0"/>
        <v/>
      </c>
      <c r="F22" s="94">
        <f t="shared" si="1"/>
        <v>1.0444097194037522E-2</v>
      </c>
      <c r="G22" s="163" t="s">
        <v>2929</v>
      </c>
      <c r="H22" s="124">
        <v>305.51042105263201</v>
      </c>
      <c r="J22" s="150">
        <v>5.1948599999999998E-2</v>
      </c>
      <c r="K22" s="168">
        <v>1.8455659999999999E-2</v>
      </c>
      <c r="L22" s="74">
        <f t="shared" si="2"/>
        <v>1.8147787724741353</v>
      </c>
      <c r="M22" s="74">
        <f t="shared" si="3"/>
        <v>0.18033064819142405</v>
      </c>
    </row>
    <row r="23" spans="1:13" ht="12.75" customHeight="1" x14ac:dyDescent="0.2">
      <c r="A23" s="93" t="s">
        <v>2786</v>
      </c>
      <c r="B23" s="93" t="s">
        <v>2787</v>
      </c>
      <c r="C23" s="119">
        <v>0.28569891999999997</v>
      </c>
      <c r="D23" s="119">
        <v>0.44330707000000003</v>
      </c>
      <c r="E23" s="74">
        <f t="shared" si="0"/>
        <v>-0.35552816696562062</v>
      </c>
      <c r="F23" s="94">
        <f t="shared" si="1"/>
        <v>1.0357983127370919E-2</v>
      </c>
      <c r="G23" s="163">
        <v>1.9460093000000001</v>
      </c>
      <c r="H23" s="124">
        <v>76.245368421052603</v>
      </c>
      <c r="J23" s="150">
        <v>0</v>
      </c>
      <c r="K23" s="168">
        <v>0</v>
      </c>
      <c r="L23" s="74" t="str">
        <f t="shared" si="2"/>
        <v/>
      </c>
      <c r="M23" s="74">
        <f t="shared" si="3"/>
        <v>0</v>
      </c>
    </row>
    <row r="24" spans="1:13" ht="12.75" customHeight="1" x14ac:dyDescent="0.2">
      <c r="A24" s="93" t="s">
        <v>1238</v>
      </c>
      <c r="B24" s="93" t="s">
        <v>1237</v>
      </c>
      <c r="C24" s="119">
        <v>0.27524553999999996</v>
      </c>
      <c r="D24" s="119">
        <v>0.10405691</v>
      </c>
      <c r="E24" s="74">
        <f t="shared" si="0"/>
        <v>1.6451442772997962</v>
      </c>
      <c r="F24" s="94">
        <f t="shared" si="1"/>
        <v>9.9789969776717981E-3</v>
      </c>
      <c r="G24" s="163">
        <v>1.3161106220000001</v>
      </c>
      <c r="H24" s="124">
        <v>428.27957894736801</v>
      </c>
      <c r="J24" s="150">
        <v>8.3035539999999991E-2</v>
      </c>
      <c r="K24" s="168">
        <v>1.6498550000000001E-2</v>
      </c>
      <c r="L24" s="74">
        <f t="shared" si="2"/>
        <v>4.0328992547829952</v>
      </c>
      <c r="M24" s="74">
        <f t="shared" si="3"/>
        <v>0.30167805807134968</v>
      </c>
    </row>
    <row r="25" spans="1:13" ht="12.75" customHeight="1" x14ac:dyDescent="0.2">
      <c r="A25" s="93" t="s">
        <v>450</v>
      </c>
      <c r="B25" s="93" t="s">
        <v>437</v>
      </c>
      <c r="C25" s="119">
        <v>0.21441495999999999</v>
      </c>
      <c r="D25" s="119">
        <v>2.9877599999999997E-2</v>
      </c>
      <c r="E25" s="74">
        <f t="shared" si="0"/>
        <v>6.1764452298712085</v>
      </c>
      <c r="F25" s="94">
        <f t="shared" si="1"/>
        <v>7.7735909464967893E-3</v>
      </c>
      <c r="G25" s="163">
        <v>2.25733082</v>
      </c>
      <c r="H25" s="124">
        <v>58.640842105263197</v>
      </c>
      <c r="J25" s="150">
        <v>0.11647685000000001</v>
      </c>
      <c r="K25" s="168">
        <v>8.7841900000000007E-3</v>
      </c>
      <c r="L25" s="74">
        <f t="shared" si="2"/>
        <v>12.259828168561928</v>
      </c>
      <c r="M25" s="74">
        <f t="shared" si="3"/>
        <v>0.54323098537527426</v>
      </c>
    </row>
    <row r="26" spans="1:13" ht="12.75" customHeight="1" x14ac:dyDescent="0.2">
      <c r="A26" s="93" t="s">
        <v>452</v>
      </c>
      <c r="B26" s="93" t="s">
        <v>439</v>
      </c>
      <c r="C26" s="119">
        <v>0.15418128</v>
      </c>
      <c r="D26" s="119">
        <v>0.80453764999999999</v>
      </c>
      <c r="E26" s="74">
        <f t="shared" si="0"/>
        <v>-0.80836039183498742</v>
      </c>
      <c r="F26" s="94">
        <f t="shared" si="1"/>
        <v>5.5898254596007972E-3</v>
      </c>
      <c r="G26" s="163">
        <v>2.34343594</v>
      </c>
      <c r="H26" s="124">
        <v>41.460842105263197</v>
      </c>
      <c r="J26" s="150">
        <v>0.10772071000000001</v>
      </c>
      <c r="K26" s="168">
        <v>0.62773993000000006</v>
      </c>
      <c r="L26" s="74">
        <f t="shared" si="2"/>
        <v>-0.82839914293806349</v>
      </c>
      <c r="M26" s="74">
        <f t="shared" si="3"/>
        <v>0.6986627040584954</v>
      </c>
    </row>
    <row r="27" spans="1:13" ht="12.75" customHeight="1" x14ac:dyDescent="0.2">
      <c r="A27" s="93" t="s">
        <v>1529</v>
      </c>
      <c r="B27" s="93" t="s">
        <v>1530</v>
      </c>
      <c r="C27" s="119">
        <v>0.14493357999999998</v>
      </c>
      <c r="D27" s="119">
        <v>0</v>
      </c>
      <c r="E27" s="74" t="str">
        <f t="shared" si="0"/>
        <v/>
      </c>
      <c r="F27" s="94">
        <f t="shared" si="1"/>
        <v>5.2545511065616316E-3</v>
      </c>
      <c r="G27" s="163">
        <v>1.6276824000000002E-2</v>
      </c>
      <c r="H27" s="124">
        <v>88.577526315789498</v>
      </c>
      <c r="J27" s="150">
        <v>0.11781858000000001</v>
      </c>
      <c r="K27" s="168">
        <v>0</v>
      </c>
      <c r="L27" s="74" t="str">
        <f t="shared" si="2"/>
        <v/>
      </c>
      <c r="M27" s="74">
        <f t="shared" si="3"/>
        <v>0.81291430184778446</v>
      </c>
    </row>
    <row r="28" spans="1:13" ht="12.75" customHeight="1" x14ac:dyDescent="0.2">
      <c r="A28" s="93" t="s">
        <v>449</v>
      </c>
      <c r="B28" s="93" t="s">
        <v>436</v>
      </c>
      <c r="C28" s="119">
        <v>0.13032542999999999</v>
      </c>
      <c r="D28" s="119">
        <v>0.36498562000000001</v>
      </c>
      <c r="E28" s="74">
        <f t="shared" si="0"/>
        <v>-0.64292995981595114</v>
      </c>
      <c r="F28" s="94">
        <f t="shared" si="1"/>
        <v>4.7249342244883525E-3</v>
      </c>
      <c r="G28" s="163">
        <v>1.6070660400000001</v>
      </c>
      <c r="H28" s="124">
        <v>38.153315789473702</v>
      </c>
      <c r="J28" s="150">
        <v>0.21013693</v>
      </c>
      <c r="K28" s="168">
        <v>0.18265022</v>
      </c>
      <c r="L28" s="74">
        <f t="shared" si="2"/>
        <v>0.15048823921482279</v>
      </c>
      <c r="M28" s="74">
        <f t="shared" si="3"/>
        <v>1.6124015857841405</v>
      </c>
    </row>
    <row r="29" spans="1:13" ht="12.75" customHeight="1" x14ac:dyDescent="0.2">
      <c r="A29" s="93" t="s">
        <v>1212</v>
      </c>
      <c r="B29" s="93" t="s">
        <v>1211</v>
      </c>
      <c r="C29" s="119">
        <v>0.120894</v>
      </c>
      <c r="D29" s="119">
        <v>0</v>
      </c>
      <c r="E29" s="74" t="str">
        <f t="shared" si="0"/>
        <v/>
      </c>
      <c r="F29" s="94">
        <f t="shared" si="1"/>
        <v>4.3829987603746625E-3</v>
      </c>
      <c r="G29" s="163">
        <v>0.48321926799999998</v>
      </c>
      <c r="H29" s="124">
        <v>207.07272222222201</v>
      </c>
      <c r="J29" s="150">
        <v>1.59575</v>
      </c>
      <c r="K29" s="168">
        <v>1.21025</v>
      </c>
      <c r="L29" s="74">
        <f t="shared" si="2"/>
        <v>0.31852922949803752</v>
      </c>
      <c r="M29" s="74">
        <f t="shared" si="3"/>
        <v>13.199579797177693</v>
      </c>
    </row>
    <row r="30" spans="1:13" ht="12.75" customHeight="1" x14ac:dyDescent="0.2">
      <c r="A30" s="93" t="s">
        <v>1224</v>
      </c>
      <c r="B30" s="93" t="s">
        <v>1223</v>
      </c>
      <c r="C30" s="119">
        <v>0.1206044</v>
      </c>
      <c r="D30" s="119">
        <v>0</v>
      </c>
      <c r="E30" s="74" t="str">
        <f t="shared" si="0"/>
        <v/>
      </c>
      <c r="F30" s="94">
        <f t="shared" si="1"/>
        <v>4.3724993440181475E-3</v>
      </c>
      <c r="G30" s="163">
        <v>3.3032815E-2</v>
      </c>
      <c r="H30" s="124">
        <v>13.931684210526299</v>
      </c>
      <c r="J30" s="150">
        <v>0</v>
      </c>
      <c r="K30" s="168">
        <v>0</v>
      </c>
      <c r="L30" s="74" t="str">
        <f t="shared" si="2"/>
        <v/>
      </c>
      <c r="M30" s="74">
        <f t="shared" si="3"/>
        <v>0</v>
      </c>
    </row>
    <row r="31" spans="1:13" ht="12.75" customHeight="1" x14ac:dyDescent="0.2">
      <c r="A31" s="93" t="s">
        <v>1242</v>
      </c>
      <c r="B31" s="93" t="s">
        <v>1241</v>
      </c>
      <c r="C31" s="119">
        <v>0.10606001</v>
      </c>
      <c r="D31" s="119">
        <v>6.2422039999999998E-2</v>
      </c>
      <c r="E31" s="74">
        <f t="shared" si="0"/>
        <v>0.69907952383485061</v>
      </c>
      <c r="F31" s="94">
        <f t="shared" si="1"/>
        <v>3.8451940737780563E-3</v>
      </c>
      <c r="G31" s="163">
        <v>0.6711220699999999</v>
      </c>
      <c r="H31" s="124">
        <v>486.24087500000002</v>
      </c>
      <c r="J31" s="150">
        <v>7.9481700000000009E-3</v>
      </c>
      <c r="K31" s="168">
        <v>0</v>
      </c>
      <c r="L31" s="74" t="str">
        <f t="shared" si="2"/>
        <v/>
      </c>
      <c r="M31" s="74">
        <f t="shared" si="3"/>
        <v>7.4940309735969296E-2</v>
      </c>
    </row>
    <row r="32" spans="1:13" ht="12.75" customHeight="1" x14ac:dyDescent="0.2">
      <c r="A32" s="93" t="s">
        <v>454</v>
      </c>
      <c r="B32" s="93" t="s">
        <v>441</v>
      </c>
      <c r="C32" s="119">
        <v>9.6238080000000004E-2</v>
      </c>
      <c r="D32" s="119">
        <v>4.9164150000000004E-2</v>
      </c>
      <c r="E32" s="74">
        <f t="shared" si="0"/>
        <v>0.95748487464951593</v>
      </c>
      <c r="F32" s="94">
        <f t="shared" si="1"/>
        <v>3.4891010748328093E-3</v>
      </c>
      <c r="G32" s="163">
        <v>0.39710284000000001</v>
      </c>
      <c r="H32" s="124">
        <v>40.517263157894703</v>
      </c>
      <c r="J32" s="150">
        <v>10.27836211</v>
      </c>
      <c r="K32" s="168">
        <v>11.58647107</v>
      </c>
      <c r="L32" s="74">
        <f t="shared" si="2"/>
        <v>-0.11289968723841992</v>
      </c>
      <c r="M32" s="74" t="str">
        <f t="shared" si="3"/>
        <v/>
      </c>
    </row>
    <row r="33" spans="1:13" ht="12.75" customHeight="1" x14ac:dyDescent="0.2">
      <c r="A33" s="93" t="s">
        <v>1304</v>
      </c>
      <c r="B33" s="93" t="s">
        <v>1305</v>
      </c>
      <c r="C33" s="119">
        <v>9.5827059999999992E-2</v>
      </c>
      <c r="D33" s="119">
        <v>1.1341844099999998</v>
      </c>
      <c r="E33" s="74">
        <f t="shared" si="0"/>
        <v>-0.91551015941049652</v>
      </c>
      <c r="F33" s="94">
        <f t="shared" si="1"/>
        <v>3.4741995896433934E-3</v>
      </c>
      <c r="G33" s="163">
        <v>0.53070132599999997</v>
      </c>
      <c r="H33" s="124">
        <v>21.7672105263158</v>
      </c>
      <c r="J33" s="150">
        <v>3.9801000000000003E-3</v>
      </c>
      <c r="K33" s="168">
        <v>0.74297634000000001</v>
      </c>
      <c r="L33" s="74">
        <f t="shared" si="2"/>
        <v>-0.99464303264354281</v>
      </c>
      <c r="M33" s="74">
        <f t="shared" si="3"/>
        <v>4.1534197125530102E-2</v>
      </c>
    </row>
    <row r="34" spans="1:13" ht="12.75" customHeight="1" x14ac:dyDescent="0.2">
      <c r="A34" s="93" t="s">
        <v>1481</v>
      </c>
      <c r="B34" s="93" t="s">
        <v>1482</v>
      </c>
      <c r="C34" s="119">
        <v>9.4326080000000007E-2</v>
      </c>
      <c r="D34" s="119">
        <v>1.172484E-2</v>
      </c>
      <c r="E34" s="74">
        <f t="shared" si="0"/>
        <v>7.044978012493134</v>
      </c>
      <c r="F34" s="94">
        <f t="shared" si="1"/>
        <v>3.4197817237497418E-3</v>
      </c>
      <c r="G34" s="163">
        <v>8.2351485000000002E-2</v>
      </c>
      <c r="H34" s="124">
        <v>20.370526315789501</v>
      </c>
      <c r="J34" s="150">
        <v>0.33385258000000001</v>
      </c>
      <c r="K34" s="168">
        <v>0</v>
      </c>
      <c r="L34" s="74" t="str">
        <f t="shared" si="2"/>
        <v/>
      </c>
      <c r="M34" s="74">
        <f t="shared" si="3"/>
        <v>3.5393454281148964</v>
      </c>
    </row>
    <row r="35" spans="1:13" ht="12.75" customHeight="1" x14ac:dyDescent="0.2">
      <c r="A35" s="93" t="s">
        <v>1190</v>
      </c>
      <c r="B35" s="93" t="s">
        <v>1189</v>
      </c>
      <c r="C35" s="119">
        <v>9.128E-2</v>
      </c>
      <c r="D35" s="119">
        <v>9.01E-2</v>
      </c>
      <c r="E35" s="74">
        <f t="shared" si="0"/>
        <v>1.3096559378468431E-2</v>
      </c>
      <c r="F35" s="94">
        <f t="shared" si="1"/>
        <v>3.3093464261832613E-3</v>
      </c>
      <c r="G35" s="163">
        <v>1.3588685E-2</v>
      </c>
      <c r="H35" s="124">
        <v>15.397894736842099</v>
      </c>
      <c r="J35" s="150">
        <v>9.1252619999999993E-2</v>
      </c>
      <c r="K35" s="168">
        <v>9.0127029999999997E-2</v>
      </c>
      <c r="L35" s="74">
        <f t="shared" si="2"/>
        <v>1.2488928127333043E-2</v>
      </c>
      <c r="M35" s="74">
        <f t="shared" si="3"/>
        <v>0.99970004382120936</v>
      </c>
    </row>
    <row r="36" spans="1:13" ht="12.75" customHeight="1" x14ac:dyDescent="0.2">
      <c r="A36" s="93" t="s">
        <v>3032</v>
      </c>
      <c r="B36" s="93" t="s">
        <v>3033</v>
      </c>
      <c r="C36" s="119">
        <v>5.7344199999999998E-2</v>
      </c>
      <c r="D36" s="119">
        <v>0</v>
      </c>
      <c r="E36" s="74"/>
      <c r="F36" s="94">
        <f t="shared" si="1"/>
        <v>2.0790077052184287E-3</v>
      </c>
      <c r="G36" s="163">
        <v>4.9329522157670151</v>
      </c>
      <c r="H36" s="124">
        <v>44.903125000000003</v>
      </c>
      <c r="J36" s="150">
        <v>0</v>
      </c>
      <c r="K36" s="168">
        <v>0</v>
      </c>
      <c r="L36" s="74" t="str">
        <f t="shared" si="2"/>
        <v/>
      </c>
      <c r="M36" s="74">
        <f t="shared" si="3"/>
        <v>0</v>
      </c>
    </row>
    <row r="37" spans="1:13" ht="12.75" customHeight="1" x14ac:dyDescent="0.2">
      <c r="A37" s="93" t="s">
        <v>1228</v>
      </c>
      <c r="B37" s="93" t="s">
        <v>1227</v>
      </c>
      <c r="C37" s="119">
        <v>4.7531999999999998E-2</v>
      </c>
      <c r="D37" s="119">
        <v>0</v>
      </c>
      <c r="E37" s="74" t="str">
        <f t="shared" ref="E37:E68" si="4">IF(ISERROR(C37/D37-1),"",IF((C37/D37-1)&gt;10000%,"",C37/D37-1))</f>
        <v/>
      </c>
      <c r="F37" s="94">
        <f t="shared" si="1"/>
        <v>1.7232674663600217E-3</v>
      </c>
      <c r="G37" s="163">
        <v>0</v>
      </c>
      <c r="H37" s="124">
        <v>11.5826666666667</v>
      </c>
      <c r="J37" s="150">
        <v>0</v>
      </c>
      <c r="K37" s="168">
        <v>0</v>
      </c>
      <c r="L37" s="74" t="str">
        <f t="shared" si="2"/>
        <v/>
      </c>
      <c r="M37" s="74">
        <f t="shared" si="3"/>
        <v>0</v>
      </c>
    </row>
    <row r="38" spans="1:13" ht="12.75" customHeight="1" x14ac:dyDescent="0.2">
      <c r="A38" s="93" t="s">
        <v>453</v>
      </c>
      <c r="B38" s="93" t="s">
        <v>440</v>
      </c>
      <c r="C38" s="119">
        <v>4.0682900000000001E-2</v>
      </c>
      <c r="D38" s="119">
        <v>3.4531099999999995E-2</v>
      </c>
      <c r="E38" s="74">
        <f t="shared" si="4"/>
        <v>0.17815244808303254</v>
      </c>
      <c r="F38" s="94">
        <f t="shared" si="1"/>
        <v>1.4749540942350023E-3</v>
      </c>
      <c r="G38" s="163">
        <v>0.51778055999999995</v>
      </c>
      <c r="H38" s="124">
        <v>34.473368421052598</v>
      </c>
      <c r="J38" s="150">
        <v>0</v>
      </c>
      <c r="K38" s="168">
        <v>0</v>
      </c>
      <c r="L38" s="74" t="str">
        <f t="shared" si="2"/>
        <v/>
      </c>
      <c r="M38" s="74">
        <f t="shared" si="3"/>
        <v>0</v>
      </c>
    </row>
    <row r="39" spans="1:13" ht="12.75" customHeight="1" x14ac:dyDescent="0.2">
      <c r="A39" s="93" t="s">
        <v>1345</v>
      </c>
      <c r="B39" s="93" t="s">
        <v>1346</v>
      </c>
      <c r="C39" s="119">
        <v>3.5796190000000006E-2</v>
      </c>
      <c r="D39" s="119">
        <v>0.1101246</v>
      </c>
      <c r="E39" s="74">
        <f t="shared" si="4"/>
        <v>-0.6749482858507545</v>
      </c>
      <c r="F39" s="94">
        <f t="shared" ref="F39:F70" si="5">C39/$C$160</f>
        <v>1.2977869571371278E-3</v>
      </c>
      <c r="G39" s="163">
        <v>0.82094871999999997</v>
      </c>
      <c r="H39" s="124">
        <v>159.997166666667</v>
      </c>
      <c r="J39" s="150">
        <v>1.5302E-2</v>
      </c>
      <c r="K39" s="168">
        <v>6.0999999999999997E-4</v>
      </c>
      <c r="L39" s="74">
        <f t="shared" ref="L39:L70" si="6">IF(ISERROR(J39/K39-1),"",IF((J39/K39-1)&gt;10000%,"",J39/K39-1))</f>
        <v>24.085245901639343</v>
      </c>
      <c r="M39" s="74">
        <f t="shared" ref="M39:M70" si="7">IF(ISERROR(J39/C39),"",IF(J39/C39&gt;10000%,"",J39/C39))</f>
        <v>0.42747566151593219</v>
      </c>
    </row>
    <row r="40" spans="1:13" ht="12.75" customHeight="1" x14ac:dyDescent="0.2">
      <c r="A40" s="93" t="s">
        <v>1475</v>
      </c>
      <c r="B40" s="93" t="s">
        <v>1476</v>
      </c>
      <c r="C40" s="119">
        <v>3.5559930000000003E-2</v>
      </c>
      <c r="D40" s="119">
        <v>1.32304E-2</v>
      </c>
      <c r="E40" s="74">
        <f t="shared" si="4"/>
        <v>1.687744134720039</v>
      </c>
      <c r="F40" s="94">
        <f t="shared" si="5"/>
        <v>1.2892213766523548E-3</v>
      </c>
      <c r="G40" s="163">
        <v>5.3683694000000004E-2</v>
      </c>
      <c r="H40" s="124">
        <v>50.947631578947401</v>
      </c>
      <c r="J40" s="150">
        <v>3.0393799999999999E-2</v>
      </c>
      <c r="K40" s="168">
        <v>0</v>
      </c>
      <c r="L40" s="74" t="str">
        <f t="shared" si="6"/>
        <v/>
      </c>
      <c r="M40" s="74">
        <f t="shared" si="7"/>
        <v>0.85472046767246157</v>
      </c>
    </row>
    <row r="41" spans="1:13" ht="12.75" customHeight="1" x14ac:dyDescent="0.2">
      <c r="A41" s="93" t="s">
        <v>451</v>
      </c>
      <c r="B41" s="93" t="s">
        <v>438</v>
      </c>
      <c r="C41" s="119">
        <v>3.5358160000000007E-2</v>
      </c>
      <c r="D41" s="119">
        <v>0.12550475999999999</v>
      </c>
      <c r="E41" s="74">
        <f t="shared" si="4"/>
        <v>-0.71827235875356432</v>
      </c>
      <c r="F41" s="94">
        <f t="shared" si="5"/>
        <v>1.2819062273489918E-3</v>
      </c>
      <c r="G41" s="163">
        <v>10.49039659</v>
      </c>
      <c r="H41" s="124">
        <v>39.637</v>
      </c>
      <c r="J41" s="150">
        <v>0</v>
      </c>
      <c r="K41" s="168">
        <v>5.7853429999999997E-2</v>
      </c>
      <c r="L41" s="74">
        <f t="shared" si="6"/>
        <v>-1</v>
      </c>
      <c r="M41" s="74">
        <f t="shared" si="7"/>
        <v>0</v>
      </c>
    </row>
    <row r="42" spans="1:13" ht="12.75" customHeight="1" x14ac:dyDescent="0.2">
      <c r="A42" s="93" t="s">
        <v>1210</v>
      </c>
      <c r="B42" s="93" t="s">
        <v>1209</v>
      </c>
      <c r="C42" s="119">
        <v>3.1739440000000001E-2</v>
      </c>
      <c r="D42" s="119">
        <v>6.1638999999999997E-4</v>
      </c>
      <c r="E42" s="74">
        <f t="shared" si="4"/>
        <v>50.49246418663509</v>
      </c>
      <c r="F42" s="94">
        <f t="shared" si="5"/>
        <v>1.1507099291526957E-3</v>
      </c>
      <c r="G42" s="163">
        <v>0.340960763</v>
      </c>
      <c r="H42" s="124">
        <v>220.63215789473699</v>
      </c>
      <c r="J42" s="150">
        <v>0</v>
      </c>
      <c r="K42" s="168">
        <v>0</v>
      </c>
      <c r="L42" s="74" t="str">
        <f t="shared" si="6"/>
        <v/>
      </c>
      <c r="M42" s="74">
        <f t="shared" si="7"/>
        <v>0</v>
      </c>
    </row>
    <row r="43" spans="1:13" ht="12.75" customHeight="1" x14ac:dyDescent="0.2">
      <c r="A43" s="93" t="s">
        <v>1545</v>
      </c>
      <c r="B43" s="93" t="s">
        <v>1546</v>
      </c>
      <c r="C43" s="119">
        <v>3.0814000000000001E-2</v>
      </c>
      <c r="D43" s="119">
        <v>3.5304379999999996E-2</v>
      </c>
      <c r="E43" s="74">
        <f t="shared" si="4"/>
        <v>-0.12719045058998335</v>
      </c>
      <c r="F43" s="94">
        <f t="shared" si="5"/>
        <v>1.1171582030719874E-3</v>
      </c>
      <c r="G43" s="163">
        <v>5.3875762000000001E-2</v>
      </c>
      <c r="H43" s="124">
        <v>160.546722222222</v>
      </c>
      <c r="J43" s="150">
        <v>0</v>
      </c>
      <c r="K43" s="168">
        <v>4.4937999999999998E-4</v>
      </c>
      <c r="L43" s="74">
        <f t="shared" si="6"/>
        <v>-1</v>
      </c>
      <c r="M43" s="74">
        <f t="shared" si="7"/>
        <v>0</v>
      </c>
    </row>
    <row r="44" spans="1:13" ht="12.75" customHeight="1" x14ac:dyDescent="0.2">
      <c r="A44" s="93" t="s">
        <v>1310</v>
      </c>
      <c r="B44" s="93" t="s">
        <v>1311</v>
      </c>
      <c r="C44" s="119">
        <v>2.8915730000000001E-2</v>
      </c>
      <c r="D44" s="119">
        <v>1.076584E-2</v>
      </c>
      <c r="E44" s="74">
        <f t="shared" si="4"/>
        <v>1.6858777392196056</v>
      </c>
      <c r="F44" s="94">
        <f t="shared" si="5"/>
        <v>1.0483366316386955E-3</v>
      </c>
      <c r="G44" s="163">
        <v>0</v>
      </c>
      <c r="H44" s="124">
        <v>20.493105263157901</v>
      </c>
      <c r="J44" s="150">
        <v>0</v>
      </c>
      <c r="K44" s="168">
        <v>0</v>
      </c>
      <c r="L44" s="74" t="str">
        <f t="shared" si="6"/>
        <v/>
      </c>
      <c r="M44" s="74">
        <f t="shared" si="7"/>
        <v>0</v>
      </c>
    </row>
    <row r="45" spans="1:13" ht="12.75" customHeight="1" x14ac:dyDescent="0.2">
      <c r="A45" s="93" t="s">
        <v>1487</v>
      </c>
      <c r="B45" s="93" t="s">
        <v>1488</v>
      </c>
      <c r="C45" s="119">
        <v>2.4392250000000001E-2</v>
      </c>
      <c r="D45" s="119">
        <v>0</v>
      </c>
      <c r="E45" s="74" t="str">
        <f t="shared" si="4"/>
        <v/>
      </c>
      <c r="F45" s="94">
        <f t="shared" si="5"/>
        <v>8.8433835850206682E-4</v>
      </c>
      <c r="G45" s="163">
        <v>1.5357229999999999E-3</v>
      </c>
      <c r="H45" s="124">
        <v>140.11216666666701</v>
      </c>
      <c r="J45" s="150">
        <v>0</v>
      </c>
      <c r="K45" s="168">
        <v>0</v>
      </c>
      <c r="L45" s="74" t="str">
        <f t="shared" si="6"/>
        <v/>
      </c>
      <c r="M45" s="74">
        <f t="shared" si="7"/>
        <v>0</v>
      </c>
    </row>
    <row r="46" spans="1:13" ht="12.75" customHeight="1" x14ac:dyDescent="0.2">
      <c r="A46" s="93" t="s">
        <v>1483</v>
      </c>
      <c r="B46" s="93" t="s">
        <v>1484</v>
      </c>
      <c r="C46" s="119">
        <v>2.0660319999999999E-2</v>
      </c>
      <c r="D46" s="119">
        <v>2.2814349999999997E-2</v>
      </c>
      <c r="E46" s="74">
        <f t="shared" si="4"/>
        <v>-9.4415576161494763E-2</v>
      </c>
      <c r="F46" s="94">
        <f t="shared" si="5"/>
        <v>7.4903764412579494E-4</v>
      </c>
      <c r="G46" s="163">
        <v>0.82309006100000004</v>
      </c>
      <c r="H46" s="124">
        <v>16.0978947368421</v>
      </c>
      <c r="J46" s="150">
        <v>0</v>
      </c>
      <c r="K46" s="168">
        <v>0</v>
      </c>
      <c r="L46" s="74" t="str">
        <f t="shared" si="6"/>
        <v/>
      </c>
      <c r="M46" s="74">
        <f t="shared" si="7"/>
        <v>0</v>
      </c>
    </row>
    <row r="47" spans="1:13" ht="12.75" customHeight="1" x14ac:dyDescent="0.2">
      <c r="A47" s="93" t="s">
        <v>647</v>
      </c>
      <c r="B47" s="93" t="s">
        <v>635</v>
      </c>
      <c r="C47" s="119">
        <v>1.94843E-2</v>
      </c>
      <c r="D47" s="119">
        <v>9.8830599999999991E-3</v>
      </c>
      <c r="E47" s="74">
        <f t="shared" si="4"/>
        <v>0.97148454021325392</v>
      </c>
      <c r="F47" s="94">
        <f t="shared" si="5"/>
        <v>7.0640116752500564E-4</v>
      </c>
      <c r="G47" s="163">
        <v>9.0955309999999998E-2</v>
      </c>
      <c r="H47" s="124">
        <v>40.790263157894699</v>
      </c>
      <c r="J47" s="150">
        <v>0</v>
      </c>
      <c r="K47" s="168">
        <v>0</v>
      </c>
      <c r="L47" s="74" t="str">
        <f t="shared" si="6"/>
        <v/>
      </c>
      <c r="M47" s="74">
        <f t="shared" si="7"/>
        <v>0</v>
      </c>
    </row>
    <row r="48" spans="1:13" ht="12.75" customHeight="1" x14ac:dyDescent="0.2">
      <c r="A48" s="93" t="s">
        <v>2788</v>
      </c>
      <c r="B48" s="93" t="s">
        <v>2789</v>
      </c>
      <c r="C48" s="119">
        <v>1.9107200000000001E-2</v>
      </c>
      <c r="D48" s="119">
        <v>1.1717999999999999E-2</v>
      </c>
      <c r="E48" s="74">
        <f t="shared" si="4"/>
        <v>0.63058542413381136</v>
      </c>
      <c r="F48" s="94">
        <f t="shared" si="5"/>
        <v>6.9272944822928149E-4</v>
      </c>
      <c r="G48" s="163">
        <v>0.78429181999999997</v>
      </c>
      <c r="H48" s="124">
        <v>100.251</v>
      </c>
      <c r="J48" s="150">
        <v>0</v>
      </c>
      <c r="K48" s="168">
        <v>0</v>
      </c>
      <c r="L48" s="74" t="str">
        <f t="shared" si="6"/>
        <v/>
      </c>
      <c r="M48" s="74">
        <f t="shared" si="7"/>
        <v>0</v>
      </c>
    </row>
    <row r="49" spans="1:13" ht="12.75" customHeight="1" x14ac:dyDescent="0.2">
      <c r="A49" s="93" t="s">
        <v>1119</v>
      </c>
      <c r="B49" s="93" t="s">
        <v>1120</v>
      </c>
      <c r="C49" s="119">
        <v>1.5589E-2</v>
      </c>
      <c r="D49" s="119">
        <v>2.8237499999999999E-2</v>
      </c>
      <c r="E49" s="74">
        <f t="shared" si="4"/>
        <v>-0.44793271359008402</v>
      </c>
      <c r="F49" s="94">
        <f t="shared" si="5"/>
        <v>5.6517749164954935E-4</v>
      </c>
      <c r="G49" s="163">
        <v>0.26636649300000004</v>
      </c>
      <c r="H49" s="124">
        <v>60.629894736842097</v>
      </c>
      <c r="J49" s="150">
        <v>1.7407799999999998E-2</v>
      </c>
      <c r="K49" s="168">
        <v>2.8364740000000003E-2</v>
      </c>
      <c r="L49" s="74">
        <f t="shared" si="6"/>
        <v>-0.38628734125537567</v>
      </c>
      <c r="M49" s="74">
        <f t="shared" si="7"/>
        <v>1.1166720123163767</v>
      </c>
    </row>
    <row r="50" spans="1:13" ht="12.75" customHeight="1" x14ac:dyDescent="0.2">
      <c r="A50" s="93" t="s">
        <v>1214</v>
      </c>
      <c r="B50" s="93" t="s">
        <v>1213</v>
      </c>
      <c r="C50" s="119">
        <v>1.478254E-2</v>
      </c>
      <c r="D50" s="119">
        <v>1.22653E-2</v>
      </c>
      <c r="E50" s="74">
        <f t="shared" si="4"/>
        <v>0.20523264820265297</v>
      </c>
      <c r="F50" s="94">
        <f t="shared" si="5"/>
        <v>5.3593937246835133E-4</v>
      </c>
      <c r="G50" s="163">
        <v>0.26578479499999996</v>
      </c>
      <c r="H50" s="124">
        <v>215.51688888888901</v>
      </c>
      <c r="J50" s="150">
        <v>0</v>
      </c>
      <c r="K50" s="168">
        <v>0</v>
      </c>
      <c r="L50" s="74" t="str">
        <f t="shared" si="6"/>
        <v/>
      </c>
      <c r="M50" s="74">
        <f t="shared" si="7"/>
        <v>0</v>
      </c>
    </row>
    <row r="51" spans="1:13" ht="12.75" customHeight="1" x14ac:dyDescent="0.2">
      <c r="A51" s="93" t="s">
        <v>764</v>
      </c>
      <c r="B51" s="93" t="s">
        <v>637</v>
      </c>
      <c r="C51" s="119">
        <v>1.420489E-2</v>
      </c>
      <c r="D51" s="119">
        <v>2.8063000000000003E-3</v>
      </c>
      <c r="E51" s="74">
        <f t="shared" si="4"/>
        <v>4.0617859815415311</v>
      </c>
      <c r="F51" s="94">
        <f t="shared" si="5"/>
        <v>5.149967348359591E-4</v>
      </c>
      <c r="G51" s="163">
        <v>0.28927803999999996</v>
      </c>
      <c r="H51" s="124">
        <v>42.642947368421098</v>
      </c>
      <c r="J51" s="150">
        <v>0</v>
      </c>
      <c r="K51" s="168">
        <v>0</v>
      </c>
      <c r="L51" s="74" t="str">
        <f t="shared" si="6"/>
        <v/>
      </c>
      <c r="M51" s="74">
        <f t="shared" si="7"/>
        <v>0</v>
      </c>
    </row>
    <row r="52" spans="1:13" ht="12.75" customHeight="1" x14ac:dyDescent="0.2">
      <c r="A52" s="93" t="s">
        <v>644</v>
      </c>
      <c r="B52" s="93" t="s">
        <v>632</v>
      </c>
      <c r="C52" s="119">
        <v>1.3538950000000001E-2</v>
      </c>
      <c r="D52" s="119">
        <v>2.1299599999999998E-2</v>
      </c>
      <c r="E52" s="74">
        <f t="shared" si="4"/>
        <v>-0.364356607635824</v>
      </c>
      <c r="F52" s="94">
        <f t="shared" si="5"/>
        <v>4.9085315290067777E-4</v>
      </c>
      <c r="G52" s="163">
        <v>1.0080962</v>
      </c>
      <c r="H52" s="124">
        <v>39.422421052631599</v>
      </c>
      <c r="J52" s="150">
        <v>0</v>
      </c>
      <c r="K52" s="168">
        <v>0</v>
      </c>
      <c r="L52" s="74" t="str">
        <f t="shared" si="6"/>
        <v/>
      </c>
      <c r="M52" s="74">
        <f t="shared" si="7"/>
        <v>0</v>
      </c>
    </row>
    <row r="53" spans="1:13" ht="12.75" customHeight="1" x14ac:dyDescent="0.2">
      <c r="A53" s="93" t="s">
        <v>1314</v>
      </c>
      <c r="B53" s="93" t="s">
        <v>1315</v>
      </c>
      <c r="C53" s="119">
        <v>1.23109E-2</v>
      </c>
      <c r="D53" s="119">
        <v>0</v>
      </c>
      <c r="E53" s="74" t="str">
        <f t="shared" si="4"/>
        <v/>
      </c>
      <c r="F53" s="94">
        <f t="shared" si="5"/>
        <v>4.463303343350078E-4</v>
      </c>
      <c r="G53" s="163">
        <v>2.33766E-4</v>
      </c>
      <c r="H53" s="124">
        <v>78.167736842105299</v>
      </c>
      <c r="J53" s="150">
        <v>0</v>
      </c>
      <c r="K53" s="168">
        <v>0</v>
      </c>
      <c r="L53" s="74" t="str">
        <f t="shared" si="6"/>
        <v/>
      </c>
      <c r="M53" s="74">
        <f t="shared" si="7"/>
        <v>0</v>
      </c>
    </row>
    <row r="54" spans="1:13" ht="12.75" customHeight="1" x14ac:dyDescent="0.2">
      <c r="A54" s="93" t="s">
        <v>1467</v>
      </c>
      <c r="B54" s="93" t="s">
        <v>1468</v>
      </c>
      <c r="C54" s="119">
        <v>1.1116920000000001E-2</v>
      </c>
      <c r="D54" s="119">
        <v>5.6176000000000002E-4</v>
      </c>
      <c r="E54" s="74">
        <f t="shared" si="4"/>
        <v>18.7894474508687</v>
      </c>
      <c r="F54" s="94">
        <f t="shared" si="5"/>
        <v>4.030427198966392E-4</v>
      </c>
      <c r="G54" s="163">
        <v>0.10824208900000001</v>
      </c>
      <c r="H54" s="124">
        <v>13.383684210526299</v>
      </c>
      <c r="J54" s="150">
        <v>0</v>
      </c>
      <c r="K54" s="168">
        <v>0</v>
      </c>
      <c r="L54" s="74" t="str">
        <f t="shared" si="6"/>
        <v/>
      </c>
      <c r="M54" s="74">
        <f t="shared" si="7"/>
        <v>0</v>
      </c>
    </row>
    <row r="55" spans="1:13" ht="12.75" customHeight="1" x14ac:dyDescent="0.2">
      <c r="A55" s="93" t="s">
        <v>643</v>
      </c>
      <c r="B55" s="93" t="s">
        <v>631</v>
      </c>
      <c r="C55" s="119">
        <v>1.1097340000000001E-2</v>
      </c>
      <c r="D55" s="119">
        <v>8.9852870000000001E-2</v>
      </c>
      <c r="E55" s="74">
        <f t="shared" si="4"/>
        <v>-0.8764943178776593</v>
      </c>
      <c r="F55" s="94">
        <f t="shared" si="5"/>
        <v>4.0233284913607096E-4</v>
      </c>
      <c r="G55" s="163">
        <v>1.70095576</v>
      </c>
      <c r="H55" s="124">
        <v>41.392631578947402</v>
      </c>
      <c r="J55" s="150">
        <v>0</v>
      </c>
      <c r="K55" s="168">
        <v>1.9558810000000003E-2</v>
      </c>
      <c r="L55" s="74">
        <f t="shared" si="6"/>
        <v>-1</v>
      </c>
      <c r="M55" s="74">
        <f t="shared" si="7"/>
        <v>0</v>
      </c>
    </row>
    <row r="56" spans="1:13" ht="12.75" customHeight="1" x14ac:dyDescent="0.2">
      <c r="A56" s="93" t="s">
        <v>1208</v>
      </c>
      <c r="B56" s="93" t="s">
        <v>1207</v>
      </c>
      <c r="C56" s="119">
        <v>1.049565E-2</v>
      </c>
      <c r="D56" s="119">
        <v>0</v>
      </c>
      <c r="E56" s="74" t="str">
        <f t="shared" si="4"/>
        <v/>
      </c>
      <c r="F56" s="94">
        <f t="shared" si="5"/>
        <v>3.8051864393043766E-4</v>
      </c>
      <c r="G56" s="163">
        <v>0.176660184</v>
      </c>
      <c r="H56" s="124">
        <v>211.51036842105299</v>
      </c>
      <c r="J56" s="150">
        <v>0</v>
      </c>
      <c r="K56" s="168">
        <v>0</v>
      </c>
      <c r="L56" s="74" t="str">
        <f t="shared" si="6"/>
        <v/>
      </c>
      <c r="M56" s="74">
        <f t="shared" si="7"/>
        <v>0</v>
      </c>
    </row>
    <row r="57" spans="1:13" ht="12.75" customHeight="1" x14ac:dyDescent="0.2">
      <c r="A57" s="93" t="s">
        <v>1240</v>
      </c>
      <c r="B57" s="93" t="s">
        <v>1239</v>
      </c>
      <c r="C57" s="119">
        <v>9.7099999999999999E-3</v>
      </c>
      <c r="D57" s="119">
        <v>5.4869999999999997E-3</v>
      </c>
      <c r="E57" s="74">
        <f t="shared" si="4"/>
        <v>0.76963732458538381</v>
      </c>
      <c r="F57" s="94">
        <f t="shared" si="5"/>
        <v>3.5203498902541049E-4</v>
      </c>
      <c r="G57" s="163">
        <v>0.186709759</v>
      </c>
      <c r="H57" s="124">
        <v>832.36864285714296</v>
      </c>
      <c r="J57" s="150">
        <v>0</v>
      </c>
      <c r="K57" s="168">
        <v>0</v>
      </c>
      <c r="L57" s="74" t="str">
        <f t="shared" si="6"/>
        <v/>
      </c>
      <c r="M57" s="74">
        <f t="shared" si="7"/>
        <v>0</v>
      </c>
    </row>
    <row r="58" spans="1:13" ht="12.75" customHeight="1" x14ac:dyDescent="0.2">
      <c r="A58" s="93" t="s">
        <v>646</v>
      </c>
      <c r="B58" s="93" t="s">
        <v>634</v>
      </c>
      <c r="C58" s="119">
        <v>9.2298700000000011E-3</v>
      </c>
      <c r="D58" s="119">
        <v>0</v>
      </c>
      <c r="E58" s="74" t="str">
        <f t="shared" si="4"/>
        <v/>
      </c>
      <c r="F58" s="94">
        <f t="shared" si="5"/>
        <v>3.3462792833738065E-4</v>
      </c>
      <c r="G58" s="163">
        <v>0.26334625</v>
      </c>
      <c r="H58" s="124">
        <v>137.01431578947401</v>
      </c>
      <c r="J58" s="150">
        <v>0</v>
      </c>
      <c r="K58" s="168">
        <v>0</v>
      </c>
      <c r="L58" s="74" t="str">
        <f t="shared" si="6"/>
        <v/>
      </c>
      <c r="M58" s="74">
        <f t="shared" si="7"/>
        <v>0</v>
      </c>
    </row>
    <row r="59" spans="1:13" ht="12.75" customHeight="1" x14ac:dyDescent="0.2">
      <c r="A59" s="93" t="s">
        <v>645</v>
      </c>
      <c r="B59" s="93" t="s">
        <v>633</v>
      </c>
      <c r="C59" s="119">
        <v>8.9548600000000003E-3</v>
      </c>
      <c r="D59" s="119">
        <v>1.019485E-2</v>
      </c>
      <c r="E59" s="74">
        <f t="shared" si="4"/>
        <v>-0.12162905780859945</v>
      </c>
      <c r="F59" s="94">
        <f t="shared" si="5"/>
        <v>3.2465747083667223E-4</v>
      </c>
      <c r="G59" s="163">
        <v>1.58334643</v>
      </c>
      <c r="H59" s="124">
        <v>250.73247368421099</v>
      </c>
      <c r="J59" s="150">
        <v>0</v>
      </c>
      <c r="K59" s="168">
        <v>0</v>
      </c>
      <c r="L59" s="74" t="str">
        <f t="shared" si="6"/>
        <v/>
      </c>
      <c r="M59" s="74">
        <f t="shared" si="7"/>
        <v>0</v>
      </c>
    </row>
    <row r="60" spans="1:13" ht="12.75" customHeight="1" x14ac:dyDescent="0.2">
      <c r="A60" s="93" t="s">
        <v>2780</v>
      </c>
      <c r="B60" s="93" t="s">
        <v>2781</v>
      </c>
      <c r="C60" s="119">
        <v>8.8275999999999997E-3</v>
      </c>
      <c r="D60" s="119">
        <v>1.4741999999999999E-3</v>
      </c>
      <c r="E60" s="74">
        <f t="shared" si="4"/>
        <v>4.988061321394655</v>
      </c>
      <c r="F60" s="94">
        <f t="shared" si="5"/>
        <v>3.2004367344188602E-4</v>
      </c>
      <c r="G60" s="163">
        <v>0.14629675</v>
      </c>
      <c r="H60" s="124">
        <v>100.79900000000001</v>
      </c>
      <c r="J60" s="150">
        <v>4.9059999999999998E-3</v>
      </c>
      <c r="K60" s="168">
        <v>0</v>
      </c>
      <c r="L60" s="74" t="str">
        <f t="shared" si="6"/>
        <v/>
      </c>
      <c r="M60" s="74">
        <f t="shared" si="7"/>
        <v>0.55575694412977483</v>
      </c>
    </row>
    <row r="61" spans="1:13" ht="12.75" customHeight="1" x14ac:dyDescent="0.2">
      <c r="A61" s="93" t="s">
        <v>2736</v>
      </c>
      <c r="B61" s="93" t="s">
        <v>2737</v>
      </c>
      <c r="C61" s="119">
        <v>8.3370000000000007E-3</v>
      </c>
      <c r="D61" s="119">
        <v>2.365045E-2</v>
      </c>
      <c r="E61" s="74">
        <f t="shared" si="4"/>
        <v>-0.64749085112545424</v>
      </c>
      <c r="F61" s="94">
        <f t="shared" si="5"/>
        <v>3.0225702404787307E-4</v>
      </c>
      <c r="G61" s="163">
        <v>1.5660790363200001</v>
      </c>
      <c r="H61" s="124">
        <v>19.053999999999998</v>
      </c>
      <c r="J61" s="150">
        <v>0</v>
      </c>
      <c r="K61" s="168">
        <v>0</v>
      </c>
      <c r="L61" s="74" t="str">
        <f t="shared" si="6"/>
        <v/>
      </c>
      <c r="M61" s="74">
        <f t="shared" si="7"/>
        <v>0</v>
      </c>
    </row>
    <row r="62" spans="1:13" ht="12.75" customHeight="1" x14ac:dyDescent="0.2">
      <c r="A62" s="93" t="s">
        <v>2738</v>
      </c>
      <c r="B62" s="93" t="s">
        <v>2739</v>
      </c>
      <c r="C62" s="119">
        <v>7.8150000000000008E-3</v>
      </c>
      <c r="D62" s="119">
        <v>0.24426800000000001</v>
      </c>
      <c r="E62" s="74">
        <f t="shared" si="4"/>
        <v>-0.96800645192984758</v>
      </c>
      <c r="F62" s="94">
        <f t="shared" si="5"/>
        <v>2.8333197108481803E-4</v>
      </c>
      <c r="G62" s="163">
        <v>9.1568014323930136</v>
      </c>
      <c r="H62" s="124">
        <v>23.649526315789501</v>
      </c>
      <c r="J62" s="150">
        <v>0</v>
      </c>
      <c r="K62" s="168">
        <v>5.8501200000000003E-3</v>
      </c>
      <c r="L62" s="74">
        <f t="shared" si="6"/>
        <v>-1</v>
      </c>
      <c r="M62" s="74">
        <f t="shared" si="7"/>
        <v>0</v>
      </c>
    </row>
    <row r="63" spans="1:13" ht="12.75" customHeight="1" x14ac:dyDescent="0.2">
      <c r="A63" s="93" t="s">
        <v>1206</v>
      </c>
      <c r="B63" s="93" t="s">
        <v>1205</v>
      </c>
      <c r="C63" s="119">
        <v>6.2047100000000004E-3</v>
      </c>
      <c r="D63" s="119">
        <v>1.3958800000000002E-3</v>
      </c>
      <c r="E63" s="74">
        <f t="shared" si="4"/>
        <v>3.4450167636186491</v>
      </c>
      <c r="F63" s="94">
        <f t="shared" si="5"/>
        <v>2.24951083085052E-4</v>
      </c>
      <c r="G63" s="163">
        <v>0.173967287</v>
      </c>
      <c r="H63" s="124">
        <v>14.945894736842099</v>
      </c>
      <c r="J63" s="150">
        <v>0</v>
      </c>
      <c r="K63" s="168">
        <v>0</v>
      </c>
      <c r="L63" s="74" t="str">
        <f t="shared" si="6"/>
        <v/>
      </c>
      <c r="M63" s="74">
        <f t="shared" si="7"/>
        <v>0</v>
      </c>
    </row>
    <row r="64" spans="1:13" ht="12.75" customHeight="1" x14ac:dyDescent="0.2">
      <c r="A64" s="93" t="s">
        <v>1107</v>
      </c>
      <c r="B64" s="93" t="s">
        <v>1108</v>
      </c>
      <c r="C64" s="119">
        <v>6.11525E-3</v>
      </c>
      <c r="D64" s="119">
        <v>7.0959999999999999E-3</v>
      </c>
      <c r="E64" s="74">
        <f t="shared" si="4"/>
        <v>-0.13821166854565947</v>
      </c>
      <c r="F64" s="94">
        <f t="shared" si="5"/>
        <v>2.2170772056000427E-4</v>
      </c>
      <c r="G64" s="163">
        <v>5.1390781000000003E-2</v>
      </c>
      <c r="H64" s="124">
        <v>15.467631578947399</v>
      </c>
      <c r="J64" s="150">
        <v>0</v>
      </c>
      <c r="K64" s="168">
        <v>0</v>
      </c>
      <c r="L64" s="74" t="str">
        <f t="shared" si="6"/>
        <v/>
      </c>
      <c r="M64" s="74">
        <f t="shared" si="7"/>
        <v>0</v>
      </c>
    </row>
    <row r="65" spans="1:13" ht="12.75" customHeight="1" x14ac:dyDescent="0.2">
      <c r="A65" s="93" t="s">
        <v>1302</v>
      </c>
      <c r="B65" s="93" t="s">
        <v>1303</v>
      </c>
      <c r="C65" s="119">
        <v>5.7463000000000002E-3</v>
      </c>
      <c r="D65" s="119">
        <v>0.21327116000000002</v>
      </c>
      <c r="E65" s="74">
        <f t="shared" si="4"/>
        <v>-0.97305636636477244</v>
      </c>
      <c r="F65" s="94">
        <f t="shared" si="5"/>
        <v>2.0833147862376068E-4</v>
      </c>
      <c r="G65" s="163">
        <v>6.266708800000001E-2</v>
      </c>
      <c r="H65" s="124">
        <v>18.428526315789501</v>
      </c>
      <c r="J65" s="150">
        <v>0</v>
      </c>
      <c r="K65" s="168">
        <v>0</v>
      </c>
      <c r="L65" s="74" t="str">
        <f t="shared" si="6"/>
        <v/>
      </c>
      <c r="M65" s="74">
        <f t="shared" si="7"/>
        <v>0</v>
      </c>
    </row>
    <row r="66" spans="1:13" ht="12.75" customHeight="1" x14ac:dyDescent="0.2">
      <c r="A66" s="93" t="s">
        <v>650</v>
      </c>
      <c r="B66" s="93" t="s">
        <v>639</v>
      </c>
      <c r="C66" s="119">
        <v>5.0415E-3</v>
      </c>
      <c r="D66" s="119">
        <v>0</v>
      </c>
      <c r="E66" s="74" t="str">
        <f t="shared" si="4"/>
        <v/>
      </c>
      <c r="F66" s="94">
        <f t="shared" si="5"/>
        <v>1.8277903163456302E-4</v>
      </c>
      <c r="G66" s="163">
        <v>0.56338100999999996</v>
      </c>
      <c r="H66" s="124">
        <v>252.332210526316</v>
      </c>
      <c r="J66" s="150">
        <v>0</v>
      </c>
      <c r="K66" s="168">
        <v>0</v>
      </c>
      <c r="L66" s="74" t="str">
        <f t="shared" si="6"/>
        <v/>
      </c>
      <c r="M66" s="74">
        <f t="shared" si="7"/>
        <v>0</v>
      </c>
    </row>
    <row r="67" spans="1:13" ht="12.75" customHeight="1" x14ac:dyDescent="0.2">
      <c r="A67" s="93" t="s">
        <v>1123</v>
      </c>
      <c r="B67" s="93" t="s">
        <v>1124</v>
      </c>
      <c r="C67" s="119">
        <v>5.0272499999999996E-3</v>
      </c>
      <c r="D67" s="119">
        <v>4.7073000000000002E-3</v>
      </c>
      <c r="E67" s="74">
        <f t="shared" si="4"/>
        <v>6.7968899369065028E-2</v>
      </c>
      <c r="F67" s="94">
        <f t="shared" si="5"/>
        <v>1.8226239944160605E-4</v>
      </c>
      <c r="G67" s="163">
        <v>0.215936194</v>
      </c>
      <c r="H67" s="124">
        <v>86.658473684210506</v>
      </c>
      <c r="J67" s="150">
        <v>0</v>
      </c>
      <c r="K67" s="168">
        <v>0</v>
      </c>
      <c r="L67" s="74" t="str">
        <f t="shared" si="6"/>
        <v/>
      </c>
      <c r="M67" s="74">
        <f t="shared" si="7"/>
        <v>0</v>
      </c>
    </row>
    <row r="68" spans="1:13" ht="12.75" customHeight="1" x14ac:dyDescent="0.2">
      <c r="A68" s="93" t="s">
        <v>1117</v>
      </c>
      <c r="B68" s="93" t="s">
        <v>1118</v>
      </c>
      <c r="C68" s="119">
        <v>4.6849999999999999E-3</v>
      </c>
      <c r="D68" s="119">
        <v>0.12517840999999999</v>
      </c>
      <c r="E68" s="74">
        <f t="shared" si="4"/>
        <v>-0.96257341821165487</v>
      </c>
      <c r="F68" s="94">
        <f t="shared" si="5"/>
        <v>1.6985416308795551E-4</v>
      </c>
      <c r="G68" s="163">
        <v>0.321687846</v>
      </c>
      <c r="H68" s="124">
        <v>31.988368421052598</v>
      </c>
      <c r="J68" s="150">
        <v>0</v>
      </c>
      <c r="K68" s="168">
        <v>0</v>
      </c>
      <c r="L68" s="74" t="str">
        <f t="shared" si="6"/>
        <v/>
      </c>
      <c r="M68" s="74">
        <f t="shared" si="7"/>
        <v>0</v>
      </c>
    </row>
    <row r="69" spans="1:13" ht="12.75" customHeight="1" x14ac:dyDescent="0.2">
      <c r="A69" s="93" t="s">
        <v>2570</v>
      </c>
      <c r="B69" s="93" t="s">
        <v>2571</v>
      </c>
      <c r="C69" s="119">
        <v>4.5425150000000004E-3</v>
      </c>
      <c r="D69" s="119">
        <v>8.7299999999999999E-3</v>
      </c>
      <c r="E69" s="74">
        <f t="shared" ref="E69:E100" si="8">IF(ISERROR(C69/D69-1),"",IF((C69/D69-1)&gt;10000%,"",C69/D69-1))</f>
        <v>-0.47966609392898052</v>
      </c>
      <c r="F69" s="94">
        <f t="shared" si="5"/>
        <v>1.6468838498174691E-4</v>
      </c>
      <c r="G69" s="163">
        <v>9.2732199999999987E-3</v>
      </c>
      <c r="H69" s="124">
        <v>48.188157894736797</v>
      </c>
      <c r="J69" s="150">
        <v>0</v>
      </c>
      <c r="K69" s="168">
        <v>0</v>
      </c>
      <c r="L69" s="74" t="str">
        <f t="shared" si="6"/>
        <v/>
      </c>
      <c r="M69" s="74">
        <f t="shared" si="7"/>
        <v>0</v>
      </c>
    </row>
    <row r="70" spans="1:13" ht="12.75" customHeight="1" x14ac:dyDescent="0.2">
      <c r="A70" s="93" t="s">
        <v>2709</v>
      </c>
      <c r="B70" s="93" t="s">
        <v>2705</v>
      </c>
      <c r="C70" s="119">
        <v>4.5050000000000003E-3</v>
      </c>
      <c r="D70" s="119">
        <v>4.13467E-2</v>
      </c>
      <c r="E70" s="74">
        <f t="shared" si="8"/>
        <v>-0.89104329970711083</v>
      </c>
      <c r="F70" s="94">
        <f t="shared" si="5"/>
        <v>1.6332828275586759E-4</v>
      </c>
      <c r="G70" s="163">
        <v>2.25667144719</v>
      </c>
      <c r="H70" s="124">
        <v>162.18952631578901</v>
      </c>
      <c r="J70" s="150">
        <v>0</v>
      </c>
      <c r="K70" s="168">
        <v>0</v>
      </c>
      <c r="L70" s="74" t="str">
        <f t="shared" si="6"/>
        <v/>
      </c>
      <c r="M70" s="74">
        <f t="shared" si="7"/>
        <v>0</v>
      </c>
    </row>
    <row r="71" spans="1:13" ht="12.75" customHeight="1" x14ac:dyDescent="0.2">
      <c r="A71" s="93" t="s">
        <v>1343</v>
      </c>
      <c r="B71" s="93" t="s">
        <v>1344</v>
      </c>
      <c r="C71" s="119">
        <v>4.0324499999999999E-3</v>
      </c>
      <c r="D71" s="119">
        <v>3.519E-3</v>
      </c>
      <c r="E71" s="74">
        <f t="shared" si="8"/>
        <v>0.14590792838874678</v>
      </c>
      <c r="F71" s="94">
        <f t="shared" ref="F71:F102" si="9">C71/$C$160</f>
        <v>1.4619603413960005E-4</v>
      </c>
      <c r="G71" s="163">
        <v>0.118630084</v>
      </c>
      <c r="H71" s="124">
        <v>54.573928571428603</v>
      </c>
      <c r="J71" s="150">
        <v>5.0235000000000004E-4</v>
      </c>
      <c r="K71" s="168">
        <v>0</v>
      </c>
      <c r="L71" s="74" t="str">
        <f t="shared" ref="L71:L102" si="10">IF(ISERROR(J71/K71-1),"",IF((J71/K71-1)&gt;10000%,"",J71/K71-1))</f>
        <v/>
      </c>
      <c r="M71" s="74">
        <f t="shared" ref="M71:M102" si="11">IF(ISERROR(J71/C71),"",IF(J71/C71&gt;10000%,"",J71/C71))</f>
        <v>0.1245768701409813</v>
      </c>
    </row>
    <row r="72" spans="1:13" ht="12.75" customHeight="1" x14ac:dyDescent="0.2">
      <c r="A72" s="93" t="s">
        <v>651</v>
      </c>
      <c r="B72" s="93" t="s">
        <v>640</v>
      </c>
      <c r="C72" s="119">
        <v>3.0405599999999999E-3</v>
      </c>
      <c r="D72" s="119">
        <v>4.2951999999999999E-3</v>
      </c>
      <c r="E72" s="74">
        <f t="shared" si="8"/>
        <v>-0.29210281244179548</v>
      </c>
      <c r="F72" s="94">
        <f t="shared" si="9"/>
        <v>1.1023517056962946E-4</v>
      </c>
      <c r="G72" s="163">
        <v>0.53232727000000002</v>
      </c>
      <c r="H72" s="124">
        <v>162.132368421053</v>
      </c>
      <c r="J72" s="150">
        <v>0</v>
      </c>
      <c r="K72" s="168">
        <v>0</v>
      </c>
      <c r="L72" s="74" t="str">
        <f t="shared" si="10"/>
        <v/>
      </c>
      <c r="M72" s="74">
        <f t="shared" si="11"/>
        <v>0</v>
      </c>
    </row>
    <row r="73" spans="1:13" ht="12.75" customHeight="1" x14ac:dyDescent="0.2">
      <c r="A73" s="93" t="s">
        <v>1531</v>
      </c>
      <c r="B73" s="93" t="s">
        <v>1532</v>
      </c>
      <c r="C73" s="119">
        <v>2.9025000000000001E-3</v>
      </c>
      <c r="D73" s="119">
        <v>4.2710050000000005E-3</v>
      </c>
      <c r="E73" s="74">
        <f t="shared" si="8"/>
        <v>-0.32041755980149877</v>
      </c>
      <c r="F73" s="94">
        <f t="shared" si="9"/>
        <v>1.0522982035491802E-4</v>
      </c>
      <c r="G73" s="163">
        <v>0</v>
      </c>
      <c r="H73" s="124">
        <v>176.034071428571</v>
      </c>
      <c r="J73" s="150">
        <v>0</v>
      </c>
      <c r="K73" s="168">
        <v>0</v>
      </c>
      <c r="L73" s="74" t="str">
        <f t="shared" si="10"/>
        <v/>
      </c>
      <c r="M73" s="74">
        <f t="shared" si="11"/>
        <v>0</v>
      </c>
    </row>
    <row r="74" spans="1:13" ht="12.75" customHeight="1" x14ac:dyDescent="0.2">
      <c r="A74" s="93" t="s">
        <v>1312</v>
      </c>
      <c r="B74" s="93" t="s">
        <v>1313</v>
      </c>
      <c r="C74" s="119">
        <v>2.9004299999999998E-3</v>
      </c>
      <c r="D74" s="119">
        <v>0</v>
      </c>
      <c r="E74" s="74" t="str">
        <f t="shared" si="8"/>
        <v/>
      </c>
      <c r="F74" s="94">
        <f t="shared" si="9"/>
        <v>1.05154772731099E-4</v>
      </c>
      <c r="G74" s="163">
        <v>1.5186620000000001E-2</v>
      </c>
      <c r="H74" s="124">
        <v>23.6942105263158</v>
      </c>
      <c r="J74" s="150">
        <v>0</v>
      </c>
      <c r="K74" s="168">
        <v>0</v>
      </c>
      <c r="L74" s="74" t="str">
        <f t="shared" si="10"/>
        <v/>
      </c>
      <c r="M74" s="74">
        <f t="shared" si="11"/>
        <v>0</v>
      </c>
    </row>
    <row r="75" spans="1:13" ht="12.75" customHeight="1" x14ac:dyDescent="0.2">
      <c r="A75" s="93" t="s">
        <v>1341</v>
      </c>
      <c r="B75" s="93" t="s">
        <v>1342</v>
      </c>
      <c r="C75" s="119">
        <v>2.8568000000000001E-3</v>
      </c>
      <c r="D75" s="119">
        <v>0</v>
      </c>
      <c r="E75" s="74" t="str">
        <f t="shared" si="8"/>
        <v/>
      </c>
      <c r="F75" s="94">
        <f t="shared" si="9"/>
        <v>1.0357297184838236E-4</v>
      </c>
      <c r="G75" s="163">
        <v>0.15507379600000001</v>
      </c>
      <c r="H75" s="124">
        <v>35.940166666666698</v>
      </c>
      <c r="J75" s="150">
        <v>0</v>
      </c>
      <c r="K75" s="168">
        <v>4.4987999999999998E-3</v>
      </c>
      <c r="L75" s="74">
        <f t="shared" si="10"/>
        <v>-1</v>
      </c>
      <c r="M75" s="74">
        <f t="shared" si="11"/>
        <v>0</v>
      </c>
    </row>
    <row r="76" spans="1:13" ht="12.75" customHeight="1" x14ac:dyDescent="0.2">
      <c r="A76" s="93" t="s">
        <v>1325</v>
      </c>
      <c r="B76" s="93" t="s">
        <v>1326</v>
      </c>
      <c r="C76" s="119">
        <v>2.7599999999999999E-3</v>
      </c>
      <c r="D76" s="119">
        <v>0</v>
      </c>
      <c r="E76" s="74" t="str">
        <f t="shared" si="8"/>
        <v/>
      </c>
      <c r="F76" s="94">
        <f t="shared" si="9"/>
        <v>1.0006349842534839E-4</v>
      </c>
      <c r="G76" s="163">
        <v>8.4970611000000001E-2</v>
      </c>
      <c r="H76" s="124">
        <v>119.975411764706</v>
      </c>
      <c r="J76" s="150">
        <v>0</v>
      </c>
      <c r="K76" s="168">
        <v>0</v>
      </c>
      <c r="L76" s="74" t="str">
        <f t="shared" si="10"/>
        <v/>
      </c>
      <c r="M76" s="74">
        <f t="shared" si="11"/>
        <v>0</v>
      </c>
    </row>
    <row r="77" spans="1:13" ht="12.75" customHeight="1" x14ac:dyDescent="0.2">
      <c r="A77" s="93" t="s">
        <v>1339</v>
      </c>
      <c r="B77" s="93" t="s">
        <v>1340</v>
      </c>
      <c r="C77" s="119">
        <v>2.6689699999999997E-3</v>
      </c>
      <c r="D77" s="119">
        <v>5.871875E-2</v>
      </c>
      <c r="E77" s="74">
        <f t="shared" si="8"/>
        <v>-0.95454654603512512</v>
      </c>
      <c r="F77" s="94">
        <f t="shared" si="9"/>
        <v>9.6763215721848582E-5</v>
      </c>
      <c r="G77" s="163">
        <v>0.338156489</v>
      </c>
      <c r="H77" s="124">
        <v>66.363500000000002</v>
      </c>
      <c r="J77" s="150">
        <v>0</v>
      </c>
      <c r="K77" s="168">
        <v>1.1261800000000001E-3</v>
      </c>
      <c r="L77" s="74">
        <f t="shared" si="10"/>
        <v>-1</v>
      </c>
      <c r="M77" s="74">
        <f t="shared" si="11"/>
        <v>0</v>
      </c>
    </row>
    <row r="78" spans="1:13" ht="12.75" customHeight="1" x14ac:dyDescent="0.2">
      <c r="A78" s="93" t="s">
        <v>2776</v>
      </c>
      <c r="B78" s="93" t="s">
        <v>2777</v>
      </c>
      <c r="C78" s="119">
        <v>2.2360000000000001E-3</v>
      </c>
      <c r="D78" s="119">
        <v>6.88626E-3</v>
      </c>
      <c r="E78" s="74">
        <f t="shared" si="8"/>
        <v>-0.67529544339017111</v>
      </c>
      <c r="F78" s="94">
        <f t="shared" si="9"/>
        <v>8.1065935680825732E-5</v>
      </c>
      <c r="G78" s="163">
        <v>0.10720212</v>
      </c>
      <c r="H78" s="124">
        <v>75.1289444444444</v>
      </c>
      <c r="J78" s="150">
        <v>0</v>
      </c>
      <c r="K78" s="168">
        <v>0</v>
      </c>
      <c r="L78" s="74" t="str">
        <f t="shared" si="10"/>
        <v/>
      </c>
      <c r="M78" s="74">
        <f t="shared" si="11"/>
        <v>0</v>
      </c>
    </row>
    <row r="79" spans="1:13" ht="12.75" customHeight="1" x14ac:dyDescent="0.2">
      <c r="A79" s="93" t="s">
        <v>1469</v>
      </c>
      <c r="B79" s="93" t="s">
        <v>1470</v>
      </c>
      <c r="C79" s="119">
        <v>1.89975E-3</v>
      </c>
      <c r="D79" s="119">
        <v>0</v>
      </c>
      <c r="E79" s="74" t="str">
        <f t="shared" si="8"/>
        <v/>
      </c>
      <c r="F79" s="94">
        <f t="shared" si="9"/>
        <v>6.8875228671578127E-5</v>
      </c>
      <c r="G79" s="163">
        <v>0</v>
      </c>
      <c r="H79" s="124">
        <v>73.506315789473703</v>
      </c>
      <c r="J79" s="150">
        <v>0</v>
      </c>
      <c r="K79" s="168">
        <v>0</v>
      </c>
      <c r="L79" s="74" t="str">
        <f t="shared" si="10"/>
        <v/>
      </c>
      <c r="M79" s="74">
        <f t="shared" si="11"/>
        <v>0</v>
      </c>
    </row>
    <row r="80" spans="1:13" ht="12.75" customHeight="1" x14ac:dyDescent="0.2">
      <c r="A80" s="93" t="s">
        <v>649</v>
      </c>
      <c r="B80" s="93" t="s">
        <v>638</v>
      </c>
      <c r="C80" s="119">
        <v>1.4772000000000001E-3</v>
      </c>
      <c r="D80" s="119">
        <v>0</v>
      </c>
      <c r="E80" s="74" t="str">
        <f t="shared" si="8"/>
        <v/>
      </c>
      <c r="F80" s="94">
        <f t="shared" si="9"/>
        <v>5.3555724592001693E-5</v>
      </c>
      <c r="G80" s="163">
        <v>0.19589392999999999</v>
      </c>
      <c r="H80" s="124">
        <v>40.123526315789498</v>
      </c>
      <c r="J80" s="150">
        <v>0</v>
      </c>
      <c r="K80" s="168">
        <v>0</v>
      </c>
      <c r="L80" s="74" t="str">
        <f t="shared" si="10"/>
        <v/>
      </c>
      <c r="M80" s="74">
        <f t="shared" si="11"/>
        <v>0</v>
      </c>
    </row>
    <row r="81" spans="1:13" ht="12.75" customHeight="1" x14ac:dyDescent="0.2">
      <c r="A81" s="93" t="s">
        <v>1232</v>
      </c>
      <c r="B81" s="93" t="s">
        <v>1231</v>
      </c>
      <c r="C81" s="119">
        <v>1.2372500000000001E-3</v>
      </c>
      <c r="D81" s="119">
        <v>0</v>
      </c>
      <c r="E81" s="74" t="str">
        <f t="shared" si="8"/>
        <v/>
      </c>
      <c r="F81" s="94">
        <f t="shared" si="9"/>
        <v>4.4856363560421127E-5</v>
      </c>
      <c r="G81" s="163">
        <v>5.9544700000000003E-4</v>
      </c>
      <c r="H81" s="124">
        <v>15.5688947368421</v>
      </c>
      <c r="J81" s="150">
        <v>0</v>
      </c>
      <c r="K81" s="168">
        <v>0</v>
      </c>
      <c r="L81" s="74" t="str">
        <f t="shared" si="10"/>
        <v/>
      </c>
      <c r="M81" s="74">
        <f t="shared" si="11"/>
        <v>0</v>
      </c>
    </row>
    <row r="82" spans="1:13" ht="12.75" customHeight="1" x14ac:dyDescent="0.2">
      <c r="A82" s="93" t="s">
        <v>1111</v>
      </c>
      <c r="B82" s="93" t="s">
        <v>1112</v>
      </c>
      <c r="C82" s="119">
        <v>1.0640000000000001E-3</v>
      </c>
      <c r="D82" s="119">
        <v>2.0718E-2</v>
      </c>
      <c r="E82" s="74">
        <f t="shared" si="8"/>
        <v>-0.94864369147601124</v>
      </c>
      <c r="F82" s="94">
        <f t="shared" si="9"/>
        <v>3.8575203740786485E-5</v>
      </c>
      <c r="G82" s="163">
        <v>3.0393775000000001E-2</v>
      </c>
      <c r="H82" s="124">
        <v>41.343000000000004</v>
      </c>
      <c r="J82" s="150">
        <v>0</v>
      </c>
      <c r="K82" s="168">
        <v>0</v>
      </c>
      <c r="L82" s="74" t="str">
        <f t="shared" si="10"/>
        <v/>
      </c>
      <c r="M82" s="74">
        <f t="shared" si="11"/>
        <v>0</v>
      </c>
    </row>
    <row r="83" spans="1:13" ht="12.75" customHeight="1" x14ac:dyDescent="0.2">
      <c r="A83" s="93" t="s">
        <v>1316</v>
      </c>
      <c r="B83" s="93" t="s">
        <v>1317</v>
      </c>
      <c r="C83" s="119">
        <v>1.0413250000000001E-3</v>
      </c>
      <c r="D83" s="119">
        <v>0</v>
      </c>
      <c r="E83" s="74" t="str">
        <f t="shared" si="8"/>
        <v/>
      </c>
      <c r="F83" s="94">
        <f t="shared" si="9"/>
        <v>3.7753124093397073E-5</v>
      </c>
      <c r="G83" s="163">
        <v>5.0697089999999995E-3</v>
      </c>
      <c r="H83" s="124">
        <v>153.611578947368</v>
      </c>
      <c r="J83" s="150">
        <v>0</v>
      </c>
      <c r="K83" s="168">
        <v>0</v>
      </c>
      <c r="L83" s="74" t="str">
        <f t="shared" si="10"/>
        <v/>
      </c>
      <c r="M83" s="74">
        <f t="shared" si="11"/>
        <v>0</v>
      </c>
    </row>
    <row r="84" spans="1:13" ht="12.75" customHeight="1" x14ac:dyDescent="0.2">
      <c r="A84" s="93" t="s">
        <v>1329</v>
      </c>
      <c r="B84" s="93" t="s">
        <v>1330</v>
      </c>
      <c r="C84" s="119">
        <v>9.9649999999999999E-4</v>
      </c>
      <c r="D84" s="119">
        <v>0</v>
      </c>
      <c r="E84" s="74" t="str">
        <f t="shared" si="8"/>
        <v/>
      </c>
      <c r="F84" s="94">
        <f t="shared" si="9"/>
        <v>3.6127998616253506E-5</v>
      </c>
      <c r="G84" s="163">
        <v>1.7353187999999999E-2</v>
      </c>
      <c r="H84" s="124">
        <v>106.366210526316</v>
      </c>
      <c r="J84" s="150">
        <v>0</v>
      </c>
      <c r="K84" s="168">
        <v>0</v>
      </c>
      <c r="L84" s="74" t="str">
        <f t="shared" si="10"/>
        <v/>
      </c>
      <c r="M84" s="74">
        <f t="shared" si="11"/>
        <v>0</v>
      </c>
    </row>
    <row r="85" spans="1:13" ht="12.75" customHeight="1" x14ac:dyDescent="0.2">
      <c r="A85" s="93" t="s">
        <v>652</v>
      </c>
      <c r="B85" s="93" t="s">
        <v>641</v>
      </c>
      <c r="C85" s="119">
        <v>8.1364000000000002E-4</v>
      </c>
      <c r="D85" s="119">
        <v>5.622E-4</v>
      </c>
      <c r="E85" s="74">
        <f t="shared" si="8"/>
        <v>0.4472429740305941</v>
      </c>
      <c r="F85" s="94">
        <f t="shared" si="9"/>
        <v>2.9498429296666837E-5</v>
      </c>
      <c r="G85" s="163">
        <v>1.1134156899999998</v>
      </c>
      <c r="H85" s="124">
        <v>42.177105263157898</v>
      </c>
      <c r="J85" s="150">
        <v>0</v>
      </c>
      <c r="K85" s="168">
        <v>0</v>
      </c>
      <c r="L85" s="74" t="str">
        <f t="shared" si="10"/>
        <v/>
      </c>
      <c r="M85" s="74">
        <f t="shared" si="11"/>
        <v>0</v>
      </c>
    </row>
    <row r="86" spans="1:13" ht="12.75" customHeight="1" x14ac:dyDescent="0.2">
      <c r="A86" s="93" t="s">
        <v>2778</v>
      </c>
      <c r="B86" s="93" t="s">
        <v>2779</v>
      </c>
      <c r="C86" s="119">
        <v>7.5645000000000009E-4</v>
      </c>
      <c r="D86" s="119">
        <v>5.0017500000000001E-3</v>
      </c>
      <c r="E86" s="74">
        <f t="shared" si="8"/>
        <v>-0.84876293297345928</v>
      </c>
      <c r="F86" s="94">
        <f t="shared" si="9"/>
        <v>2.7425012095599566E-5</v>
      </c>
      <c r="G86" s="163">
        <v>0.31380638999999999</v>
      </c>
      <c r="H86" s="124">
        <v>100.932</v>
      </c>
      <c r="J86" s="150">
        <v>0</v>
      </c>
      <c r="K86" s="168">
        <v>4.2336000000000006E-3</v>
      </c>
      <c r="L86" s="74">
        <f t="shared" si="10"/>
        <v>-1</v>
      </c>
      <c r="M86" s="74">
        <f t="shared" si="11"/>
        <v>0</v>
      </c>
    </row>
    <row r="87" spans="1:13" ht="12.75" customHeight="1" x14ac:dyDescent="0.2">
      <c r="A87" s="93" t="s">
        <v>1274</v>
      </c>
      <c r="B87" s="93" t="s">
        <v>1275</v>
      </c>
      <c r="C87" s="119">
        <v>7.0560000000000002E-4</v>
      </c>
      <c r="D87" s="119">
        <v>0</v>
      </c>
      <c r="E87" s="74" t="str">
        <f t="shared" si="8"/>
        <v/>
      </c>
      <c r="F87" s="94">
        <f t="shared" si="9"/>
        <v>2.5581450901784722E-5</v>
      </c>
      <c r="G87" s="163">
        <v>6.98203E-4</v>
      </c>
      <c r="H87" s="124">
        <v>42.392499999999998</v>
      </c>
      <c r="J87" s="150">
        <v>0</v>
      </c>
      <c r="K87" s="168">
        <v>0</v>
      </c>
      <c r="L87" s="74" t="str">
        <f t="shared" si="10"/>
        <v/>
      </c>
      <c r="M87" s="74">
        <f t="shared" si="11"/>
        <v>0</v>
      </c>
    </row>
    <row r="88" spans="1:13" ht="12.75" customHeight="1" x14ac:dyDescent="0.2">
      <c r="A88" s="93" t="s">
        <v>457</v>
      </c>
      <c r="B88" s="93" t="s">
        <v>444</v>
      </c>
      <c r="C88" s="119">
        <v>5.3151999999999995E-4</v>
      </c>
      <c r="D88" s="119">
        <v>0</v>
      </c>
      <c r="E88" s="74" t="str">
        <f t="shared" si="8"/>
        <v/>
      </c>
      <c r="F88" s="94">
        <f t="shared" si="9"/>
        <v>1.9270199522841005E-5</v>
      </c>
      <c r="G88" s="163">
        <v>0.24076085999999999</v>
      </c>
      <c r="H88" s="124">
        <v>54.4698947368421</v>
      </c>
      <c r="J88" s="150">
        <v>0</v>
      </c>
      <c r="K88" s="168">
        <v>0</v>
      </c>
      <c r="L88" s="74" t="str">
        <f t="shared" si="10"/>
        <v/>
      </c>
      <c r="M88" s="74">
        <f t="shared" si="11"/>
        <v>0</v>
      </c>
    </row>
    <row r="89" spans="1:13" ht="12.75" customHeight="1" x14ac:dyDescent="0.2">
      <c r="A89" s="93" t="s">
        <v>1333</v>
      </c>
      <c r="B89" s="93" t="s">
        <v>1334</v>
      </c>
      <c r="C89" s="119">
        <v>2.1900000000000001E-4</v>
      </c>
      <c r="D89" s="119">
        <v>2.3000000000000001E-4</v>
      </c>
      <c r="E89" s="74">
        <f t="shared" si="8"/>
        <v>-4.7826086956521685E-2</v>
      </c>
      <c r="F89" s="94">
        <f t="shared" si="9"/>
        <v>7.9398210707069923E-6</v>
      </c>
      <c r="G89" s="163">
        <v>2.9898299E-2</v>
      </c>
      <c r="H89" s="124">
        <v>104.45614285714301</v>
      </c>
      <c r="J89" s="150">
        <v>0</v>
      </c>
      <c r="K89" s="168">
        <v>0</v>
      </c>
      <c r="L89" s="74" t="str">
        <f t="shared" si="10"/>
        <v/>
      </c>
      <c r="M89" s="74">
        <f t="shared" si="11"/>
        <v>0</v>
      </c>
    </row>
    <row r="90" spans="1:13" ht="12.75" customHeight="1" x14ac:dyDescent="0.2">
      <c r="A90" s="93" t="s">
        <v>1236</v>
      </c>
      <c r="B90" s="93" t="s">
        <v>1235</v>
      </c>
      <c r="C90" s="119">
        <v>1.138E-4</v>
      </c>
      <c r="D90" s="119">
        <v>2.0359999999999998E-5</v>
      </c>
      <c r="E90" s="74">
        <f t="shared" si="8"/>
        <v>4.5893909626719065</v>
      </c>
      <c r="F90" s="94">
        <f t="shared" si="9"/>
        <v>4.12580656550893E-6</v>
      </c>
      <c r="G90" s="163">
        <v>5.8182639000000001E-2</v>
      </c>
      <c r="H90" s="124">
        <v>5545.47933333333</v>
      </c>
      <c r="J90" s="150">
        <v>0</v>
      </c>
      <c r="K90" s="168">
        <v>0</v>
      </c>
      <c r="L90" s="74" t="str">
        <f t="shared" si="10"/>
        <v/>
      </c>
      <c r="M90" s="74">
        <f t="shared" si="11"/>
        <v>0</v>
      </c>
    </row>
    <row r="91" spans="1:13" ht="12.75" customHeight="1" x14ac:dyDescent="0.2">
      <c r="A91" s="93" t="s">
        <v>1543</v>
      </c>
      <c r="B91" s="93" t="s">
        <v>1544</v>
      </c>
      <c r="C91" s="119">
        <v>0</v>
      </c>
      <c r="D91" s="119">
        <v>0.1178145</v>
      </c>
      <c r="E91" s="74">
        <f t="shared" si="8"/>
        <v>-1</v>
      </c>
      <c r="F91" s="94">
        <f t="shared" si="9"/>
        <v>0</v>
      </c>
      <c r="G91" s="163">
        <v>1.0993769259999999</v>
      </c>
      <c r="H91" s="124">
        <v>121.09647368421101</v>
      </c>
      <c r="J91" s="150">
        <v>0.20040521</v>
      </c>
      <c r="K91" s="168">
        <v>0.27282533000000003</v>
      </c>
      <c r="L91" s="74">
        <f t="shared" si="10"/>
        <v>-0.26544500101951685</v>
      </c>
      <c r="M91" s="74" t="str">
        <f t="shared" si="11"/>
        <v/>
      </c>
    </row>
    <row r="92" spans="1:13" ht="12.75" customHeight="1" x14ac:dyDescent="0.2">
      <c r="A92" s="93" t="s">
        <v>1198</v>
      </c>
      <c r="B92" s="93" t="s">
        <v>1197</v>
      </c>
      <c r="C92" s="119">
        <v>0</v>
      </c>
      <c r="D92" s="119">
        <v>4.496E-2</v>
      </c>
      <c r="E92" s="74">
        <f t="shared" si="8"/>
        <v>-1</v>
      </c>
      <c r="F92" s="94">
        <f t="shared" si="9"/>
        <v>0</v>
      </c>
      <c r="G92" s="163">
        <v>5.0260039999999997E-3</v>
      </c>
      <c r="H92" s="124">
        <v>36.542400000000001</v>
      </c>
      <c r="J92" s="150">
        <v>0</v>
      </c>
      <c r="K92" s="168">
        <v>0</v>
      </c>
      <c r="L92" s="74" t="str">
        <f t="shared" si="10"/>
        <v/>
      </c>
      <c r="M92" s="74" t="str">
        <f t="shared" si="11"/>
        <v/>
      </c>
    </row>
    <row r="93" spans="1:13" ht="12.75" customHeight="1" x14ac:dyDescent="0.2">
      <c r="A93" s="93" t="s">
        <v>1105</v>
      </c>
      <c r="B93" s="93" t="s">
        <v>1106</v>
      </c>
      <c r="C93" s="119">
        <v>0</v>
      </c>
      <c r="D93" s="119">
        <v>1.4123200000000001E-2</v>
      </c>
      <c r="E93" s="74">
        <f t="shared" si="8"/>
        <v>-1</v>
      </c>
      <c r="F93" s="94">
        <f t="shared" si="9"/>
        <v>0</v>
      </c>
      <c r="G93" s="163">
        <v>4.0456624000000004E-2</v>
      </c>
      <c r="H93" s="124">
        <v>12.6956842105263</v>
      </c>
      <c r="J93" s="150">
        <v>0</v>
      </c>
      <c r="K93" s="168">
        <v>1.41282E-2</v>
      </c>
      <c r="L93" s="74">
        <f t="shared" si="10"/>
        <v>-1</v>
      </c>
      <c r="M93" s="74" t="str">
        <f t="shared" si="11"/>
        <v/>
      </c>
    </row>
    <row r="94" spans="1:13" ht="12.75" customHeight="1" x14ac:dyDescent="0.2">
      <c r="A94" s="93" t="s">
        <v>1323</v>
      </c>
      <c r="B94" s="93" t="s">
        <v>1324</v>
      </c>
      <c r="C94" s="119">
        <v>0</v>
      </c>
      <c r="D94" s="119">
        <v>9.8849999999999997E-3</v>
      </c>
      <c r="E94" s="74">
        <f t="shared" si="8"/>
        <v>-1</v>
      </c>
      <c r="F94" s="94">
        <f t="shared" si="9"/>
        <v>0</v>
      </c>
      <c r="G94" s="163">
        <v>8.7393704000000003E-2</v>
      </c>
      <c r="H94" s="124">
        <v>89.107578947368395</v>
      </c>
      <c r="J94" s="150">
        <v>9.0705200000000003E-3</v>
      </c>
      <c r="K94" s="168">
        <v>1.0699739999999999E-2</v>
      </c>
      <c r="L94" s="74">
        <f t="shared" si="10"/>
        <v>-0.15226725135377117</v>
      </c>
      <c r="M94" s="74" t="str">
        <f t="shared" si="11"/>
        <v/>
      </c>
    </row>
    <row r="95" spans="1:13" ht="12.75" customHeight="1" x14ac:dyDescent="0.2">
      <c r="A95" s="93" t="s">
        <v>1479</v>
      </c>
      <c r="B95" s="93" t="s">
        <v>1480</v>
      </c>
      <c r="C95" s="119">
        <v>0</v>
      </c>
      <c r="D95" s="119">
        <v>9.1092000000000013E-3</v>
      </c>
      <c r="E95" s="74">
        <f t="shared" si="8"/>
        <v>-1</v>
      </c>
      <c r="F95" s="94">
        <f t="shared" si="9"/>
        <v>0</v>
      </c>
      <c r="G95" s="163">
        <v>4.2673829999999996E-3</v>
      </c>
      <c r="H95" s="124">
        <v>177.64778947368401</v>
      </c>
      <c r="J95" s="150">
        <v>0</v>
      </c>
      <c r="K95" s="168">
        <v>0</v>
      </c>
      <c r="L95" s="74" t="str">
        <f t="shared" si="10"/>
        <v/>
      </c>
      <c r="M95" s="74" t="str">
        <f t="shared" si="11"/>
        <v/>
      </c>
    </row>
    <row r="96" spans="1:13" ht="12.75" customHeight="1" x14ac:dyDescent="0.2">
      <c r="A96" s="93" t="s">
        <v>2784</v>
      </c>
      <c r="B96" s="93" t="s">
        <v>2785</v>
      </c>
      <c r="C96" s="119">
        <v>0</v>
      </c>
      <c r="D96" s="119">
        <v>6.2220000000000001E-3</v>
      </c>
      <c r="E96" s="74">
        <f t="shared" si="8"/>
        <v>-1</v>
      </c>
      <c r="F96" s="94">
        <f t="shared" si="9"/>
        <v>0</v>
      </c>
      <c r="G96" s="163">
        <v>5.7389500000000003E-2</v>
      </c>
      <c r="H96" s="124">
        <v>130.26177777777801</v>
      </c>
      <c r="J96" s="150">
        <v>0</v>
      </c>
      <c r="K96" s="168">
        <v>0</v>
      </c>
      <c r="L96" s="74" t="str">
        <f t="shared" si="10"/>
        <v/>
      </c>
      <c r="M96" s="74" t="str">
        <f t="shared" si="11"/>
        <v/>
      </c>
    </row>
    <row r="97" spans="1:13" ht="12.75" customHeight="1" x14ac:dyDescent="0.2">
      <c r="A97" s="93" t="s">
        <v>1230</v>
      </c>
      <c r="B97" s="93" t="s">
        <v>1229</v>
      </c>
      <c r="C97" s="119">
        <v>0</v>
      </c>
      <c r="D97" s="119">
        <v>2.4467E-3</v>
      </c>
      <c r="E97" s="74">
        <f t="shared" si="8"/>
        <v>-1</v>
      </c>
      <c r="F97" s="94">
        <f t="shared" si="9"/>
        <v>0</v>
      </c>
      <c r="G97" s="163">
        <v>0.20560958700000001</v>
      </c>
      <c r="H97" s="124">
        <v>45.037263157894699</v>
      </c>
      <c r="J97" s="150">
        <v>0</v>
      </c>
      <c r="K97" s="168">
        <v>0</v>
      </c>
      <c r="L97" s="74" t="str">
        <f t="shared" si="10"/>
        <v/>
      </c>
      <c r="M97" s="74" t="str">
        <f t="shared" si="11"/>
        <v/>
      </c>
    </row>
    <row r="98" spans="1:13" ht="12.75" customHeight="1" x14ac:dyDescent="0.2">
      <c r="A98" s="93" t="s">
        <v>2572</v>
      </c>
      <c r="B98" s="93" t="s">
        <v>2573</v>
      </c>
      <c r="C98" s="119">
        <v>0</v>
      </c>
      <c r="D98" s="119">
        <v>9.7937499999999999E-4</v>
      </c>
      <c r="E98" s="74">
        <f t="shared" si="8"/>
        <v>-1</v>
      </c>
      <c r="F98" s="94">
        <f t="shared" si="9"/>
        <v>0</v>
      </c>
      <c r="G98" s="163">
        <v>1.1623469999999999E-2</v>
      </c>
      <c r="H98" s="124">
        <v>48.905684210526303</v>
      </c>
      <c r="J98" s="150">
        <v>0</v>
      </c>
      <c r="K98" s="168">
        <v>0</v>
      </c>
      <c r="L98" s="74" t="str">
        <f t="shared" si="10"/>
        <v/>
      </c>
      <c r="M98" s="74" t="str">
        <f t="shared" si="11"/>
        <v/>
      </c>
    </row>
    <row r="99" spans="1:13" ht="12.75" customHeight="1" x14ac:dyDescent="0.2">
      <c r="A99" s="93" t="s">
        <v>1194</v>
      </c>
      <c r="B99" s="93" t="s">
        <v>1193</v>
      </c>
      <c r="C99" s="119">
        <v>0</v>
      </c>
      <c r="D99" s="119">
        <v>9.4625000000000004E-4</v>
      </c>
      <c r="E99" s="74">
        <f t="shared" si="8"/>
        <v>-1</v>
      </c>
      <c r="F99" s="94">
        <f t="shared" si="9"/>
        <v>0</v>
      </c>
      <c r="G99" s="163">
        <v>4.0231506E-2</v>
      </c>
      <c r="H99" s="124">
        <v>18.297736842105301</v>
      </c>
      <c r="J99" s="150">
        <v>0</v>
      </c>
      <c r="K99" s="168">
        <v>0</v>
      </c>
      <c r="L99" s="74" t="str">
        <f t="shared" si="10"/>
        <v/>
      </c>
      <c r="M99" s="74" t="str">
        <f t="shared" si="11"/>
        <v/>
      </c>
    </row>
    <row r="100" spans="1:13" ht="12.75" customHeight="1" x14ac:dyDescent="0.2">
      <c r="A100" s="93" t="s">
        <v>2782</v>
      </c>
      <c r="B100" s="93" t="s">
        <v>2783</v>
      </c>
      <c r="C100" s="119">
        <v>0</v>
      </c>
      <c r="D100" s="119">
        <v>2.2699999999999999E-4</v>
      </c>
      <c r="E100" s="74">
        <f t="shared" si="8"/>
        <v>-1</v>
      </c>
      <c r="F100" s="94">
        <f t="shared" si="9"/>
        <v>0</v>
      </c>
      <c r="G100" s="163">
        <v>0.16144882999999999</v>
      </c>
      <c r="H100" s="124">
        <v>49.011333333333297</v>
      </c>
      <c r="J100" s="150">
        <v>0</v>
      </c>
      <c r="K100" s="168">
        <v>0</v>
      </c>
      <c r="L100" s="74" t="str">
        <f t="shared" si="10"/>
        <v/>
      </c>
      <c r="M100" s="74" t="str">
        <f t="shared" si="11"/>
        <v/>
      </c>
    </row>
    <row r="101" spans="1:13" ht="12.75" customHeight="1" x14ac:dyDescent="0.2">
      <c r="A101" s="93" t="s">
        <v>1270</v>
      </c>
      <c r="B101" s="93" t="s">
        <v>1271</v>
      </c>
      <c r="C101" s="119">
        <v>0</v>
      </c>
      <c r="D101" s="119">
        <v>0</v>
      </c>
      <c r="E101" s="74" t="str">
        <f t="shared" ref="E101:E132" si="12">IF(ISERROR(C101/D101-1),"",IF((C101/D101-1)&gt;10000%,"",C101/D101-1))</f>
        <v/>
      </c>
      <c r="F101" s="94">
        <f t="shared" si="9"/>
        <v>0</v>
      </c>
      <c r="G101" s="163">
        <v>0</v>
      </c>
      <c r="H101" s="124">
        <v>42.490333333333297</v>
      </c>
      <c r="J101" s="150">
        <v>0</v>
      </c>
      <c r="K101" s="168">
        <v>0</v>
      </c>
      <c r="L101" s="74" t="str">
        <f t="shared" si="10"/>
        <v/>
      </c>
      <c r="M101" s="74" t="str">
        <f t="shared" si="11"/>
        <v/>
      </c>
    </row>
    <row r="102" spans="1:13" ht="12.75" customHeight="1" x14ac:dyDescent="0.2">
      <c r="A102" s="93" t="s">
        <v>458</v>
      </c>
      <c r="B102" s="93" t="s">
        <v>445</v>
      </c>
      <c r="C102" s="119">
        <v>0</v>
      </c>
      <c r="D102" s="119">
        <v>0</v>
      </c>
      <c r="E102" s="74" t="str">
        <f t="shared" si="12"/>
        <v/>
      </c>
      <c r="F102" s="94">
        <f t="shared" si="9"/>
        <v>0</v>
      </c>
      <c r="G102" s="163">
        <v>0.23518185</v>
      </c>
      <c r="H102" s="124">
        <v>56.468894736842103</v>
      </c>
      <c r="J102" s="150">
        <v>0</v>
      </c>
      <c r="K102" s="168">
        <v>0</v>
      </c>
      <c r="L102" s="74" t="str">
        <f t="shared" si="10"/>
        <v/>
      </c>
      <c r="M102" s="74" t="str">
        <f t="shared" si="11"/>
        <v/>
      </c>
    </row>
    <row r="103" spans="1:13" ht="12.75" customHeight="1" x14ac:dyDescent="0.2">
      <c r="A103" s="93" t="s">
        <v>1218</v>
      </c>
      <c r="B103" s="93" t="s">
        <v>1217</v>
      </c>
      <c r="C103" s="119">
        <v>0</v>
      </c>
      <c r="D103" s="119">
        <v>0</v>
      </c>
      <c r="E103" s="74" t="str">
        <f t="shared" si="12"/>
        <v/>
      </c>
      <c r="F103" s="94">
        <f t="shared" ref="F103:F134" si="13">C103/$C$160</f>
        <v>0</v>
      </c>
      <c r="G103" s="163">
        <v>2.3240217000000001E-2</v>
      </c>
      <c r="H103" s="124">
        <v>38.085842105263197</v>
      </c>
      <c r="J103" s="150">
        <v>0</v>
      </c>
      <c r="K103" s="168">
        <v>0</v>
      </c>
      <c r="L103" s="74" t="str">
        <f t="shared" ref="L103:L134" si="14">IF(ISERROR(J103/K103-1),"",IF((J103/K103-1)&gt;10000%,"",J103/K103-1))</f>
        <v/>
      </c>
      <c r="M103" s="74" t="str">
        <f t="shared" ref="M103:M134" si="15">IF(ISERROR(J103/C103),"",IF(J103/C103&gt;10000%,"",J103/C103))</f>
        <v/>
      </c>
    </row>
    <row r="104" spans="1:13" ht="12.75" customHeight="1" x14ac:dyDescent="0.2">
      <c r="A104" s="93" t="s">
        <v>1306</v>
      </c>
      <c r="B104" s="93" t="s">
        <v>1307</v>
      </c>
      <c r="C104" s="119">
        <v>0</v>
      </c>
      <c r="D104" s="119">
        <v>0</v>
      </c>
      <c r="E104" s="74" t="str">
        <f t="shared" si="12"/>
        <v/>
      </c>
      <c r="F104" s="94">
        <f t="shared" si="13"/>
        <v>0</v>
      </c>
      <c r="G104" s="163">
        <v>6.9234467999999993E-2</v>
      </c>
      <c r="H104" s="124">
        <v>92.531842105263195</v>
      </c>
      <c r="J104" s="150">
        <v>0</v>
      </c>
      <c r="K104" s="168">
        <v>0</v>
      </c>
      <c r="L104" s="74" t="str">
        <f t="shared" si="14"/>
        <v/>
      </c>
      <c r="M104" s="74" t="str">
        <f t="shared" si="15"/>
        <v/>
      </c>
    </row>
    <row r="105" spans="1:13" ht="12.75" customHeight="1" x14ac:dyDescent="0.2">
      <c r="A105" s="93" t="s">
        <v>459</v>
      </c>
      <c r="B105" s="93" t="s">
        <v>446</v>
      </c>
      <c r="C105" s="119">
        <v>0</v>
      </c>
      <c r="D105" s="119">
        <v>0</v>
      </c>
      <c r="E105" s="74" t="str">
        <f t="shared" si="12"/>
        <v/>
      </c>
      <c r="F105" s="94">
        <f t="shared" si="13"/>
        <v>0</v>
      </c>
      <c r="G105" s="163" t="s">
        <v>2929</v>
      </c>
      <c r="H105" s="124">
        <v>422.61221052631601</v>
      </c>
      <c r="J105" s="150">
        <v>0</v>
      </c>
      <c r="K105" s="168">
        <v>0</v>
      </c>
      <c r="L105" s="74" t="str">
        <f t="shared" si="14"/>
        <v/>
      </c>
      <c r="M105" s="74" t="str">
        <f t="shared" si="15"/>
        <v/>
      </c>
    </row>
    <row r="106" spans="1:13" ht="12.75" customHeight="1" x14ac:dyDescent="0.2">
      <c r="A106" s="93" t="s">
        <v>1222</v>
      </c>
      <c r="B106" s="93" t="s">
        <v>1221</v>
      </c>
      <c r="C106" s="119">
        <v>0</v>
      </c>
      <c r="D106" s="119">
        <v>0</v>
      </c>
      <c r="E106" s="74" t="str">
        <f t="shared" si="12"/>
        <v/>
      </c>
      <c r="F106" s="94">
        <f t="shared" si="13"/>
        <v>0</v>
      </c>
      <c r="G106" s="163">
        <v>8.6858920000000006E-3</v>
      </c>
      <c r="H106" s="124">
        <v>52.869315789473703</v>
      </c>
      <c r="J106" s="150">
        <v>0</v>
      </c>
      <c r="K106" s="168">
        <v>0</v>
      </c>
      <c r="L106" s="74" t="str">
        <f t="shared" si="14"/>
        <v/>
      </c>
      <c r="M106" s="74" t="str">
        <f t="shared" si="15"/>
        <v/>
      </c>
    </row>
    <row r="107" spans="1:13" ht="12.75" customHeight="1" x14ac:dyDescent="0.2">
      <c r="A107" s="93" t="s">
        <v>1319</v>
      </c>
      <c r="B107" s="93" t="s">
        <v>1320</v>
      </c>
      <c r="C107" s="119">
        <v>0</v>
      </c>
      <c r="D107" s="119">
        <v>0</v>
      </c>
      <c r="E107" s="74" t="str">
        <f t="shared" si="12"/>
        <v/>
      </c>
      <c r="F107" s="94">
        <f t="shared" si="13"/>
        <v>0</v>
      </c>
      <c r="G107" s="163">
        <v>3.6628490000000001E-3</v>
      </c>
      <c r="H107" s="124">
        <v>91.682157894736804</v>
      </c>
      <c r="J107" s="150">
        <v>0</v>
      </c>
      <c r="K107" s="168">
        <v>0</v>
      </c>
      <c r="L107" s="74" t="str">
        <f t="shared" si="14"/>
        <v/>
      </c>
      <c r="M107" s="74" t="str">
        <f t="shared" si="15"/>
        <v/>
      </c>
    </row>
    <row r="108" spans="1:13" ht="12.75" customHeight="1" x14ac:dyDescent="0.2">
      <c r="A108" s="93" t="s">
        <v>2564</v>
      </c>
      <c r="B108" s="93" t="s">
        <v>2565</v>
      </c>
      <c r="C108" s="119">
        <v>0</v>
      </c>
      <c r="D108" s="119">
        <v>0</v>
      </c>
      <c r="E108" s="74" t="str">
        <f t="shared" si="12"/>
        <v/>
      </c>
      <c r="F108" s="94">
        <f t="shared" si="13"/>
        <v>0</v>
      </c>
      <c r="G108" s="163">
        <v>1.038962E-2</v>
      </c>
      <c r="H108" s="124">
        <v>54.482947368421101</v>
      </c>
      <c r="J108" s="150">
        <v>0</v>
      </c>
      <c r="K108" s="168">
        <v>0</v>
      </c>
      <c r="L108" s="74" t="str">
        <f t="shared" si="14"/>
        <v/>
      </c>
      <c r="M108" s="74" t="str">
        <f t="shared" si="15"/>
        <v/>
      </c>
    </row>
    <row r="109" spans="1:13" ht="12.75" customHeight="1" x14ac:dyDescent="0.2">
      <c r="A109" s="93" t="s">
        <v>1539</v>
      </c>
      <c r="B109" s="93" t="s">
        <v>1540</v>
      </c>
      <c r="C109" s="119">
        <v>0</v>
      </c>
      <c r="D109" s="119">
        <v>0</v>
      </c>
      <c r="E109" s="74" t="str">
        <f t="shared" si="12"/>
        <v/>
      </c>
      <c r="F109" s="94">
        <f t="shared" si="13"/>
        <v>0</v>
      </c>
      <c r="G109" s="163">
        <v>0</v>
      </c>
      <c r="H109" s="124">
        <v>121.13505555555599</v>
      </c>
      <c r="J109" s="150">
        <v>0</v>
      </c>
      <c r="K109" s="168">
        <v>0</v>
      </c>
      <c r="L109" s="74" t="str">
        <f t="shared" si="14"/>
        <v/>
      </c>
      <c r="M109" s="74" t="str">
        <f t="shared" si="15"/>
        <v/>
      </c>
    </row>
    <row r="110" spans="1:13" ht="12.75" customHeight="1" x14ac:dyDescent="0.2">
      <c r="A110" s="93" t="s">
        <v>1109</v>
      </c>
      <c r="B110" s="93" t="s">
        <v>1110</v>
      </c>
      <c r="C110" s="119">
        <v>0</v>
      </c>
      <c r="D110" s="119">
        <v>0</v>
      </c>
      <c r="E110" s="74" t="str">
        <f t="shared" si="12"/>
        <v/>
      </c>
      <c r="F110" s="94">
        <f t="shared" si="13"/>
        <v>0</v>
      </c>
      <c r="G110" s="163">
        <v>0.91515627099999997</v>
      </c>
      <c r="H110" s="124">
        <v>20.260052631578901</v>
      </c>
      <c r="J110" s="150">
        <v>0</v>
      </c>
      <c r="K110" s="168">
        <v>0</v>
      </c>
      <c r="L110" s="74" t="str">
        <f t="shared" si="14"/>
        <v/>
      </c>
      <c r="M110" s="74" t="str">
        <f t="shared" si="15"/>
        <v/>
      </c>
    </row>
    <row r="111" spans="1:13" ht="12.75" customHeight="1" x14ac:dyDescent="0.2">
      <c r="A111" s="93" t="s">
        <v>1533</v>
      </c>
      <c r="B111" s="93" t="s">
        <v>1534</v>
      </c>
      <c r="C111" s="119">
        <v>0</v>
      </c>
      <c r="D111" s="119">
        <v>0</v>
      </c>
      <c r="E111" s="74" t="str">
        <f t="shared" si="12"/>
        <v/>
      </c>
      <c r="F111" s="94">
        <f t="shared" si="13"/>
        <v>0</v>
      </c>
      <c r="G111" s="163">
        <v>2.6020839999999997E-3</v>
      </c>
      <c r="H111" s="124">
        <v>119.469461538462</v>
      </c>
      <c r="J111" s="150">
        <v>0</v>
      </c>
      <c r="K111" s="168">
        <v>0</v>
      </c>
      <c r="L111" s="74" t="str">
        <f t="shared" si="14"/>
        <v/>
      </c>
      <c r="M111" s="74" t="str">
        <f t="shared" si="15"/>
        <v/>
      </c>
    </row>
    <row r="112" spans="1:13" ht="12.75" customHeight="1" x14ac:dyDescent="0.2">
      <c r="A112" s="93" t="s">
        <v>2708</v>
      </c>
      <c r="B112" s="93" t="s">
        <v>2704</v>
      </c>
      <c r="C112" s="119">
        <v>0</v>
      </c>
      <c r="D112" s="119">
        <v>0</v>
      </c>
      <c r="E112" s="74" t="str">
        <f t="shared" si="12"/>
        <v/>
      </c>
      <c r="F112" s="94">
        <f t="shared" si="13"/>
        <v>0</v>
      </c>
      <c r="G112" s="163">
        <v>2.1521311502754998</v>
      </c>
      <c r="H112" s="124">
        <v>176.90405263157899</v>
      </c>
      <c r="J112" s="150">
        <v>0</v>
      </c>
      <c r="K112" s="168">
        <v>0</v>
      </c>
      <c r="L112" s="74" t="str">
        <f t="shared" si="14"/>
        <v/>
      </c>
      <c r="M112" s="74" t="str">
        <f t="shared" si="15"/>
        <v/>
      </c>
    </row>
    <row r="113" spans="1:13" ht="12.75" customHeight="1" x14ac:dyDescent="0.2">
      <c r="A113" s="93" t="s">
        <v>1196</v>
      </c>
      <c r="B113" s="93" t="s">
        <v>1195</v>
      </c>
      <c r="C113" s="119">
        <v>0</v>
      </c>
      <c r="D113" s="119">
        <v>0</v>
      </c>
      <c r="E113" s="74" t="str">
        <f t="shared" si="12"/>
        <v/>
      </c>
      <c r="F113" s="94">
        <f t="shared" si="13"/>
        <v>0</v>
      </c>
      <c r="G113" s="163">
        <v>0</v>
      </c>
      <c r="H113" s="124">
        <v>21.793105263157901</v>
      </c>
      <c r="J113" s="150">
        <v>0</v>
      </c>
      <c r="K113" s="168">
        <v>0</v>
      </c>
      <c r="L113" s="74" t="str">
        <f t="shared" si="14"/>
        <v/>
      </c>
      <c r="M113" s="74" t="str">
        <f t="shared" si="15"/>
        <v/>
      </c>
    </row>
    <row r="114" spans="1:13" ht="12.75" customHeight="1" x14ac:dyDescent="0.2">
      <c r="A114" s="93" t="s">
        <v>1347</v>
      </c>
      <c r="B114" s="93" t="s">
        <v>1348</v>
      </c>
      <c r="C114" s="119">
        <v>0</v>
      </c>
      <c r="D114" s="119">
        <v>0</v>
      </c>
      <c r="E114" s="74" t="str">
        <f t="shared" si="12"/>
        <v/>
      </c>
      <c r="F114" s="94">
        <f t="shared" si="13"/>
        <v>0</v>
      </c>
      <c r="G114" s="163">
        <v>0</v>
      </c>
      <c r="H114" s="124">
        <v>18.250157894736802</v>
      </c>
      <c r="J114" s="150">
        <v>0</v>
      </c>
      <c r="K114" s="168">
        <v>0</v>
      </c>
      <c r="L114" s="74" t="str">
        <f t="shared" si="14"/>
        <v/>
      </c>
      <c r="M114" s="74" t="str">
        <f t="shared" si="15"/>
        <v/>
      </c>
    </row>
    <row r="115" spans="1:13" ht="12.75" customHeight="1" x14ac:dyDescent="0.2">
      <c r="A115" s="93" t="s">
        <v>1357</v>
      </c>
      <c r="B115" s="93" t="s">
        <v>1358</v>
      </c>
      <c r="C115" s="119">
        <v>0</v>
      </c>
      <c r="D115" s="119">
        <v>0</v>
      </c>
      <c r="E115" s="74" t="str">
        <f t="shared" si="12"/>
        <v/>
      </c>
      <c r="F115" s="94">
        <f t="shared" si="13"/>
        <v>0</v>
      </c>
      <c r="G115" s="163">
        <v>1.8458709E-2</v>
      </c>
      <c r="H115" s="124">
        <v>35.083210526315803</v>
      </c>
      <c r="J115" s="150">
        <v>0</v>
      </c>
      <c r="K115" s="168">
        <v>0</v>
      </c>
      <c r="L115" s="74" t="str">
        <f t="shared" si="14"/>
        <v/>
      </c>
      <c r="M115" s="74" t="str">
        <f t="shared" si="15"/>
        <v/>
      </c>
    </row>
    <row r="116" spans="1:13" ht="12.75" customHeight="1" x14ac:dyDescent="0.2">
      <c r="A116" s="93" t="s">
        <v>1115</v>
      </c>
      <c r="B116" s="93" t="s">
        <v>1116</v>
      </c>
      <c r="C116" s="119">
        <v>0</v>
      </c>
      <c r="D116" s="119">
        <v>0</v>
      </c>
      <c r="E116" s="74" t="str">
        <f t="shared" si="12"/>
        <v/>
      </c>
      <c r="F116" s="94">
        <f t="shared" si="13"/>
        <v>0</v>
      </c>
      <c r="G116" s="163">
        <v>3.1060765000000001E-2</v>
      </c>
      <c r="H116" s="124">
        <v>62.104666666666702</v>
      </c>
      <c r="J116" s="150">
        <v>0</v>
      </c>
      <c r="K116" s="168">
        <v>0</v>
      </c>
      <c r="L116" s="74" t="str">
        <f t="shared" si="14"/>
        <v/>
      </c>
      <c r="M116" s="74" t="str">
        <f t="shared" si="15"/>
        <v/>
      </c>
    </row>
    <row r="117" spans="1:13" ht="12.75" customHeight="1" x14ac:dyDescent="0.2">
      <c r="A117" s="93" t="s">
        <v>1335</v>
      </c>
      <c r="B117" s="93" t="s">
        <v>1336</v>
      </c>
      <c r="C117" s="119">
        <v>0</v>
      </c>
      <c r="D117" s="119">
        <v>0</v>
      </c>
      <c r="E117" s="74" t="str">
        <f t="shared" si="12"/>
        <v/>
      </c>
      <c r="F117" s="94">
        <f t="shared" si="13"/>
        <v>0</v>
      </c>
      <c r="G117" s="163">
        <v>2.1406229999999999E-3</v>
      </c>
      <c r="H117" s="124">
        <v>37.822944444444403</v>
      </c>
      <c r="J117" s="150">
        <v>0</v>
      </c>
      <c r="K117" s="168">
        <v>0</v>
      </c>
      <c r="L117" s="74" t="str">
        <f t="shared" si="14"/>
        <v/>
      </c>
      <c r="M117" s="74" t="str">
        <f t="shared" si="15"/>
        <v/>
      </c>
    </row>
    <row r="118" spans="1:13" ht="12.75" customHeight="1" x14ac:dyDescent="0.2">
      <c r="A118" s="93" t="s">
        <v>1202</v>
      </c>
      <c r="B118" s="93" t="s">
        <v>1201</v>
      </c>
      <c r="C118" s="119">
        <v>0</v>
      </c>
      <c r="D118" s="119">
        <v>0</v>
      </c>
      <c r="E118" s="74" t="str">
        <f t="shared" si="12"/>
        <v/>
      </c>
      <c r="F118" s="94">
        <f t="shared" si="13"/>
        <v>0</v>
      </c>
      <c r="G118" s="163">
        <v>0</v>
      </c>
      <c r="H118" s="124">
        <v>17.359052631578901</v>
      </c>
      <c r="J118" s="150">
        <v>0</v>
      </c>
      <c r="K118" s="168">
        <v>0</v>
      </c>
      <c r="L118" s="74" t="str">
        <f t="shared" si="14"/>
        <v/>
      </c>
      <c r="M118" s="74" t="str">
        <f t="shared" si="15"/>
        <v/>
      </c>
    </row>
    <row r="119" spans="1:13" ht="12.75" customHeight="1" x14ac:dyDescent="0.2">
      <c r="A119" s="93" t="s">
        <v>1471</v>
      </c>
      <c r="B119" s="93" t="s">
        <v>1472</v>
      </c>
      <c r="C119" s="119">
        <v>0</v>
      </c>
      <c r="D119" s="119">
        <v>0</v>
      </c>
      <c r="E119" s="74" t="str">
        <f t="shared" si="12"/>
        <v/>
      </c>
      <c r="F119" s="94">
        <f t="shared" si="13"/>
        <v>0</v>
      </c>
      <c r="G119" s="163">
        <v>4.1036290000000001E-3</v>
      </c>
      <c r="H119" s="124">
        <v>129.35405263157901</v>
      </c>
      <c r="J119" s="150">
        <v>0</v>
      </c>
      <c r="K119" s="168">
        <v>0</v>
      </c>
      <c r="L119" s="74" t="str">
        <f t="shared" si="14"/>
        <v/>
      </c>
      <c r="M119" s="74" t="str">
        <f t="shared" si="15"/>
        <v/>
      </c>
    </row>
    <row r="120" spans="1:13" ht="12.75" customHeight="1" x14ac:dyDescent="0.2">
      <c r="A120" s="93" t="s">
        <v>1321</v>
      </c>
      <c r="B120" s="93" t="s">
        <v>1322</v>
      </c>
      <c r="C120" s="119">
        <v>0</v>
      </c>
      <c r="D120" s="119">
        <v>0</v>
      </c>
      <c r="E120" s="74" t="str">
        <f t="shared" si="12"/>
        <v/>
      </c>
      <c r="F120" s="94">
        <f t="shared" si="13"/>
        <v>0</v>
      </c>
      <c r="G120" s="163">
        <v>1.6467107000000002E-2</v>
      </c>
      <c r="H120" s="124">
        <v>121.241277777778</v>
      </c>
      <c r="J120" s="150">
        <v>0</v>
      </c>
      <c r="K120" s="168">
        <v>0</v>
      </c>
      <c r="L120" s="74" t="str">
        <f t="shared" si="14"/>
        <v/>
      </c>
      <c r="M120" s="74" t="str">
        <f t="shared" si="15"/>
        <v/>
      </c>
    </row>
    <row r="121" spans="1:13" ht="12.75" customHeight="1" x14ac:dyDescent="0.2">
      <c r="A121" s="93" t="s">
        <v>1272</v>
      </c>
      <c r="B121" s="93" t="s">
        <v>1273</v>
      </c>
      <c r="C121" s="119">
        <v>0</v>
      </c>
      <c r="D121" s="119">
        <v>0</v>
      </c>
      <c r="E121" s="74" t="str">
        <f t="shared" si="12"/>
        <v/>
      </c>
      <c r="F121" s="94">
        <f t="shared" si="13"/>
        <v>0</v>
      </c>
      <c r="G121" s="163">
        <v>5.0695500000000001E-4</v>
      </c>
      <c r="H121" s="124">
        <v>81.5716842105263</v>
      </c>
      <c r="J121" s="150">
        <v>0</v>
      </c>
      <c r="K121" s="168">
        <v>0</v>
      </c>
      <c r="L121" s="74" t="str">
        <f t="shared" si="14"/>
        <v/>
      </c>
      <c r="M121" s="74" t="str">
        <f t="shared" si="15"/>
        <v/>
      </c>
    </row>
    <row r="122" spans="1:13" ht="12.75" customHeight="1" x14ac:dyDescent="0.2">
      <c r="A122" s="93" t="s">
        <v>1337</v>
      </c>
      <c r="B122" s="93" t="s">
        <v>1338</v>
      </c>
      <c r="C122" s="119">
        <v>0</v>
      </c>
      <c r="D122" s="119">
        <v>0</v>
      </c>
      <c r="E122" s="74" t="str">
        <f t="shared" si="12"/>
        <v/>
      </c>
      <c r="F122" s="94">
        <f t="shared" si="13"/>
        <v>0</v>
      </c>
      <c r="G122" s="163">
        <v>0</v>
      </c>
      <c r="H122" s="124">
        <v>56.786499999999997</v>
      </c>
      <c r="J122" s="150">
        <v>0</v>
      </c>
      <c r="K122" s="168">
        <v>0</v>
      </c>
      <c r="L122" s="74" t="str">
        <f t="shared" si="14"/>
        <v/>
      </c>
      <c r="M122" s="74" t="str">
        <f t="shared" si="15"/>
        <v/>
      </c>
    </row>
    <row r="123" spans="1:13" ht="12.75" customHeight="1" x14ac:dyDescent="0.2">
      <c r="A123" s="93" t="s">
        <v>1113</v>
      </c>
      <c r="B123" s="93" t="s">
        <v>1114</v>
      </c>
      <c r="C123" s="119">
        <v>0</v>
      </c>
      <c r="D123" s="119">
        <v>0</v>
      </c>
      <c r="E123" s="74" t="str">
        <f t="shared" si="12"/>
        <v/>
      </c>
      <c r="F123" s="94">
        <f t="shared" si="13"/>
        <v>0</v>
      </c>
      <c r="G123" s="163">
        <v>0</v>
      </c>
      <c r="H123" s="124">
        <v>32.713611111111099</v>
      </c>
      <c r="J123" s="150">
        <v>0</v>
      </c>
      <c r="K123" s="168">
        <v>0</v>
      </c>
      <c r="L123" s="74" t="str">
        <f t="shared" si="14"/>
        <v/>
      </c>
      <c r="M123" s="74" t="str">
        <f t="shared" si="15"/>
        <v/>
      </c>
    </row>
    <row r="124" spans="1:13" ht="12.75" customHeight="1" x14ac:dyDescent="0.2">
      <c r="A124" s="93" t="s">
        <v>1280</v>
      </c>
      <c r="B124" s="93" t="s">
        <v>1281</v>
      </c>
      <c r="C124" s="119">
        <v>0</v>
      </c>
      <c r="D124" s="119">
        <v>0</v>
      </c>
      <c r="E124" s="74" t="str">
        <f t="shared" si="12"/>
        <v/>
      </c>
      <c r="F124" s="94">
        <f t="shared" si="13"/>
        <v>0</v>
      </c>
      <c r="G124" s="163">
        <v>0</v>
      </c>
      <c r="H124" s="124">
        <v>81.766055555555596</v>
      </c>
      <c r="J124" s="150">
        <v>0</v>
      </c>
      <c r="K124" s="168">
        <v>0</v>
      </c>
      <c r="L124" s="74" t="str">
        <f t="shared" si="14"/>
        <v/>
      </c>
      <c r="M124" s="74" t="str">
        <f t="shared" si="15"/>
        <v/>
      </c>
    </row>
    <row r="125" spans="1:13" ht="12.75" customHeight="1" x14ac:dyDescent="0.2">
      <c r="A125" s="93" t="s">
        <v>1216</v>
      </c>
      <c r="B125" s="93" t="s">
        <v>1215</v>
      </c>
      <c r="C125" s="119">
        <v>0</v>
      </c>
      <c r="D125" s="119">
        <v>0</v>
      </c>
      <c r="E125" s="74" t="str">
        <f t="shared" si="12"/>
        <v/>
      </c>
      <c r="F125" s="94">
        <f t="shared" si="13"/>
        <v>0</v>
      </c>
      <c r="G125" s="163">
        <v>3.2088953000000003E-2</v>
      </c>
      <c r="H125" s="124">
        <v>13.4728947368421</v>
      </c>
      <c r="J125" s="150">
        <v>0</v>
      </c>
      <c r="K125" s="168">
        <v>0</v>
      </c>
      <c r="L125" s="74" t="str">
        <f t="shared" si="14"/>
        <v/>
      </c>
      <c r="M125" s="74" t="str">
        <f t="shared" si="15"/>
        <v/>
      </c>
    </row>
    <row r="126" spans="1:13" ht="12.75" customHeight="1" x14ac:dyDescent="0.2">
      <c r="A126" s="93" t="s">
        <v>1465</v>
      </c>
      <c r="B126" s="93" t="s">
        <v>1466</v>
      </c>
      <c r="C126" s="119">
        <v>0</v>
      </c>
      <c r="D126" s="119">
        <v>0</v>
      </c>
      <c r="E126" s="74" t="str">
        <f t="shared" si="12"/>
        <v/>
      </c>
      <c r="F126" s="94">
        <f t="shared" si="13"/>
        <v>0</v>
      </c>
      <c r="G126" s="163">
        <v>5.73976E-3</v>
      </c>
      <c r="H126" s="124">
        <v>13.2545263157895</v>
      </c>
      <c r="J126" s="150">
        <v>0</v>
      </c>
      <c r="K126" s="168">
        <v>0</v>
      </c>
      <c r="L126" s="74" t="str">
        <f t="shared" si="14"/>
        <v/>
      </c>
      <c r="M126" s="74" t="str">
        <f t="shared" si="15"/>
        <v/>
      </c>
    </row>
    <row r="127" spans="1:13" ht="12.75" customHeight="1" x14ac:dyDescent="0.2">
      <c r="A127" s="93" t="s">
        <v>1192</v>
      </c>
      <c r="B127" s="93" t="s">
        <v>1191</v>
      </c>
      <c r="C127" s="119">
        <v>0</v>
      </c>
      <c r="D127" s="119">
        <v>0</v>
      </c>
      <c r="E127" s="74" t="str">
        <f t="shared" si="12"/>
        <v/>
      </c>
      <c r="F127" s="94">
        <f t="shared" si="13"/>
        <v>0</v>
      </c>
      <c r="G127" s="163">
        <v>0</v>
      </c>
      <c r="H127" s="124">
        <v>8.8853684210526307</v>
      </c>
      <c r="J127" s="150">
        <v>0</v>
      </c>
      <c r="K127" s="168">
        <v>0</v>
      </c>
      <c r="L127" s="74" t="str">
        <f t="shared" si="14"/>
        <v/>
      </c>
      <c r="M127" s="74" t="str">
        <f t="shared" si="15"/>
        <v/>
      </c>
    </row>
    <row r="128" spans="1:13" ht="12.75" customHeight="1" x14ac:dyDescent="0.2">
      <c r="A128" s="93" t="s">
        <v>1188</v>
      </c>
      <c r="B128" s="93" t="s">
        <v>1187</v>
      </c>
      <c r="C128" s="119">
        <v>0</v>
      </c>
      <c r="D128" s="119">
        <v>0</v>
      </c>
      <c r="E128" s="74" t="str">
        <f t="shared" si="12"/>
        <v/>
      </c>
      <c r="F128" s="94">
        <f t="shared" si="13"/>
        <v>0</v>
      </c>
      <c r="G128" s="163">
        <v>0</v>
      </c>
      <c r="H128" s="124">
        <v>10.4377368421053</v>
      </c>
      <c r="J128" s="150">
        <v>0</v>
      </c>
      <c r="K128" s="168">
        <v>0</v>
      </c>
      <c r="L128" s="74" t="str">
        <f t="shared" si="14"/>
        <v/>
      </c>
      <c r="M128" s="74" t="str">
        <f t="shared" si="15"/>
        <v/>
      </c>
    </row>
    <row r="129" spans="1:13" ht="12.75" customHeight="1" x14ac:dyDescent="0.2">
      <c r="A129" s="93" t="s">
        <v>1485</v>
      </c>
      <c r="B129" s="93" t="s">
        <v>1486</v>
      </c>
      <c r="C129" s="119">
        <v>0</v>
      </c>
      <c r="D129" s="119">
        <v>0</v>
      </c>
      <c r="E129" s="74" t="str">
        <f t="shared" si="12"/>
        <v/>
      </c>
      <c r="F129" s="94">
        <f t="shared" si="13"/>
        <v>0</v>
      </c>
      <c r="G129" s="163">
        <v>0</v>
      </c>
      <c r="H129" s="124">
        <v>123.002473684211</v>
      </c>
      <c r="J129" s="150">
        <v>0</v>
      </c>
      <c r="K129" s="168">
        <v>0</v>
      </c>
      <c r="L129" s="74" t="str">
        <f t="shared" si="14"/>
        <v/>
      </c>
      <c r="M129" s="74" t="str">
        <f t="shared" si="15"/>
        <v/>
      </c>
    </row>
    <row r="130" spans="1:13" ht="12.75" customHeight="1" x14ac:dyDescent="0.2">
      <c r="A130" s="93" t="s">
        <v>1537</v>
      </c>
      <c r="B130" s="93" t="s">
        <v>1538</v>
      </c>
      <c r="C130" s="119">
        <v>0</v>
      </c>
      <c r="D130" s="119">
        <v>0</v>
      </c>
      <c r="E130" s="74" t="str">
        <f t="shared" si="12"/>
        <v/>
      </c>
      <c r="F130" s="94">
        <f t="shared" si="13"/>
        <v>0</v>
      </c>
      <c r="G130" s="163">
        <v>2.8932615000000002E-2</v>
      </c>
      <c r="H130" s="124">
        <v>160.37322222222201</v>
      </c>
      <c r="J130" s="150">
        <v>0</v>
      </c>
      <c r="K130" s="168">
        <v>0</v>
      </c>
      <c r="L130" s="74" t="str">
        <f t="shared" si="14"/>
        <v/>
      </c>
      <c r="M130" s="74" t="str">
        <f t="shared" si="15"/>
        <v/>
      </c>
    </row>
    <row r="131" spans="1:13" ht="12.75" customHeight="1" x14ac:dyDescent="0.2">
      <c r="A131" s="93" t="s">
        <v>1527</v>
      </c>
      <c r="B131" s="93" t="s">
        <v>1528</v>
      </c>
      <c r="C131" s="119">
        <v>0</v>
      </c>
      <c r="D131" s="119">
        <v>0</v>
      </c>
      <c r="E131" s="74" t="str">
        <f t="shared" si="12"/>
        <v/>
      </c>
      <c r="F131" s="94">
        <f t="shared" si="13"/>
        <v>0</v>
      </c>
      <c r="G131" s="163">
        <v>7.3972900999999994E-2</v>
      </c>
      <c r="H131" s="124">
        <v>94.043736842105304</v>
      </c>
      <c r="J131" s="150">
        <v>0</v>
      </c>
      <c r="K131" s="168">
        <v>2.6340680000000002E-2</v>
      </c>
      <c r="L131" s="74">
        <f t="shared" si="14"/>
        <v>-1</v>
      </c>
      <c r="M131" s="74" t="str">
        <f t="shared" si="15"/>
        <v/>
      </c>
    </row>
    <row r="132" spans="1:13" ht="12.75" customHeight="1" x14ac:dyDescent="0.2">
      <c r="A132" s="93" t="s">
        <v>1477</v>
      </c>
      <c r="B132" s="93" t="s">
        <v>1478</v>
      </c>
      <c r="C132" s="119">
        <v>0</v>
      </c>
      <c r="D132" s="119">
        <v>0</v>
      </c>
      <c r="E132" s="74" t="str">
        <f t="shared" si="12"/>
        <v/>
      </c>
      <c r="F132" s="94">
        <f t="shared" si="13"/>
        <v>0</v>
      </c>
      <c r="G132" s="163">
        <v>0</v>
      </c>
      <c r="H132" s="124">
        <v>92.374315789473698</v>
      </c>
      <c r="J132" s="150">
        <v>0</v>
      </c>
      <c r="K132" s="168">
        <v>0</v>
      </c>
      <c r="L132" s="74" t="str">
        <f t="shared" si="14"/>
        <v/>
      </c>
      <c r="M132" s="74" t="str">
        <f t="shared" si="15"/>
        <v/>
      </c>
    </row>
    <row r="133" spans="1:13" ht="12.75" customHeight="1" x14ac:dyDescent="0.2">
      <c r="A133" s="93" t="s">
        <v>1541</v>
      </c>
      <c r="B133" s="93" t="s">
        <v>1542</v>
      </c>
      <c r="C133" s="119">
        <v>0</v>
      </c>
      <c r="D133" s="119">
        <v>0</v>
      </c>
      <c r="E133" s="74" t="str">
        <f t="shared" ref="E133:E156" si="16">IF(ISERROR(C133/D133-1),"",IF((C133/D133-1)&gt;10000%,"",C133/D133-1))</f>
        <v/>
      </c>
      <c r="F133" s="94">
        <f t="shared" si="13"/>
        <v>0</v>
      </c>
      <c r="G133" s="163">
        <v>7.4023999999999995E-5</v>
      </c>
      <c r="H133" s="124">
        <v>160.28478947368399</v>
      </c>
      <c r="J133" s="150">
        <v>0</v>
      </c>
      <c r="K133" s="168">
        <v>0</v>
      </c>
      <c r="L133" s="74" t="str">
        <f t="shared" si="14"/>
        <v/>
      </c>
      <c r="M133" s="74" t="str">
        <f t="shared" si="15"/>
        <v/>
      </c>
    </row>
    <row r="134" spans="1:13" ht="12.75" customHeight="1" x14ac:dyDescent="0.2">
      <c r="A134" s="93" t="s">
        <v>1473</v>
      </c>
      <c r="B134" s="93" t="s">
        <v>1474</v>
      </c>
      <c r="C134" s="119">
        <v>0</v>
      </c>
      <c r="D134" s="119">
        <v>0</v>
      </c>
      <c r="E134" s="74" t="str">
        <f t="shared" si="16"/>
        <v/>
      </c>
      <c r="F134" s="94">
        <f t="shared" si="13"/>
        <v>0</v>
      </c>
      <c r="G134" s="163">
        <v>0</v>
      </c>
      <c r="H134" s="124">
        <v>73.980473684210494</v>
      </c>
      <c r="J134" s="150">
        <v>0</v>
      </c>
      <c r="K134" s="168">
        <v>0</v>
      </c>
      <c r="L134" s="74" t="str">
        <f t="shared" si="14"/>
        <v/>
      </c>
      <c r="M134" s="74" t="str">
        <f t="shared" si="15"/>
        <v/>
      </c>
    </row>
    <row r="135" spans="1:13" ht="12.75" customHeight="1" x14ac:dyDescent="0.2">
      <c r="A135" s="93" t="s">
        <v>1547</v>
      </c>
      <c r="B135" s="93" t="s">
        <v>1548</v>
      </c>
      <c r="C135" s="119">
        <v>0</v>
      </c>
      <c r="D135" s="119">
        <v>0</v>
      </c>
      <c r="E135" s="74" t="str">
        <f t="shared" si="16"/>
        <v/>
      </c>
      <c r="F135" s="94">
        <f t="shared" ref="F135:F159" si="17">C135/$C$160</f>
        <v>0</v>
      </c>
      <c r="G135" s="163">
        <v>0</v>
      </c>
      <c r="H135" s="124">
        <v>120.25823076923101</v>
      </c>
      <c r="J135" s="150">
        <v>0</v>
      </c>
      <c r="K135" s="168">
        <v>0</v>
      </c>
      <c r="L135" s="74" t="str">
        <f t="shared" ref="L135:L159" si="18">IF(ISERROR(J135/K135-1),"",IF((J135/K135-1)&gt;10000%,"",J135/K135-1))</f>
        <v/>
      </c>
      <c r="M135" s="74" t="str">
        <f t="shared" ref="M135:M159" si="19">IF(ISERROR(J135/C135),"",IF(J135/C135&gt;10000%,"",J135/C135))</f>
        <v/>
      </c>
    </row>
    <row r="136" spans="1:13" ht="12.75" customHeight="1" x14ac:dyDescent="0.2">
      <c r="A136" s="93" t="s">
        <v>1535</v>
      </c>
      <c r="B136" s="93" t="s">
        <v>1536</v>
      </c>
      <c r="C136" s="119">
        <v>0</v>
      </c>
      <c r="D136" s="119">
        <v>0</v>
      </c>
      <c r="E136" s="74" t="str">
        <f t="shared" si="16"/>
        <v/>
      </c>
      <c r="F136" s="94">
        <f t="shared" si="17"/>
        <v>0</v>
      </c>
      <c r="G136" s="163">
        <v>7.1630879999999997E-3</v>
      </c>
      <c r="H136" s="124">
        <v>120.937315789474</v>
      </c>
      <c r="J136" s="150">
        <v>0</v>
      </c>
      <c r="K136" s="168">
        <v>0</v>
      </c>
      <c r="L136" s="74" t="str">
        <f t="shared" si="18"/>
        <v/>
      </c>
      <c r="M136" s="74" t="str">
        <f t="shared" si="19"/>
        <v/>
      </c>
    </row>
    <row r="137" spans="1:13" ht="12.75" customHeight="1" x14ac:dyDescent="0.2">
      <c r="A137" s="93" t="s">
        <v>1234</v>
      </c>
      <c r="B137" s="93" t="s">
        <v>1233</v>
      </c>
      <c r="C137" s="119">
        <v>0</v>
      </c>
      <c r="D137" s="119">
        <v>0</v>
      </c>
      <c r="E137" s="74" t="str">
        <f t="shared" si="16"/>
        <v/>
      </c>
      <c r="F137" s="94">
        <f t="shared" si="17"/>
        <v>0</v>
      </c>
      <c r="G137" s="163">
        <v>0</v>
      </c>
      <c r="H137" s="124">
        <v>38.238736842105297</v>
      </c>
      <c r="J137" s="150">
        <v>0</v>
      </c>
      <c r="K137" s="168">
        <v>0</v>
      </c>
      <c r="L137" s="74" t="str">
        <f t="shared" si="18"/>
        <v/>
      </c>
      <c r="M137" s="74" t="str">
        <f t="shared" si="19"/>
        <v/>
      </c>
    </row>
    <row r="138" spans="1:13" ht="12.75" customHeight="1" x14ac:dyDescent="0.2">
      <c r="A138" s="93" t="s">
        <v>1121</v>
      </c>
      <c r="B138" s="93" t="s">
        <v>1122</v>
      </c>
      <c r="C138" s="119">
        <v>0</v>
      </c>
      <c r="D138" s="119">
        <v>0</v>
      </c>
      <c r="E138" s="74" t="str">
        <f t="shared" si="16"/>
        <v/>
      </c>
      <c r="F138" s="94">
        <f t="shared" si="17"/>
        <v>0</v>
      </c>
      <c r="G138" s="163">
        <v>0</v>
      </c>
      <c r="H138" s="124">
        <v>76.934368421052596</v>
      </c>
      <c r="J138" s="150">
        <v>0</v>
      </c>
      <c r="K138" s="168">
        <v>0</v>
      </c>
      <c r="L138" s="74" t="str">
        <f t="shared" si="18"/>
        <v/>
      </c>
      <c r="M138" s="74" t="str">
        <f t="shared" si="19"/>
        <v/>
      </c>
    </row>
    <row r="139" spans="1:13" ht="12.75" customHeight="1" x14ac:dyDescent="0.2">
      <c r="A139" s="93" t="s">
        <v>1125</v>
      </c>
      <c r="B139" s="93" t="s">
        <v>1126</v>
      </c>
      <c r="C139" s="119">
        <v>0</v>
      </c>
      <c r="D139" s="119">
        <v>0</v>
      </c>
      <c r="E139" s="74" t="str">
        <f t="shared" si="16"/>
        <v/>
      </c>
      <c r="F139" s="94">
        <f t="shared" si="17"/>
        <v>0</v>
      </c>
      <c r="G139" s="163">
        <v>0</v>
      </c>
      <c r="H139" s="124">
        <v>76.095111111111095</v>
      </c>
      <c r="J139" s="150">
        <v>0</v>
      </c>
      <c r="K139" s="168">
        <v>0</v>
      </c>
      <c r="L139" s="74" t="str">
        <f t="shared" si="18"/>
        <v/>
      </c>
      <c r="M139" s="74" t="str">
        <f t="shared" si="19"/>
        <v/>
      </c>
    </row>
    <row r="140" spans="1:13" ht="12.75" customHeight="1" x14ac:dyDescent="0.2">
      <c r="A140" s="93" t="s">
        <v>1127</v>
      </c>
      <c r="B140" s="93" t="s">
        <v>1128</v>
      </c>
      <c r="C140" s="119">
        <v>0</v>
      </c>
      <c r="D140" s="119">
        <v>0</v>
      </c>
      <c r="E140" s="74" t="str">
        <f t="shared" si="16"/>
        <v/>
      </c>
      <c r="F140" s="94">
        <f t="shared" si="17"/>
        <v>0</v>
      </c>
      <c r="G140" s="163">
        <v>0</v>
      </c>
      <c r="H140" s="124">
        <v>85.166833333333301</v>
      </c>
      <c r="J140" s="150">
        <v>0</v>
      </c>
      <c r="K140" s="168">
        <v>0</v>
      </c>
      <c r="L140" s="74" t="str">
        <f t="shared" si="18"/>
        <v/>
      </c>
      <c r="M140" s="74" t="str">
        <f t="shared" si="19"/>
        <v/>
      </c>
    </row>
    <row r="141" spans="1:13" ht="12.75" customHeight="1" x14ac:dyDescent="0.2">
      <c r="A141" s="93" t="s">
        <v>1204</v>
      </c>
      <c r="B141" s="93" t="s">
        <v>1203</v>
      </c>
      <c r="C141" s="119">
        <v>0</v>
      </c>
      <c r="D141" s="119">
        <v>0</v>
      </c>
      <c r="E141" s="74" t="str">
        <f t="shared" si="16"/>
        <v/>
      </c>
      <c r="F141" s="94">
        <f t="shared" si="17"/>
        <v>0</v>
      </c>
      <c r="G141" s="163">
        <v>0</v>
      </c>
      <c r="H141" s="124">
        <v>9.9902105263157903</v>
      </c>
      <c r="J141" s="150">
        <v>0</v>
      </c>
      <c r="K141" s="168">
        <v>0</v>
      </c>
      <c r="L141" s="74" t="str">
        <f t="shared" si="18"/>
        <v/>
      </c>
      <c r="M141" s="74" t="str">
        <f t="shared" si="19"/>
        <v/>
      </c>
    </row>
    <row r="142" spans="1:13" ht="12.75" customHeight="1" x14ac:dyDescent="0.2">
      <c r="A142" s="93" t="s">
        <v>1226</v>
      </c>
      <c r="B142" s="93" t="s">
        <v>1225</v>
      </c>
      <c r="C142" s="119">
        <v>0</v>
      </c>
      <c r="D142" s="119">
        <v>0</v>
      </c>
      <c r="E142" s="74" t="str">
        <f t="shared" si="16"/>
        <v/>
      </c>
      <c r="F142" s="94">
        <f t="shared" si="17"/>
        <v>0</v>
      </c>
      <c r="G142" s="163">
        <v>0</v>
      </c>
      <c r="H142" s="124">
        <v>146.17433333333301</v>
      </c>
      <c r="J142" s="150">
        <v>0</v>
      </c>
      <c r="K142" s="168">
        <v>0</v>
      </c>
      <c r="L142" s="74" t="str">
        <f t="shared" si="18"/>
        <v/>
      </c>
      <c r="M142" s="74" t="str">
        <f t="shared" si="19"/>
        <v/>
      </c>
    </row>
    <row r="143" spans="1:13" ht="12.75" customHeight="1" x14ac:dyDescent="0.2">
      <c r="A143" s="93" t="s">
        <v>1276</v>
      </c>
      <c r="B143" s="93" t="s">
        <v>1277</v>
      </c>
      <c r="C143" s="119">
        <v>0</v>
      </c>
      <c r="D143" s="119">
        <v>0</v>
      </c>
      <c r="E143" s="74" t="str">
        <f t="shared" si="16"/>
        <v/>
      </c>
      <c r="F143" s="94">
        <f t="shared" si="17"/>
        <v>0</v>
      </c>
      <c r="G143" s="163">
        <v>0</v>
      </c>
      <c r="H143" s="124">
        <v>81.605684210526306</v>
      </c>
      <c r="J143" s="150">
        <v>0</v>
      </c>
      <c r="K143" s="168">
        <v>0</v>
      </c>
      <c r="L143" s="74" t="str">
        <f t="shared" si="18"/>
        <v/>
      </c>
      <c r="M143" s="74" t="str">
        <f t="shared" si="19"/>
        <v/>
      </c>
    </row>
    <row r="144" spans="1:13" ht="12.75" customHeight="1" x14ac:dyDescent="0.2">
      <c r="A144" s="93" t="s">
        <v>1278</v>
      </c>
      <c r="B144" s="93" t="s">
        <v>1279</v>
      </c>
      <c r="C144" s="119">
        <v>0</v>
      </c>
      <c r="D144" s="119">
        <v>0</v>
      </c>
      <c r="E144" s="74" t="str">
        <f t="shared" si="16"/>
        <v/>
      </c>
      <c r="F144" s="94">
        <f t="shared" si="17"/>
        <v>0</v>
      </c>
      <c r="G144" s="163">
        <v>6.4823109999999993E-3</v>
      </c>
      <c r="H144" s="124">
        <v>42.333833333333303</v>
      </c>
      <c r="J144" s="150">
        <v>0</v>
      </c>
      <c r="K144" s="168">
        <v>0</v>
      </c>
      <c r="L144" s="74" t="str">
        <f t="shared" si="18"/>
        <v/>
      </c>
      <c r="M144" s="74" t="str">
        <f t="shared" si="19"/>
        <v/>
      </c>
    </row>
    <row r="145" spans="1:13" ht="12.75" customHeight="1" x14ac:dyDescent="0.2">
      <c r="A145" s="93" t="s">
        <v>1282</v>
      </c>
      <c r="B145" s="93" t="s">
        <v>1283</v>
      </c>
      <c r="C145" s="119">
        <v>0</v>
      </c>
      <c r="D145" s="119">
        <v>0</v>
      </c>
      <c r="E145" s="74" t="str">
        <f t="shared" si="16"/>
        <v/>
      </c>
      <c r="F145" s="94">
        <f t="shared" si="17"/>
        <v>0</v>
      </c>
      <c r="G145" s="163">
        <v>0</v>
      </c>
      <c r="H145" s="124">
        <v>41.401157894736798</v>
      </c>
      <c r="J145" s="150">
        <v>0</v>
      </c>
      <c r="K145" s="168">
        <v>0</v>
      </c>
      <c r="L145" s="74" t="str">
        <f t="shared" si="18"/>
        <v/>
      </c>
      <c r="M145" s="74" t="str">
        <f t="shared" si="19"/>
        <v/>
      </c>
    </row>
    <row r="146" spans="1:13" ht="12.75" customHeight="1" x14ac:dyDescent="0.2">
      <c r="A146" s="93" t="s">
        <v>1284</v>
      </c>
      <c r="B146" s="93" t="s">
        <v>1285</v>
      </c>
      <c r="C146" s="119">
        <v>0</v>
      </c>
      <c r="D146" s="119">
        <v>0</v>
      </c>
      <c r="E146" s="74" t="str">
        <f t="shared" si="16"/>
        <v/>
      </c>
      <c r="F146" s="94">
        <f t="shared" si="17"/>
        <v>0</v>
      </c>
      <c r="G146" s="163">
        <v>0</v>
      </c>
      <c r="H146" s="124">
        <v>80.256277777777797</v>
      </c>
      <c r="J146" s="150">
        <v>0</v>
      </c>
      <c r="K146" s="168">
        <v>0</v>
      </c>
      <c r="L146" s="74" t="str">
        <f t="shared" si="18"/>
        <v/>
      </c>
      <c r="M146" s="74" t="str">
        <f t="shared" si="19"/>
        <v/>
      </c>
    </row>
    <row r="147" spans="1:13" ht="12.75" customHeight="1" x14ac:dyDescent="0.2">
      <c r="A147" s="93" t="s">
        <v>1349</v>
      </c>
      <c r="B147" s="93" t="s">
        <v>1350</v>
      </c>
      <c r="C147" s="119">
        <v>0</v>
      </c>
      <c r="D147" s="119">
        <v>0</v>
      </c>
      <c r="E147" s="74" t="str">
        <f t="shared" si="16"/>
        <v/>
      </c>
      <c r="F147" s="94">
        <f t="shared" si="17"/>
        <v>0</v>
      </c>
      <c r="G147" s="163">
        <v>0</v>
      </c>
      <c r="H147" s="124">
        <v>27.985473684210501</v>
      </c>
      <c r="J147" s="150">
        <v>0</v>
      </c>
      <c r="K147" s="168">
        <v>0</v>
      </c>
      <c r="L147" s="74" t="str">
        <f t="shared" si="18"/>
        <v/>
      </c>
      <c r="M147" s="74" t="str">
        <f t="shared" si="19"/>
        <v/>
      </c>
    </row>
    <row r="148" spans="1:13" ht="12.75" customHeight="1" x14ac:dyDescent="0.2">
      <c r="A148" s="93" t="s">
        <v>1351</v>
      </c>
      <c r="B148" s="93" t="s">
        <v>1352</v>
      </c>
      <c r="C148" s="119">
        <v>0</v>
      </c>
      <c r="D148" s="119">
        <v>0</v>
      </c>
      <c r="E148" s="74" t="str">
        <f t="shared" si="16"/>
        <v/>
      </c>
      <c r="F148" s="94">
        <f t="shared" si="17"/>
        <v>0</v>
      </c>
      <c r="G148" s="163">
        <v>0</v>
      </c>
      <c r="H148" s="124">
        <v>37.926333333333297</v>
      </c>
      <c r="J148" s="150">
        <v>0</v>
      </c>
      <c r="K148" s="168">
        <v>0</v>
      </c>
      <c r="L148" s="74" t="str">
        <f t="shared" si="18"/>
        <v/>
      </c>
      <c r="M148" s="74" t="str">
        <f t="shared" si="19"/>
        <v/>
      </c>
    </row>
    <row r="149" spans="1:13" ht="12.75" customHeight="1" x14ac:dyDescent="0.2">
      <c r="A149" s="93" t="s">
        <v>1353</v>
      </c>
      <c r="B149" s="93" t="s">
        <v>1354</v>
      </c>
      <c r="C149" s="119">
        <v>0</v>
      </c>
      <c r="D149" s="119">
        <v>0</v>
      </c>
      <c r="E149" s="74" t="str">
        <f t="shared" si="16"/>
        <v/>
      </c>
      <c r="F149" s="94">
        <f t="shared" si="17"/>
        <v>0</v>
      </c>
      <c r="G149" s="163">
        <v>0</v>
      </c>
      <c r="H149" s="124">
        <v>18.446315789473701</v>
      </c>
      <c r="J149" s="150">
        <v>0</v>
      </c>
      <c r="K149" s="168">
        <v>0</v>
      </c>
      <c r="L149" s="74" t="str">
        <f t="shared" si="18"/>
        <v/>
      </c>
      <c r="M149" s="74" t="str">
        <f t="shared" si="19"/>
        <v/>
      </c>
    </row>
    <row r="150" spans="1:13" ht="12.75" customHeight="1" x14ac:dyDescent="0.2">
      <c r="A150" s="93" t="s">
        <v>1355</v>
      </c>
      <c r="B150" s="93" t="s">
        <v>1356</v>
      </c>
      <c r="C150" s="119">
        <v>0</v>
      </c>
      <c r="D150" s="119">
        <v>0</v>
      </c>
      <c r="E150" s="74" t="str">
        <f t="shared" si="16"/>
        <v/>
      </c>
      <c r="F150" s="94">
        <f t="shared" si="17"/>
        <v>0</v>
      </c>
      <c r="G150" s="163">
        <v>0</v>
      </c>
      <c r="H150" s="124">
        <v>27.888473684210499</v>
      </c>
      <c r="J150" s="150">
        <v>0</v>
      </c>
      <c r="K150" s="168">
        <v>0</v>
      </c>
      <c r="L150" s="74" t="str">
        <f t="shared" si="18"/>
        <v/>
      </c>
      <c r="M150" s="74" t="str">
        <f t="shared" si="19"/>
        <v/>
      </c>
    </row>
    <row r="151" spans="1:13" ht="12.75" customHeight="1" x14ac:dyDescent="0.2">
      <c r="A151" s="93" t="s">
        <v>1327</v>
      </c>
      <c r="B151" s="93" t="s">
        <v>1328</v>
      </c>
      <c r="C151" s="119">
        <v>0</v>
      </c>
      <c r="D151" s="119">
        <v>0</v>
      </c>
      <c r="E151" s="74" t="str">
        <f t="shared" si="16"/>
        <v/>
      </c>
      <c r="F151" s="94">
        <f t="shared" si="17"/>
        <v>0</v>
      </c>
      <c r="G151" s="163">
        <v>0</v>
      </c>
      <c r="H151" s="124">
        <v>96.630210526315807</v>
      </c>
      <c r="J151" s="150">
        <v>0</v>
      </c>
      <c r="K151" s="168">
        <v>0</v>
      </c>
      <c r="L151" s="74" t="str">
        <f t="shared" si="18"/>
        <v/>
      </c>
      <c r="M151" s="74" t="str">
        <f t="shared" si="19"/>
        <v/>
      </c>
    </row>
    <row r="152" spans="1:13" ht="12.75" customHeight="1" x14ac:dyDescent="0.2">
      <c r="A152" s="93" t="s">
        <v>1331</v>
      </c>
      <c r="B152" s="93" t="s">
        <v>1332</v>
      </c>
      <c r="C152" s="119">
        <v>0</v>
      </c>
      <c r="D152" s="119">
        <v>0</v>
      </c>
      <c r="E152" s="74" t="str">
        <f t="shared" si="16"/>
        <v/>
      </c>
      <c r="F152" s="94">
        <f t="shared" si="17"/>
        <v>0</v>
      </c>
      <c r="G152" s="163">
        <v>0</v>
      </c>
      <c r="H152" s="124">
        <v>95.421631578947398</v>
      </c>
      <c r="J152" s="150">
        <v>0</v>
      </c>
      <c r="K152" s="168">
        <v>0</v>
      </c>
      <c r="L152" s="74" t="str">
        <f t="shared" si="18"/>
        <v/>
      </c>
      <c r="M152" s="74" t="str">
        <f t="shared" si="19"/>
        <v/>
      </c>
    </row>
    <row r="153" spans="1:13" ht="12.75" customHeight="1" x14ac:dyDescent="0.2">
      <c r="A153" s="93" t="s">
        <v>1549</v>
      </c>
      <c r="B153" s="93" t="s">
        <v>1550</v>
      </c>
      <c r="C153" s="119">
        <v>0</v>
      </c>
      <c r="D153" s="119">
        <v>0</v>
      </c>
      <c r="E153" s="74" t="str">
        <f t="shared" si="16"/>
        <v/>
      </c>
      <c r="F153" s="94">
        <f t="shared" si="17"/>
        <v>0</v>
      </c>
      <c r="G153" s="163">
        <v>3.5209000000000001E-5</v>
      </c>
      <c r="H153" s="124">
        <v>160.04252631578899</v>
      </c>
      <c r="J153" s="150">
        <v>0</v>
      </c>
      <c r="K153" s="168">
        <v>0</v>
      </c>
      <c r="L153" s="74" t="str">
        <f t="shared" si="18"/>
        <v/>
      </c>
      <c r="M153" s="74" t="str">
        <f t="shared" si="19"/>
        <v/>
      </c>
    </row>
    <row r="154" spans="1:13" ht="12.75" customHeight="1" x14ac:dyDescent="0.2">
      <c r="A154" s="93" t="s">
        <v>2568</v>
      </c>
      <c r="B154" s="93" t="s">
        <v>2569</v>
      </c>
      <c r="C154" s="119">
        <v>0</v>
      </c>
      <c r="D154" s="119">
        <v>0</v>
      </c>
      <c r="E154" s="74" t="str">
        <f t="shared" si="16"/>
        <v/>
      </c>
      <c r="F154" s="94">
        <f t="shared" si="17"/>
        <v>0</v>
      </c>
      <c r="G154" s="163">
        <v>9.4990000000000005E-3</v>
      </c>
      <c r="H154" s="124">
        <v>47.702526315789498</v>
      </c>
      <c r="J154" s="150">
        <v>0</v>
      </c>
      <c r="K154" s="168">
        <v>0</v>
      </c>
      <c r="L154" s="74" t="str">
        <f t="shared" si="18"/>
        <v/>
      </c>
      <c r="M154" s="74" t="str">
        <f t="shared" si="19"/>
        <v/>
      </c>
    </row>
    <row r="155" spans="1:13" ht="12.75" customHeight="1" x14ac:dyDescent="0.2">
      <c r="A155" s="93" t="s">
        <v>2566</v>
      </c>
      <c r="B155" s="93" t="s">
        <v>2567</v>
      </c>
      <c r="C155" s="119">
        <v>0</v>
      </c>
      <c r="D155" s="119">
        <v>0</v>
      </c>
      <c r="E155" s="74" t="str">
        <f t="shared" si="16"/>
        <v/>
      </c>
      <c r="F155" s="94">
        <f t="shared" si="17"/>
        <v>0</v>
      </c>
      <c r="G155" s="163">
        <v>7.25766E-3</v>
      </c>
      <c r="H155" s="124">
        <v>47.349187499999999</v>
      </c>
      <c r="J155" s="150">
        <v>0</v>
      </c>
      <c r="K155" s="168">
        <v>0</v>
      </c>
      <c r="L155" s="74" t="str">
        <f t="shared" si="18"/>
        <v/>
      </c>
      <c r="M155" s="74" t="str">
        <f t="shared" si="19"/>
        <v/>
      </c>
    </row>
    <row r="156" spans="1:13" ht="12.75" customHeight="1" x14ac:dyDescent="0.2">
      <c r="A156" s="93" t="s">
        <v>2774</v>
      </c>
      <c r="B156" s="93" t="s">
        <v>2775</v>
      </c>
      <c r="C156" s="119">
        <v>0</v>
      </c>
      <c r="D156" s="119">
        <v>0</v>
      </c>
      <c r="E156" s="74" t="str">
        <f t="shared" si="16"/>
        <v/>
      </c>
      <c r="F156" s="94">
        <f t="shared" si="17"/>
        <v>0</v>
      </c>
      <c r="G156" s="163">
        <v>6.5752560000000002E-2</v>
      </c>
      <c r="H156" s="124">
        <v>75.41</v>
      </c>
      <c r="J156" s="150">
        <v>0</v>
      </c>
      <c r="K156" s="168">
        <v>0</v>
      </c>
      <c r="L156" s="74" t="str">
        <f t="shared" si="18"/>
        <v/>
      </c>
      <c r="M156" s="74" t="str">
        <f t="shared" si="19"/>
        <v/>
      </c>
    </row>
    <row r="157" spans="1:13" ht="12.75" customHeight="1" x14ac:dyDescent="0.2">
      <c r="A157" s="93" t="s">
        <v>3030</v>
      </c>
      <c r="B157" s="93" t="s">
        <v>3031</v>
      </c>
      <c r="C157" s="119">
        <v>0</v>
      </c>
      <c r="D157" s="119">
        <v>0</v>
      </c>
      <c r="E157" s="74"/>
      <c r="F157" s="94">
        <f t="shared" si="17"/>
        <v>0</v>
      </c>
      <c r="G157" s="163">
        <v>1.937255747549786</v>
      </c>
      <c r="H157" s="124">
        <v>42.939</v>
      </c>
      <c r="J157" s="150">
        <v>0</v>
      </c>
      <c r="K157" s="168">
        <v>0</v>
      </c>
      <c r="L157" s="74" t="str">
        <f t="shared" si="18"/>
        <v/>
      </c>
      <c r="M157" s="74" t="str">
        <f t="shared" si="19"/>
        <v/>
      </c>
    </row>
    <row r="158" spans="1:13" ht="12.75" customHeight="1" x14ac:dyDescent="0.2">
      <c r="A158" s="93" t="s">
        <v>3034</v>
      </c>
      <c r="B158" s="93" t="s">
        <v>3035</v>
      </c>
      <c r="C158" s="119">
        <v>0</v>
      </c>
      <c r="D158" s="119">
        <v>0</v>
      </c>
      <c r="E158" s="74"/>
      <c r="F158" s="94">
        <f t="shared" si="17"/>
        <v>0</v>
      </c>
      <c r="G158" s="163">
        <v>1.6240751238495299</v>
      </c>
      <c r="H158" s="124">
        <v>63.012500000000003</v>
      </c>
      <c r="J158" s="150">
        <v>0</v>
      </c>
      <c r="K158" s="168">
        <v>0</v>
      </c>
      <c r="L158" s="74" t="str">
        <f t="shared" si="18"/>
        <v/>
      </c>
      <c r="M158" s="74" t="str">
        <f t="shared" si="19"/>
        <v/>
      </c>
    </row>
    <row r="159" spans="1:13" ht="12.75" customHeight="1" x14ac:dyDescent="0.2">
      <c r="A159" s="93" t="s">
        <v>3036</v>
      </c>
      <c r="B159" s="93" t="s">
        <v>3037</v>
      </c>
      <c r="C159" s="119">
        <v>0</v>
      </c>
      <c r="D159" s="119">
        <v>0</v>
      </c>
      <c r="E159" s="74"/>
      <c r="F159" s="94">
        <f t="shared" si="17"/>
        <v>0</v>
      </c>
      <c r="G159" s="163">
        <v>0.44281093533211685</v>
      </c>
      <c r="H159" s="124">
        <v>64.292199999999994</v>
      </c>
      <c r="J159" s="172">
        <v>0</v>
      </c>
      <c r="K159" s="168">
        <v>0</v>
      </c>
      <c r="L159" s="74" t="str">
        <f t="shared" si="18"/>
        <v/>
      </c>
      <c r="M159" s="74" t="str">
        <f t="shared" si="19"/>
        <v/>
      </c>
    </row>
    <row r="160" spans="1:13" ht="12.75" customHeight="1" x14ac:dyDescent="0.2">
      <c r="A160" s="95"/>
      <c r="B160" s="149">
        <f>COUNTA(B7:B159)</f>
        <v>153</v>
      </c>
      <c r="C160" s="63">
        <f>SUM(C7:C159)</f>
        <v>27.582485555999991</v>
      </c>
      <c r="D160" s="63">
        <f>SUM(D7:D159)</f>
        <v>15.479130838000001</v>
      </c>
      <c r="E160" s="72">
        <f>IF(ISERROR(C160/D160-1),"",((C160/D160-1)))</f>
        <v>0.7819143622901128</v>
      </c>
      <c r="F160" s="96">
        <f>SUM(F7:F159)</f>
        <v>0.99999999999999989</v>
      </c>
      <c r="G160" s="97">
        <f>SUM(G7:G159)</f>
        <v>97.636551387356917</v>
      </c>
      <c r="H160" s="112"/>
      <c r="J160" s="82">
        <f>SUM(J7:J159)</f>
        <v>78.779100251460363</v>
      </c>
      <c r="K160" s="63">
        <f>SUM(K7:K159)</f>
        <v>42.59152727</v>
      </c>
      <c r="L160" s="72">
        <f>IF(ISERROR(J160/K160-1),"",((J160/K160-1)))</f>
        <v>0.84964252988762023</v>
      </c>
      <c r="M160" s="51">
        <f>IF(ISERROR(J160/C160),"",(J160/C160))</f>
        <v>2.8561276717254955</v>
      </c>
    </row>
    <row r="161" spans="1:8" ht="12.75" customHeight="1" x14ac:dyDescent="0.2">
      <c r="B161" s="98"/>
      <c r="C161" s="85"/>
      <c r="D161" s="85"/>
      <c r="E161" s="86"/>
      <c r="F161" s="99"/>
    </row>
    <row r="162" spans="1:8" ht="12.75" customHeight="1" x14ac:dyDescent="0.2">
      <c r="A162" s="54" t="s">
        <v>285</v>
      </c>
      <c r="B162" s="98"/>
      <c r="C162" s="85"/>
      <c r="D162" s="85"/>
      <c r="E162" s="86"/>
      <c r="F162" s="98"/>
      <c r="G162" s="101"/>
    </row>
    <row r="163" spans="1:8" ht="12.75" customHeight="1" x14ac:dyDescent="0.2">
      <c r="A163" s="67" t="s">
        <v>2040</v>
      </c>
      <c r="B163" s="98"/>
      <c r="C163" s="85"/>
      <c r="D163" s="85"/>
      <c r="E163" s="86"/>
      <c r="F163" s="98"/>
    </row>
    <row r="164" spans="1:8" ht="12.75" customHeight="1" x14ac:dyDescent="0.2">
      <c r="A164" s="88"/>
      <c r="B164" s="98"/>
      <c r="C164" s="85"/>
      <c r="D164" s="85"/>
      <c r="E164" s="86"/>
      <c r="F164" s="98"/>
      <c r="H164" s="142"/>
    </row>
    <row r="165" spans="1:8" x14ac:dyDescent="0.2">
      <c r="A165" s="100" t="s">
        <v>63</v>
      </c>
    </row>
  </sheetData>
  <autoFilter ref="A6:M160"/>
  <sortState ref="A7:M159">
    <sortCondition descending="1" ref="C7:C159"/>
  </sortState>
  <mergeCells count="2">
    <mergeCell ref="C5:E5"/>
    <mergeCell ref="J5:L5"/>
  </mergeCells>
  <pageMargins left="0.74803149606299213" right="0.74803149606299213" top="0.98425196850393704" bottom="0.98425196850393704" header="0.51181102362204722" footer="0.51181102362204722"/>
  <pageSetup scale="60" orientation="landscape" verticalDpi="599" r:id="rId1"/>
  <headerFooter alignWithMargins="0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64"/>
  <sheetViews>
    <sheetView showGridLines="0" workbookViewId="0">
      <selection activeCell="A3" sqref="A3"/>
    </sheetView>
  </sheetViews>
  <sheetFormatPr defaultColWidth="9.140625" defaultRowHeight="12.75" x14ac:dyDescent="0.2"/>
  <cols>
    <col min="1" max="1" width="55.85546875" style="29" bestFit="1" customWidth="1"/>
    <col min="2" max="2" width="19.28515625" style="29" customWidth="1"/>
    <col min="3" max="3" width="26.28515625" style="29" bestFit="1" customWidth="1"/>
    <col min="4" max="4" width="35.28515625" style="29" bestFit="1" customWidth="1"/>
    <col min="5" max="16384" width="9.140625" style="19"/>
  </cols>
  <sheetData>
    <row r="1" spans="1:4" ht="20.25" x14ac:dyDescent="0.2">
      <c r="A1" s="145" t="s">
        <v>286</v>
      </c>
      <c r="B1" s="19"/>
      <c r="C1" s="19"/>
      <c r="D1" s="19"/>
    </row>
    <row r="2" spans="1:4" ht="15" x14ac:dyDescent="0.2">
      <c r="A2" s="20" t="s">
        <v>3050</v>
      </c>
      <c r="B2" s="19"/>
      <c r="C2" s="19"/>
      <c r="D2" s="19"/>
    </row>
    <row r="3" spans="1:4" x14ac:dyDescent="0.2">
      <c r="A3" s="21"/>
      <c r="B3" s="21"/>
      <c r="C3" s="21"/>
      <c r="D3" s="21"/>
    </row>
    <row r="4" spans="1:4" x14ac:dyDescent="0.2">
      <c r="A4" s="19"/>
      <c r="B4" s="19"/>
      <c r="C4" s="19"/>
      <c r="D4" s="19"/>
    </row>
    <row r="5" spans="1:4" x14ac:dyDescent="0.2">
      <c r="A5" s="22" t="s">
        <v>377</v>
      </c>
      <c r="B5" s="22" t="s">
        <v>98</v>
      </c>
      <c r="C5" s="22" t="s">
        <v>2252</v>
      </c>
      <c r="D5" s="22" t="s">
        <v>757</v>
      </c>
    </row>
    <row r="6" spans="1:4" x14ac:dyDescent="0.2">
      <c r="A6" s="22"/>
      <c r="B6" s="22"/>
      <c r="C6" s="22"/>
      <c r="D6" s="22"/>
    </row>
    <row r="7" spans="1:4" x14ac:dyDescent="0.2">
      <c r="A7" s="27" t="s">
        <v>2438</v>
      </c>
      <c r="B7" s="27" t="s">
        <v>319</v>
      </c>
      <c r="C7" s="27" t="s">
        <v>897</v>
      </c>
      <c r="D7" s="27" t="s">
        <v>263</v>
      </c>
    </row>
    <row r="8" spans="1:4" x14ac:dyDescent="0.2">
      <c r="A8" s="27"/>
      <c r="B8" s="27"/>
      <c r="C8" s="27"/>
      <c r="D8" s="27" t="s">
        <v>758</v>
      </c>
    </row>
    <row r="9" spans="1:4" x14ac:dyDescent="0.2">
      <c r="A9" s="27" t="s">
        <v>2439</v>
      </c>
      <c r="B9" s="27" t="s">
        <v>191</v>
      </c>
      <c r="C9" s="27" t="s">
        <v>897</v>
      </c>
      <c r="D9" s="27" t="s">
        <v>758</v>
      </c>
    </row>
    <row r="10" spans="1:4" x14ac:dyDescent="0.2">
      <c r="A10" s="27"/>
      <c r="B10" s="27"/>
      <c r="C10" s="27"/>
      <c r="D10" s="27" t="s">
        <v>259</v>
      </c>
    </row>
    <row r="11" spans="1:4" x14ac:dyDescent="0.2">
      <c r="A11" s="27" t="s">
        <v>2440</v>
      </c>
      <c r="B11" s="27" t="s">
        <v>977</v>
      </c>
      <c r="C11" s="27" t="s">
        <v>897</v>
      </c>
      <c r="D11" s="27" t="s">
        <v>264</v>
      </c>
    </row>
    <row r="12" spans="1:4" x14ac:dyDescent="0.2">
      <c r="A12" s="27" t="s">
        <v>2441</v>
      </c>
      <c r="B12" s="27" t="s">
        <v>995</v>
      </c>
      <c r="C12" s="27" t="s">
        <v>897</v>
      </c>
      <c r="D12" s="27" t="s">
        <v>758</v>
      </c>
    </row>
    <row r="13" spans="1:4" x14ac:dyDescent="0.2">
      <c r="A13" s="27"/>
      <c r="B13" s="27"/>
      <c r="C13" s="27"/>
      <c r="D13" s="27" t="s">
        <v>259</v>
      </c>
    </row>
    <row r="14" spans="1:4" x14ac:dyDescent="0.2">
      <c r="A14" s="27" t="s">
        <v>2442</v>
      </c>
      <c r="B14" s="27" t="s">
        <v>994</v>
      </c>
      <c r="C14" s="27" t="s">
        <v>897</v>
      </c>
      <c r="D14" s="27" t="s">
        <v>758</v>
      </c>
    </row>
    <row r="15" spans="1:4" x14ac:dyDescent="0.2">
      <c r="A15" s="27"/>
      <c r="B15" s="27"/>
      <c r="C15" s="27"/>
      <c r="D15" s="27" t="s">
        <v>259</v>
      </c>
    </row>
    <row r="16" spans="1:4" x14ac:dyDescent="0.2">
      <c r="A16" s="27" t="s">
        <v>2976</v>
      </c>
      <c r="B16" s="27" t="s">
        <v>183</v>
      </c>
      <c r="C16" s="27" t="s">
        <v>897</v>
      </c>
      <c r="D16" s="27" t="s">
        <v>758</v>
      </c>
    </row>
    <row r="17" spans="1:4" x14ac:dyDescent="0.2">
      <c r="A17" s="27"/>
      <c r="B17" s="27"/>
      <c r="C17" s="27"/>
      <c r="D17" s="27" t="s">
        <v>259</v>
      </c>
    </row>
    <row r="18" spans="1:4" x14ac:dyDescent="0.2">
      <c r="A18" s="27" t="s">
        <v>2502</v>
      </c>
      <c r="B18" s="27" t="s">
        <v>2503</v>
      </c>
      <c r="C18" s="27" t="s">
        <v>897</v>
      </c>
      <c r="D18" s="27" t="s">
        <v>758</v>
      </c>
    </row>
    <row r="19" spans="1:4" x14ac:dyDescent="0.2">
      <c r="A19" s="27"/>
      <c r="B19" s="27"/>
      <c r="C19" s="27"/>
      <c r="D19" s="27" t="s">
        <v>259</v>
      </c>
    </row>
    <row r="20" spans="1:4" x14ac:dyDescent="0.2">
      <c r="A20" s="27" t="s">
        <v>2443</v>
      </c>
      <c r="B20" s="27" t="s">
        <v>184</v>
      </c>
      <c r="C20" s="27" t="s">
        <v>897</v>
      </c>
      <c r="D20" s="27" t="s">
        <v>259</v>
      </c>
    </row>
    <row r="21" spans="1:4" x14ac:dyDescent="0.2">
      <c r="A21" s="27" t="s">
        <v>2444</v>
      </c>
      <c r="B21" s="27" t="s">
        <v>64</v>
      </c>
      <c r="C21" s="27" t="s">
        <v>897</v>
      </c>
      <c r="D21" s="27" t="s">
        <v>263</v>
      </c>
    </row>
    <row r="22" spans="1:4" x14ac:dyDescent="0.2">
      <c r="A22" s="27"/>
      <c r="B22" s="27"/>
      <c r="C22" s="27"/>
      <c r="D22" s="27" t="s">
        <v>758</v>
      </c>
    </row>
    <row r="23" spans="1:4" x14ac:dyDescent="0.2">
      <c r="A23" s="27"/>
      <c r="B23" s="27"/>
      <c r="C23" s="27"/>
      <c r="D23" s="27" t="s">
        <v>760</v>
      </c>
    </row>
    <row r="24" spans="1:4" x14ac:dyDescent="0.2">
      <c r="A24" s="27" t="s">
        <v>2445</v>
      </c>
      <c r="B24" s="27" t="s">
        <v>315</v>
      </c>
      <c r="C24" s="27" t="s">
        <v>897</v>
      </c>
      <c r="D24" s="27" t="s">
        <v>263</v>
      </c>
    </row>
    <row r="25" spans="1:4" x14ac:dyDescent="0.2">
      <c r="A25" s="27" t="s">
        <v>2446</v>
      </c>
      <c r="B25" s="27" t="s">
        <v>982</v>
      </c>
      <c r="C25" s="27" t="s">
        <v>897</v>
      </c>
      <c r="D25" s="27" t="s">
        <v>263</v>
      </c>
    </row>
    <row r="26" spans="1:4" x14ac:dyDescent="0.2">
      <c r="A26" s="27"/>
      <c r="B26" s="27"/>
      <c r="C26" s="27"/>
      <c r="D26" s="27" t="s">
        <v>758</v>
      </c>
    </row>
    <row r="27" spans="1:4" x14ac:dyDescent="0.2">
      <c r="A27" s="27" t="s">
        <v>2978</v>
      </c>
      <c r="B27" s="27" t="s">
        <v>2749</v>
      </c>
      <c r="C27" s="27" t="s">
        <v>897</v>
      </c>
      <c r="D27" s="27" t="s">
        <v>263</v>
      </c>
    </row>
    <row r="28" spans="1:4" x14ac:dyDescent="0.2">
      <c r="A28" s="27" t="s">
        <v>2447</v>
      </c>
      <c r="B28" s="27" t="s">
        <v>186</v>
      </c>
      <c r="C28" s="27" t="s">
        <v>897</v>
      </c>
      <c r="D28" s="27" t="s">
        <v>758</v>
      </c>
    </row>
    <row r="29" spans="1:4" x14ac:dyDescent="0.2">
      <c r="A29" s="27"/>
      <c r="B29" s="27"/>
      <c r="C29" s="27"/>
      <c r="D29" s="27" t="s">
        <v>259</v>
      </c>
    </row>
    <row r="30" spans="1:4" x14ac:dyDescent="0.2">
      <c r="A30" s="27" t="s">
        <v>2448</v>
      </c>
      <c r="B30" s="27" t="s">
        <v>187</v>
      </c>
      <c r="C30" s="27" t="s">
        <v>897</v>
      </c>
      <c r="D30" s="27" t="s">
        <v>758</v>
      </c>
    </row>
    <row r="31" spans="1:4" x14ac:dyDescent="0.2">
      <c r="A31" s="27"/>
      <c r="B31" s="27"/>
      <c r="C31" s="27"/>
      <c r="D31" s="27" t="s">
        <v>259</v>
      </c>
    </row>
    <row r="32" spans="1:4" x14ac:dyDescent="0.2">
      <c r="A32" s="27" t="s">
        <v>2449</v>
      </c>
      <c r="B32" s="27" t="s">
        <v>188</v>
      </c>
      <c r="C32" s="27" t="s">
        <v>897</v>
      </c>
      <c r="D32" s="27" t="s">
        <v>758</v>
      </c>
    </row>
    <row r="33" spans="1:4" x14ac:dyDescent="0.2">
      <c r="A33" s="27"/>
      <c r="B33" s="27"/>
      <c r="C33" s="27"/>
      <c r="D33" s="27" t="s">
        <v>259</v>
      </c>
    </row>
    <row r="34" spans="1:4" x14ac:dyDescent="0.2">
      <c r="A34" s="27" t="s">
        <v>2450</v>
      </c>
      <c r="B34" s="27" t="s">
        <v>189</v>
      </c>
      <c r="C34" s="27" t="s">
        <v>897</v>
      </c>
      <c r="D34" s="27" t="s">
        <v>758</v>
      </c>
    </row>
    <row r="35" spans="1:4" x14ac:dyDescent="0.2">
      <c r="A35" s="27"/>
      <c r="B35" s="27"/>
      <c r="C35" s="27"/>
      <c r="D35" s="27" t="s">
        <v>259</v>
      </c>
    </row>
    <row r="36" spans="1:4" x14ac:dyDescent="0.2">
      <c r="A36" s="27" t="s">
        <v>2451</v>
      </c>
      <c r="B36" s="27" t="s">
        <v>190</v>
      </c>
      <c r="C36" s="27" t="s">
        <v>897</v>
      </c>
      <c r="D36" s="27" t="s">
        <v>758</v>
      </c>
    </row>
    <row r="37" spans="1:4" x14ac:dyDescent="0.2">
      <c r="A37" s="27"/>
      <c r="B37" s="27"/>
      <c r="C37" s="27"/>
      <c r="D37" s="27" t="s">
        <v>259</v>
      </c>
    </row>
    <row r="38" spans="1:4" x14ac:dyDescent="0.2">
      <c r="A38" s="27" t="s">
        <v>2452</v>
      </c>
      <c r="B38" s="27" t="s">
        <v>185</v>
      </c>
      <c r="C38" s="27" t="s">
        <v>897</v>
      </c>
      <c r="D38" s="27" t="s">
        <v>758</v>
      </c>
    </row>
    <row r="39" spans="1:4" x14ac:dyDescent="0.2">
      <c r="A39" s="27"/>
      <c r="B39" s="27"/>
      <c r="C39" s="27"/>
      <c r="D39" s="27" t="s">
        <v>259</v>
      </c>
    </row>
    <row r="40" spans="1:4" x14ac:dyDescent="0.2">
      <c r="A40" s="27" t="s">
        <v>2453</v>
      </c>
      <c r="B40" s="27" t="s">
        <v>478</v>
      </c>
      <c r="C40" s="27" t="s">
        <v>897</v>
      </c>
      <c r="D40" s="27" t="s">
        <v>758</v>
      </c>
    </row>
    <row r="41" spans="1:4" x14ac:dyDescent="0.2">
      <c r="A41" s="27"/>
      <c r="B41" s="27"/>
      <c r="C41" s="27"/>
      <c r="D41" s="27" t="s">
        <v>259</v>
      </c>
    </row>
    <row r="42" spans="1:4" x14ac:dyDescent="0.2">
      <c r="A42" s="27" t="s">
        <v>2454</v>
      </c>
      <c r="B42" s="27" t="s">
        <v>318</v>
      </c>
      <c r="C42" s="27" t="s">
        <v>897</v>
      </c>
      <c r="D42" s="27" t="s">
        <v>758</v>
      </c>
    </row>
    <row r="43" spans="1:4" x14ac:dyDescent="0.2">
      <c r="A43" s="27"/>
      <c r="B43" s="27"/>
      <c r="C43" s="27"/>
      <c r="D43" s="27" t="s">
        <v>259</v>
      </c>
    </row>
    <row r="44" spans="1:4" x14ac:dyDescent="0.2">
      <c r="A44" s="27" t="s">
        <v>2455</v>
      </c>
      <c r="B44" s="27" t="s">
        <v>1772</v>
      </c>
      <c r="C44" s="27" t="s">
        <v>897</v>
      </c>
      <c r="D44" s="27" t="s">
        <v>263</v>
      </c>
    </row>
    <row r="45" spans="1:4" x14ac:dyDescent="0.2">
      <c r="A45" s="27"/>
      <c r="B45" s="27"/>
      <c r="C45" s="27"/>
      <c r="D45" s="27" t="s">
        <v>759</v>
      </c>
    </row>
    <row r="46" spans="1:4" x14ac:dyDescent="0.2">
      <c r="A46" s="27"/>
      <c r="B46" s="27"/>
      <c r="C46" s="27"/>
      <c r="D46" s="27" t="s">
        <v>760</v>
      </c>
    </row>
    <row r="47" spans="1:4" x14ac:dyDescent="0.2">
      <c r="A47" s="27" t="s">
        <v>2456</v>
      </c>
      <c r="B47" s="27" t="s">
        <v>65</v>
      </c>
      <c r="C47" s="27" t="s">
        <v>897</v>
      </c>
      <c r="D47" s="27" t="s">
        <v>263</v>
      </c>
    </row>
    <row r="48" spans="1:4" x14ac:dyDescent="0.2">
      <c r="A48" s="27"/>
      <c r="B48" s="27"/>
      <c r="C48" s="27"/>
      <c r="D48" s="27" t="s">
        <v>758</v>
      </c>
    </row>
    <row r="49" spans="1:4" x14ac:dyDescent="0.2">
      <c r="A49" s="27" t="s">
        <v>2457</v>
      </c>
      <c r="B49" s="27" t="s">
        <v>66</v>
      </c>
      <c r="C49" s="27" t="s">
        <v>897</v>
      </c>
      <c r="D49" s="27" t="s">
        <v>263</v>
      </c>
    </row>
    <row r="50" spans="1:4" x14ac:dyDescent="0.2">
      <c r="A50" s="27"/>
      <c r="B50" s="27"/>
      <c r="C50" s="27"/>
      <c r="D50" s="27" t="s">
        <v>758</v>
      </c>
    </row>
    <row r="51" spans="1:4" x14ac:dyDescent="0.2">
      <c r="A51" s="27" t="s">
        <v>2458</v>
      </c>
      <c r="B51" s="27" t="s">
        <v>67</v>
      </c>
      <c r="C51" s="27" t="s">
        <v>897</v>
      </c>
      <c r="D51" s="27" t="s">
        <v>263</v>
      </c>
    </row>
    <row r="52" spans="1:4" x14ac:dyDescent="0.2">
      <c r="A52" s="27" t="s">
        <v>2459</v>
      </c>
      <c r="B52" s="27" t="s">
        <v>978</v>
      </c>
      <c r="C52" s="27" t="s">
        <v>897</v>
      </c>
      <c r="D52" s="27" t="s">
        <v>263</v>
      </c>
    </row>
    <row r="53" spans="1:4" x14ac:dyDescent="0.2">
      <c r="A53" s="27"/>
      <c r="B53" s="27"/>
      <c r="C53" s="27"/>
      <c r="D53" s="27" t="s">
        <v>264</v>
      </c>
    </row>
    <row r="54" spans="1:4" x14ac:dyDescent="0.2">
      <c r="A54" s="27" t="s">
        <v>2959</v>
      </c>
      <c r="B54" s="27" t="s">
        <v>68</v>
      </c>
      <c r="C54" s="27" t="s">
        <v>897</v>
      </c>
      <c r="D54" s="27" t="s">
        <v>263</v>
      </c>
    </row>
    <row r="55" spans="1:4" x14ac:dyDescent="0.2">
      <c r="A55" s="27"/>
      <c r="B55" s="27"/>
      <c r="C55" s="27"/>
      <c r="D55" s="27" t="s">
        <v>758</v>
      </c>
    </row>
    <row r="56" spans="1:4" x14ac:dyDescent="0.2">
      <c r="A56" s="27"/>
      <c r="B56" s="27"/>
      <c r="C56" s="27"/>
      <c r="D56" s="27" t="s">
        <v>264</v>
      </c>
    </row>
    <row r="57" spans="1:4" x14ac:dyDescent="0.2">
      <c r="A57" s="27" t="s">
        <v>2965</v>
      </c>
      <c r="B57" s="27" t="s">
        <v>967</v>
      </c>
      <c r="C57" s="27" t="s">
        <v>897</v>
      </c>
      <c r="D57" s="27" t="s">
        <v>263</v>
      </c>
    </row>
    <row r="58" spans="1:4" x14ac:dyDescent="0.2">
      <c r="A58" s="27"/>
      <c r="B58" s="27"/>
      <c r="C58" s="27"/>
      <c r="D58" s="27" t="s">
        <v>758</v>
      </c>
    </row>
    <row r="59" spans="1:4" x14ac:dyDescent="0.2">
      <c r="A59" s="27"/>
      <c r="B59" s="27"/>
      <c r="C59" s="27"/>
      <c r="D59" s="27" t="s">
        <v>264</v>
      </c>
    </row>
    <row r="60" spans="1:4" x14ac:dyDescent="0.2">
      <c r="A60" s="27" t="s">
        <v>2967</v>
      </c>
      <c r="B60" s="27" t="s">
        <v>1252</v>
      </c>
      <c r="C60" s="27" t="s">
        <v>897</v>
      </c>
      <c r="D60" s="27" t="s">
        <v>263</v>
      </c>
    </row>
    <row r="61" spans="1:4" x14ac:dyDescent="0.2">
      <c r="A61" s="27"/>
      <c r="B61" s="27"/>
      <c r="C61" s="27"/>
      <c r="D61" s="27" t="s">
        <v>758</v>
      </c>
    </row>
    <row r="62" spans="1:4" x14ac:dyDescent="0.2">
      <c r="A62" s="27"/>
      <c r="B62" s="27"/>
      <c r="C62" s="27"/>
      <c r="D62" s="27" t="s">
        <v>260</v>
      </c>
    </row>
    <row r="63" spans="1:4" x14ac:dyDescent="0.2">
      <c r="A63" s="27"/>
      <c r="B63" s="27"/>
      <c r="C63" s="27"/>
      <c r="D63" s="27" t="s">
        <v>264</v>
      </c>
    </row>
    <row r="64" spans="1:4" x14ac:dyDescent="0.2">
      <c r="A64" s="27" t="s">
        <v>2966</v>
      </c>
      <c r="B64" s="27" t="s">
        <v>1251</v>
      </c>
      <c r="C64" s="27" t="s">
        <v>897</v>
      </c>
      <c r="D64" s="27" t="s">
        <v>263</v>
      </c>
    </row>
    <row r="65" spans="1:4" x14ac:dyDescent="0.2">
      <c r="A65" s="27"/>
      <c r="B65" s="27"/>
      <c r="C65" s="27"/>
      <c r="D65" s="27" t="s">
        <v>758</v>
      </c>
    </row>
    <row r="66" spans="1:4" x14ac:dyDescent="0.2">
      <c r="A66" s="27"/>
      <c r="B66" s="27"/>
      <c r="C66" s="27"/>
      <c r="D66" s="27" t="s">
        <v>264</v>
      </c>
    </row>
    <row r="67" spans="1:4" x14ac:dyDescent="0.2">
      <c r="A67" s="27" t="s">
        <v>2460</v>
      </c>
      <c r="B67" s="27" t="s">
        <v>484</v>
      </c>
      <c r="C67" s="27" t="s">
        <v>897</v>
      </c>
      <c r="D67" s="27" t="s">
        <v>263</v>
      </c>
    </row>
    <row r="68" spans="1:4" x14ac:dyDescent="0.2">
      <c r="A68" s="27"/>
      <c r="B68" s="27"/>
      <c r="C68" s="27"/>
      <c r="D68" s="27" t="s">
        <v>758</v>
      </c>
    </row>
    <row r="69" spans="1:4" x14ac:dyDescent="0.2">
      <c r="A69" s="27"/>
      <c r="B69" s="27"/>
      <c r="C69" s="27"/>
      <c r="D69" s="27" t="s">
        <v>264</v>
      </c>
    </row>
    <row r="70" spans="1:4" x14ac:dyDescent="0.2">
      <c r="A70" s="27" t="s">
        <v>2461</v>
      </c>
      <c r="B70" s="27" t="s">
        <v>192</v>
      </c>
      <c r="C70" s="27" t="s">
        <v>897</v>
      </c>
      <c r="D70" s="27" t="s">
        <v>263</v>
      </c>
    </row>
    <row r="71" spans="1:4" x14ac:dyDescent="0.2">
      <c r="A71" s="27"/>
      <c r="B71" s="27"/>
      <c r="C71" s="27"/>
      <c r="D71" s="27" t="s">
        <v>758</v>
      </c>
    </row>
    <row r="72" spans="1:4" x14ac:dyDescent="0.2">
      <c r="A72" s="27" t="s">
        <v>2462</v>
      </c>
      <c r="B72" s="27" t="s">
        <v>69</v>
      </c>
      <c r="C72" s="27" t="s">
        <v>897</v>
      </c>
      <c r="D72" s="27" t="s">
        <v>263</v>
      </c>
    </row>
    <row r="73" spans="1:4" x14ac:dyDescent="0.2">
      <c r="A73" s="27"/>
      <c r="B73" s="27"/>
      <c r="C73" s="27"/>
      <c r="D73" s="27" t="s">
        <v>758</v>
      </c>
    </row>
    <row r="74" spans="1:4" x14ac:dyDescent="0.2">
      <c r="A74" s="27"/>
      <c r="B74" s="27"/>
      <c r="C74" s="27"/>
      <c r="D74" s="27" t="s">
        <v>260</v>
      </c>
    </row>
    <row r="75" spans="1:4" x14ac:dyDescent="0.2">
      <c r="A75" s="27" t="s">
        <v>2463</v>
      </c>
      <c r="B75" s="27" t="s">
        <v>193</v>
      </c>
      <c r="C75" s="27" t="s">
        <v>897</v>
      </c>
      <c r="D75" s="27" t="s">
        <v>263</v>
      </c>
    </row>
    <row r="76" spans="1:4" x14ac:dyDescent="0.2">
      <c r="A76" s="27"/>
      <c r="B76" s="27"/>
      <c r="C76" s="27"/>
      <c r="D76" s="27" t="s">
        <v>758</v>
      </c>
    </row>
    <row r="77" spans="1:4" x14ac:dyDescent="0.2">
      <c r="A77" s="27" t="s">
        <v>2464</v>
      </c>
      <c r="B77" s="27" t="s">
        <v>194</v>
      </c>
      <c r="C77" s="27" t="s">
        <v>897</v>
      </c>
      <c r="D77" s="27" t="s">
        <v>263</v>
      </c>
    </row>
    <row r="78" spans="1:4" x14ac:dyDescent="0.2">
      <c r="A78" s="27"/>
      <c r="B78" s="27"/>
      <c r="C78" s="27"/>
      <c r="D78" s="27" t="s">
        <v>758</v>
      </c>
    </row>
    <row r="79" spans="1:4" x14ac:dyDescent="0.2">
      <c r="A79" s="27" t="s">
        <v>2465</v>
      </c>
      <c r="B79" s="27" t="s">
        <v>195</v>
      </c>
      <c r="C79" s="27" t="s">
        <v>897</v>
      </c>
      <c r="D79" s="27" t="s">
        <v>263</v>
      </c>
    </row>
    <row r="80" spans="1:4" x14ac:dyDescent="0.2">
      <c r="A80" s="27"/>
      <c r="B80" s="27"/>
      <c r="C80" s="27"/>
      <c r="D80" s="27" t="s">
        <v>758</v>
      </c>
    </row>
    <row r="81" spans="1:4" x14ac:dyDescent="0.2">
      <c r="A81" s="27" t="s">
        <v>2466</v>
      </c>
      <c r="B81" s="27" t="s">
        <v>481</v>
      </c>
      <c r="C81" s="27" t="s">
        <v>897</v>
      </c>
      <c r="D81" s="27" t="s">
        <v>263</v>
      </c>
    </row>
    <row r="82" spans="1:4" x14ac:dyDescent="0.2">
      <c r="A82" s="27"/>
      <c r="B82" s="27"/>
      <c r="C82" s="27"/>
      <c r="D82" s="27" t="s">
        <v>758</v>
      </c>
    </row>
    <row r="83" spans="1:4" x14ac:dyDescent="0.2">
      <c r="A83" s="27" t="s">
        <v>2467</v>
      </c>
      <c r="B83" s="27" t="s">
        <v>979</v>
      </c>
      <c r="C83" s="27" t="s">
        <v>897</v>
      </c>
      <c r="D83" s="27" t="s">
        <v>263</v>
      </c>
    </row>
    <row r="84" spans="1:4" x14ac:dyDescent="0.2">
      <c r="A84" s="27"/>
      <c r="B84" s="27"/>
      <c r="C84" s="27"/>
      <c r="D84" s="27" t="s">
        <v>758</v>
      </c>
    </row>
    <row r="85" spans="1:4" x14ac:dyDescent="0.2">
      <c r="A85" s="27" t="s">
        <v>2468</v>
      </c>
      <c r="B85" s="27" t="s">
        <v>1775</v>
      </c>
      <c r="C85" s="27" t="s">
        <v>897</v>
      </c>
      <c r="D85" s="27" t="s">
        <v>263</v>
      </c>
    </row>
    <row r="86" spans="1:4" x14ac:dyDescent="0.2">
      <c r="A86" s="27"/>
      <c r="B86" s="27"/>
      <c r="C86" s="27"/>
      <c r="D86" s="27" t="s">
        <v>758</v>
      </c>
    </row>
    <row r="87" spans="1:4" x14ac:dyDescent="0.2">
      <c r="A87" s="27" t="s">
        <v>2469</v>
      </c>
      <c r="B87" s="27" t="s">
        <v>196</v>
      </c>
      <c r="C87" s="27" t="s">
        <v>897</v>
      </c>
      <c r="D87" s="27" t="s">
        <v>263</v>
      </c>
    </row>
    <row r="88" spans="1:4" x14ac:dyDescent="0.2">
      <c r="A88" s="27"/>
      <c r="B88" s="27"/>
      <c r="C88" s="27"/>
      <c r="D88" s="27" t="s">
        <v>758</v>
      </c>
    </row>
    <row r="89" spans="1:4" x14ac:dyDescent="0.2">
      <c r="A89" s="27" t="s">
        <v>2470</v>
      </c>
      <c r="B89" s="27" t="s">
        <v>197</v>
      </c>
      <c r="C89" s="27" t="s">
        <v>897</v>
      </c>
      <c r="D89" s="27" t="s">
        <v>263</v>
      </c>
    </row>
    <row r="90" spans="1:4" x14ac:dyDescent="0.2">
      <c r="A90" s="27"/>
      <c r="B90" s="27"/>
      <c r="C90" s="27"/>
      <c r="D90" s="27" t="s">
        <v>758</v>
      </c>
    </row>
    <row r="91" spans="1:4" x14ac:dyDescent="0.2">
      <c r="A91" s="27" t="s">
        <v>2471</v>
      </c>
      <c r="B91" s="27" t="s">
        <v>198</v>
      </c>
      <c r="C91" s="27" t="s">
        <v>897</v>
      </c>
      <c r="D91" s="27" t="s">
        <v>263</v>
      </c>
    </row>
    <row r="92" spans="1:4" x14ac:dyDescent="0.2">
      <c r="A92" s="27"/>
      <c r="B92" s="27"/>
      <c r="C92" s="27"/>
      <c r="D92" s="27" t="s">
        <v>758</v>
      </c>
    </row>
    <row r="93" spans="1:4" x14ac:dyDescent="0.2">
      <c r="A93" s="27" t="s">
        <v>2472</v>
      </c>
      <c r="B93" s="27" t="s">
        <v>201</v>
      </c>
      <c r="C93" s="27" t="s">
        <v>897</v>
      </c>
      <c r="D93" s="27" t="s">
        <v>263</v>
      </c>
    </row>
    <row r="94" spans="1:4" x14ac:dyDescent="0.2">
      <c r="A94" s="27"/>
      <c r="B94" s="27"/>
      <c r="C94" s="27"/>
      <c r="D94" s="27" t="s">
        <v>758</v>
      </c>
    </row>
    <row r="95" spans="1:4" x14ac:dyDescent="0.2">
      <c r="A95" s="27" t="s">
        <v>2473</v>
      </c>
      <c r="B95" s="27" t="s">
        <v>200</v>
      </c>
      <c r="C95" s="27" t="s">
        <v>897</v>
      </c>
      <c r="D95" s="27" t="s">
        <v>263</v>
      </c>
    </row>
    <row r="96" spans="1:4" x14ac:dyDescent="0.2">
      <c r="A96" s="27"/>
      <c r="B96" s="27"/>
      <c r="C96" s="27"/>
      <c r="D96" s="27" t="s">
        <v>758</v>
      </c>
    </row>
    <row r="97" spans="1:4" x14ac:dyDescent="0.2">
      <c r="A97" s="27" t="s">
        <v>2474</v>
      </c>
      <c r="B97" s="27" t="s">
        <v>202</v>
      </c>
      <c r="C97" s="27" t="s">
        <v>897</v>
      </c>
      <c r="D97" s="27" t="s">
        <v>263</v>
      </c>
    </row>
    <row r="98" spans="1:4" x14ac:dyDescent="0.2">
      <c r="A98" s="27"/>
      <c r="B98" s="27"/>
      <c r="C98" s="27"/>
      <c r="D98" s="27" t="s">
        <v>758</v>
      </c>
    </row>
    <row r="99" spans="1:4" x14ac:dyDescent="0.2">
      <c r="A99" s="27" t="s">
        <v>2475</v>
      </c>
      <c r="B99" s="27" t="s">
        <v>70</v>
      </c>
      <c r="C99" s="27" t="s">
        <v>897</v>
      </c>
      <c r="D99" s="27" t="s">
        <v>263</v>
      </c>
    </row>
    <row r="100" spans="1:4" x14ac:dyDescent="0.2">
      <c r="A100" s="27"/>
      <c r="B100" s="27"/>
      <c r="C100" s="27"/>
      <c r="D100" s="27" t="s">
        <v>758</v>
      </c>
    </row>
    <row r="101" spans="1:4" x14ac:dyDescent="0.2">
      <c r="A101" s="27" t="s">
        <v>2476</v>
      </c>
      <c r="B101" s="27" t="s">
        <v>203</v>
      </c>
      <c r="C101" s="27" t="s">
        <v>897</v>
      </c>
      <c r="D101" s="27" t="s">
        <v>263</v>
      </c>
    </row>
    <row r="102" spans="1:4" x14ac:dyDescent="0.2">
      <c r="A102" s="27"/>
      <c r="B102" s="27"/>
      <c r="C102" s="27"/>
      <c r="D102" s="27" t="s">
        <v>758</v>
      </c>
    </row>
    <row r="103" spans="1:4" x14ac:dyDescent="0.2">
      <c r="A103" s="27" t="s">
        <v>2477</v>
      </c>
      <c r="B103" s="27" t="s">
        <v>71</v>
      </c>
      <c r="C103" s="27" t="s">
        <v>897</v>
      </c>
      <c r="D103" s="27" t="s">
        <v>263</v>
      </c>
    </row>
    <row r="104" spans="1:4" x14ac:dyDescent="0.2">
      <c r="A104" s="27"/>
      <c r="B104" s="27"/>
      <c r="C104" s="27"/>
      <c r="D104" s="27" t="s">
        <v>758</v>
      </c>
    </row>
    <row r="105" spans="1:4" x14ac:dyDescent="0.2">
      <c r="A105" s="27" t="s">
        <v>2955</v>
      </c>
      <c r="B105" s="27" t="s">
        <v>72</v>
      </c>
      <c r="C105" s="27" t="s">
        <v>897</v>
      </c>
      <c r="D105" s="27" t="s">
        <v>263</v>
      </c>
    </row>
    <row r="106" spans="1:4" x14ac:dyDescent="0.2">
      <c r="A106" s="27"/>
      <c r="B106" s="27"/>
      <c r="C106" s="27"/>
      <c r="D106" s="27" t="s">
        <v>758</v>
      </c>
    </row>
    <row r="107" spans="1:4" x14ac:dyDescent="0.2">
      <c r="A107" s="27"/>
      <c r="B107" s="27"/>
      <c r="C107" s="27"/>
      <c r="D107" s="27" t="s">
        <v>264</v>
      </c>
    </row>
    <row r="108" spans="1:4" x14ac:dyDescent="0.2">
      <c r="A108" s="27" t="s">
        <v>2539</v>
      </c>
      <c r="B108" s="27" t="s">
        <v>2540</v>
      </c>
      <c r="C108" s="27" t="s">
        <v>897</v>
      </c>
      <c r="D108" s="27" t="s">
        <v>263</v>
      </c>
    </row>
    <row r="109" spans="1:4" x14ac:dyDescent="0.2">
      <c r="A109" s="27" t="s">
        <v>2964</v>
      </c>
      <c r="B109" s="27" t="s">
        <v>73</v>
      </c>
      <c r="C109" s="27" t="s">
        <v>897</v>
      </c>
      <c r="D109" s="27" t="s">
        <v>263</v>
      </c>
    </row>
    <row r="110" spans="1:4" x14ac:dyDescent="0.2">
      <c r="A110" s="27"/>
      <c r="B110" s="27"/>
      <c r="C110" s="27"/>
      <c r="D110" s="27" t="s">
        <v>758</v>
      </c>
    </row>
    <row r="111" spans="1:4" x14ac:dyDescent="0.2">
      <c r="A111" s="27"/>
      <c r="B111" s="27"/>
      <c r="C111" s="27"/>
      <c r="D111" s="27" t="s">
        <v>260</v>
      </c>
    </row>
    <row r="112" spans="1:4" x14ac:dyDescent="0.2">
      <c r="A112" s="27"/>
      <c r="B112" s="27"/>
      <c r="C112" s="27"/>
      <c r="D112" s="27" t="s">
        <v>264</v>
      </c>
    </row>
    <row r="113" spans="1:4" x14ac:dyDescent="0.2">
      <c r="A113" s="27" t="s">
        <v>2478</v>
      </c>
      <c r="B113" s="27" t="s">
        <v>969</v>
      </c>
      <c r="C113" s="27" t="s">
        <v>897</v>
      </c>
      <c r="D113" s="27" t="s">
        <v>263</v>
      </c>
    </row>
    <row r="114" spans="1:4" x14ac:dyDescent="0.2">
      <c r="A114" s="27"/>
      <c r="B114" s="27"/>
      <c r="C114" s="27"/>
      <c r="D114" s="27" t="s">
        <v>758</v>
      </c>
    </row>
    <row r="115" spans="1:4" x14ac:dyDescent="0.2">
      <c r="A115" s="27" t="s">
        <v>2971</v>
      </c>
      <c r="B115" s="27" t="s">
        <v>74</v>
      </c>
      <c r="C115" s="27" t="s">
        <v>897</v>
      </c>
      <c r="D115" s="27" t="s">
        <v>263</v>
      </c>
    </row>
    <row r="116" spans="1:4" x14ac:dyDescent="0.2">
      <c r="A116" s="27"/>
      <c r="B116" s="27"/>
      <c r="C116" s="27"/>
      <c r="D116" s="27" t="s">
        <v>758</v>
      </c>
    </row>
    <row r="117" spans="1:4" x14ac:dyDescent="0.2">
      <c r="A117" s="27"/>
      <c r="B117" s="27"/>
      <c r="C117" s="27"/>
      <c r="D117" s="27" t="s">
        <v>264</v>
      </c>
    </row>
    <row r="118" spans="1:4" x14ac:dyDescent="0.2">
      <c r="A118" s="27" t="s">
        <v>2479</v>
      </c>
      <c r="B118" s="27" t="s">
        <v>1253</v>
      </c>
      <c r="C118" s="27" t="s">
        <v>897</v>
      </c>
      <c r="D118" s="27" t="s">
        <v>263</v>
      </c>
    </row>
    <row r="119" spans="1:4" x14ac:dyDescent="0.2">
      <c r="A119" s="27"/>
      <c r="B119" s="27"/>
      <c r="C119" s="27"/>
      <c r="D119" s="27" t="s">
        <v>758</v>
      </c>
    </row>
    <row r="120" spans="1:4" x14ac:dyDescent="0.2">
      <c r="A120" s="27"/>
      <c r="B120" s="27"/>
      <c r="C120" s="27"/>
      <c r="D120" s="27" t="s">
        <v>260</v>
      </c>
    </row>
    <row r="121" spans="1:4" x14ac:dyDescent="0.2">
      <c r="A121" s="27" t="s">
        <v>2970</v>
      </c>
      <c r="B121" s="27" t="s">
        <v>973</v>
      </c>
      <c r="C121" s="27" t="s">
        <v>897</v>
      </c>
      <c r="D121" s="27" t="s">
        <v>263</v>
      </c>
    </row>
    <row r="122" spans="1:4" x14ac:dyDescent="0.2">
      <c r="A122" s="27"/>
      <c r="B122" s="27"/>
      <c r="C122" s="27"/>
      <c r="D122" s="27" t="s">
        <v>758</v>
      </c>
    </row>
    <row r="123" spans="1:4" x14ac:dyDescent="0.2">
      <c r="A123" s="27" t="s">
        <v>2480</v>
      </c>
      <c r="B123" s="27" t="s">
        <v>980</v>
      </c>
      <c r="C123" s="27" t="s">
        <v>897</v>
      </c>
      <c r="D123" s="27" t="s">
        <v>263</v>
      </c>
    </row>
    <row r="124" spans="1:4" x14ac:dyDescent="0.2">
      <c r="A124" s="27"/>
      <c r="B124" s="27"/>
      <c r="C124" s="27"/>
      <c r="D124" s="27" t="s">
        <v>758</v>
      </c>
    </row>
    <row r="125" spans="1:4" x14ac:dyDescent="0.2">
      <c r="A125" s="27" t="s">
        <v>2961</v>
      </c>
      <c r="B125" s="27" t="s">
        <v>75</v>
      </c>
      <c r="C125" s="27" t="s">
        <v>897</v>
      </c>
      <c r="D125" s="27" t="s">
        <v>263</v>
      </c>
    </row>
    <row r="126" spans="1:4" x14ac:dyDescent="0.2">
      <c r="A126" s="27"/>
      <c r="B126" s="27"/>
      <c r="C126" s="27"/>
      <c r="D126" s="27" t="s">
        <v>758</v>
      </c>
    </row>
    <row r="127" spans="1:4" x14ac:dyDescent="0.2">
      <c r="A127" s="27" t="s">
        <v>2972</v>
      </c>
      <c r="B127" s="27" t="s">
        <v>981</v>
      </c>
      <c r="C127" s="27" t="s">
        <v>897</v>
      </c>
      <c r="D127" s="27" t="s">
        <v>263</v>
      </c>
    </row>
    <row r="128" spans="1:4" x14ac:dyDescent="0.2">
      <c r="A128" s="27"/>
      <c r="B128" s="27"/>
      <c r="C128" s="27"/>
      <c r="D128" s="27" t="s">
        <v>758</v>
      </c>
    </row>
    <row r="129" spans="1:4" x14ac:dyDescent="0.2">
      <c r="A129" s="27" t="s">
        <v>2481</v>
      </c>
      <c r="B129" s="27" t="s">
        <v>76</v>
      </c>
      <c r="C129" s="27" t="s">
        <v>897</v>
      </c>
      <c r="D129" s="27" t="s">
        <v>263</v>
      </c>
    </row>
    <row r="130" spans="1:4" x14ac:dyDescent="0.2">
      <c r="A130" s="27"/>
      <c r="B130" s="27"/>
      <c r="C130" s="27"/>
      <c r="D130" s="27" t="s">
        <v>758</v>
      </c>
    </row>
    <row r="131" spans="1:4" x14ac:dyDescent="0.2">
      <c r="A131" s="27" t="s">
        <v>2973</v>
      </c>
      <c r="B131" s="27" t="s">
        <v>77</v>
      </c>
      <c r="C131" s="27" t="s">
        <v>897</v>
      </c>
      <c r="D131" s="27" t="s">
        <v>263</v>
      </c>
    </row>
    <row r="132" spans="1:4" x14ac:dyDescent="0.2">
      <c r="A132" s="27"/>
      <c r="B132" s="27"/>
      <c r="C132" s="27"/>
      <c r="D132" s="27" t="s">
        <v>758</v>
      </c>
    </row>
    <row r="133" spans="1:4" x14ac:dyDescent="0.2">
      <c r="A133" s="27" t="s">
        <v>2979</v>
      </c>
      <c r="B133" s="27" t="s">
        <v>975</v>
      </c>
      <c r="C133" s="27" t="s">
        <v>897</v>
      </c>
      <c r="D133" s="27" t="s">
        <v>263</v>
      </c>
    </row>
    <row r="134" spans="1:4" x14ac:dyDescent="0.2">
      <c r="A134" s="27"/>
      <c r="B134" s="27"/>
      <c r="C134" s="27"/>
      <c r="D134" s="27" t="s">
        <v>758</v>
      </c>
    </row>
    <row r="135" spans="1:4" x14ac:dyDescent="0.2">
      <c r="A135" s="27" t="s">
        <v>2962</v>
      </c>
      <c r="B135" s="27" t="s">
        <v>1250</v>
      </c>
      <c r="C135" s="27" t="s">
        <v>897</v>
      </c>
      <c r="D135" s="27" t="s">
        <v>263</v>
      </c>
    </row>
    <row r="136" spans="1:4" x14ac:dyDescent="0.2">
      <c r="A136" s="27"/>
      <c r="B136" s="27"/>
      <c r="C136" s="27"/>
      <c r="D136" s="27" t="s">
        <v>758</v>
      </c>
    </row>
    <row r="137" spans="1:4" x14ac:dyDescent="0.2">
      <c r="A137" s="27"/>
      <c r="B137" s="27"/>
      <c r="C137" s="27"/>
      <c r="D137" s="27" t="s">
        <v>760</v>
      </c>
    </row>
    <row r="138" spans="1:4" x14ac:dyDescent="0.2">
      <c r="A138" s="27"/>
      <c r="B138" s="27"/>
      <c r="C138" s="27"/>
      <c r="D138" s="27" t="s">
        <v>264</v>
      </c>
    </row>
    <row r="139" spans="1:4" x14ac:dyDescent="0.2">
      <c r="A139" s="27" t="s">
        <v>2482</v>
      </c>
      <c r="B139" s="27" t="s">
        <v>989</v>
      </c>
      <c r="C139" s="27" t="s">
        <v>897</v>
      </c>
      <c r="D139" s="27" t="s">
        <v>263</v>
      </c>
    </row>
    <row r="140" spans="1:4" x14ac:dyDescent="0.2">
      <c r="A140" s="27" t="s">
        <v>2483</v>
      </c>
      <c r="B140" s="27" t="s">
        <v>308</v>
      </c>
      <c r="C140" s="27" t="s">
        <v>897</v>
      </c>
      <c r="D140" s="27" t="s">
        <v>263</v>
      </c>
    </row>
    <row r="141" spans="1:4" x14ac:dyDescent="0.2">
      <c r="A141" s="27"/>
      <c r="B141" s="27"/>
      <c r="C141" s="27"/>
      <c r="D141" s="27" t="s">
        <v>758</v>
      </c>
    </row>
    <row r="142" spans="1:4" x14ac:dyDescent="0.2">
      <c r="A142" s="27" t="s">
        <v>2960</v>
      </c>
      <c r="B142" s="27" t="s">
        <v>2501</v>
      </c>
      <c r="C142" s="27" t="s">
        <v>897</v>
      </c>
      <c r="D142" s="27" t="s">
        <v>263</v>
      </c>
    </row>
    <row r="143" spans="1:4" x14ac:dyDescent="0.2">
      <c r="A143" s="27" t="s">
        <v>2484</v>
      </c>
      <c r="B143" s="27" t="s">
        <v>1594</v>
      </c>
      <c r="C143" s="27" t="s">
        <v>897</v>
      </c>
      <c r="D143" s="27" t="s">
        <v>263</v>
      </c>
    </row>
    <row r="144" spans="1:4" x14ac:dyDescent="0.2">
      <c r="A144" s="27" t="s">
        <v>2963</v>
      </c>
      <c r="B144" s="27" t="s">
        <v>309</v>
      </c>
      <c r="C144" s="27" t="s">
        <v>897</v>
      </c>
      <c r="D144" s="27" t="s">
        <v>263</v>
      </c>
    </row>
    <row r="145" spans="1:4" x14ac:dyDescent="0.2">
      <c r="A145" s="27"/>
      <c r="B145" s="27"/>
      <c r="C145" s="27"/>
      <c r="D145" s="27" t="s">
        <v>758</v>
      </c>
    </row>
    <row r="146" spans="1:4" x14ac:dyDescent="0.2">
      <c r="A146" s="27"/>
      <c r="B146" s="27"/>
      <c r="C146" s="27"/>
      <c r="D146" s="27" t="s">
        <v>760</v>
      </c>
    </row>
    <row r="147" spans="1:4" x14ac:dyDescent="0.2">
      <c r="A147" s="27" t="s">
        <v>2977</v>
      </c>
      <c r="B147" s="27" t="s">
        <v>199</v>
      </c>
      <c r="C147" s="27" t="s">
        <v>897</v>
      </c>
      <c r="D147" s="27" t="s">
        <v>263</v>
      </c>
    </row>
    <row r="148" spans="1:4" x14ac:dyDescent="0.2">
      <c r="A148" s="27"/>
      <c r="B148" s="27"/>
      <c r="C148" s="27"/>
      <c r="D148" s="27" t="s">
        <v>758</v>
      </c>
    </row>
    <row r="149" spans="1:4" x14ac:dyDescent="0.2">
      <c r="A149" s="27" t="s">
        <v>2485</v>
      </c>
      <c r="B149" s="27" t="s">
        <v>78</v>
      </c>
      <c r="C149" s="27" t="s">
        <v>897</v>
      </c>
      <c r="D149" s="27" t="s">
        <v>263</v>
      </c>
    </row>
    <row r="150" spans="1:4" x14ac:dyDescent="0.2">
      <c r="A150" s="27"/>
      <c r="B150" s="27"/>
      <c r="C150" s="27"/>
      <c r="D150" s="27" t="s">
        <v>758</v>
      </c>
    </row>
    <row r="151" spans="1:4" x14ac:dyDescent="0.2">
      <c r="A151" s="27" t="s">
        <v>2486</v>
      </c>
      <c r="B151" s="27" t="s">
        <v>970</v>
      </c>
      <c r="C151" s="27" t="s">
        <v>897</v>
      </c>
      <c r="D151" s="27" t="s">
        <v>758</v>
      </c>
    </row>
    <row r="152" spans="1:4" x14ac:dyDescent="0.2">
      <c r="A152" s="27"/>
      <c r="B152" s="27"/>
      <c r="C152" s="27"/>
      <c r="D152" s="27" t="s">
        <v>259</v>
      </c>
    </row>
    <row r="153" spans="1:4" x14ac:dyDescent="0.2">
      <c r="A153" s="27" t="s">
        <v>2487</v>
      </c>
      <c r="B153" s="27" t="s">
        <v>976</v>
      </c>
      <c r="C153" s="27" t="s">
        <v>897</v>
      </c>
      <c r="D153" s="27" t="s">
        <v>758</v>
      </c>
    </row>
    <row r="154" spans="1:4" x14ac:dyDescent="0.2">
      <c r="A154" s="27"/>
      <c r="B154" s="27"/>
      <c r="C154" s="27"/>
      <c r="D154" s="27" t="s">
        <v>259</v>
      </c>
    </row>
    <row r="155" spans="1:4" x14ac:dyDescent="0.2">
      <c r="A155" s="27" t="s">
        <v>2537</v>
      </c>
      <c r="B155" s="27" t="s">
        <v>2538</v>
      </c>
      <c r="C155" s="27" t="s">
        <v>897</v>
      </c>
      <c r="D155" s="27" t="s">
        <v>263</v>
      </c>
    </row>
    <row r="156" spans="1:4" x14ac:dyDescent="0.2">
      <c r="A156" s="27" t="s">
        <v>2535</v>
      </c>
      <c r="B156" s="27" t="s">
        <v>2536</v>
      </c>
      <c r="C156" s="27" t="s">
        <v>897</v>
      </c>
      <c r="D156" s="27" t="s">
        <v>263</v>
      </c>
    </row>
    <row r="157" spans="1:4" x14ac:dyDescent="0.2">
      <c r="A157" s="27" t="s">
        <v>2488</v>
      </c>
      <c r="B157" s="27" t="s">
        <v>974</v>
      </c>
      <c r="C157" s="27" t="s">
        <v>897</v>
      </c>
      <c r="D157" s="27" t="s">
        <v>263</v>
      </c>
    </row>
    <row r="158" spans="1:4" x14ac:dyDescent="0.2">
      <c r="A158" s="27"/>
      <c r="B158" s="27"/>
      <c r="C158" s="27"/>
      <c r="D158" s="27" t="s">
        <v>758</v>
      </c>
    </row>
    <row r="159" spans="1:4" x14ac:dyDescent="0.2">
      <c r="A159" s="27" t="s">
        <v>2088</v>
      </c>
      <c r="B159" s="27" t="s">
        <v>557</v>
      </c>
      <c r="C159" s="27" t="s">
        <v>2089</v>
      </c>
      <c r="D159" s="27" t="s">
        <v>758</v>
      </c>
    </row>
    <row r="160" spans="1:4" x14ac:dyDescent="0.2">
      <c r="A160" s="27" t="s">
        <v>2090</v>
      </c>
      <c r="B160" s="27" t="s">
        <v>906</v>
      </c>
      <c r="C160" s="27" t="s">
        <v>2089</v>
      </c>
      <c r="D160" s="27" t="s">
        <v>758</v>
      </c>
    </row>
    <row r="161" spans="1:4" x14ac:dyDescent="0.2">
      <c r="A161" s="27" t="s">
        <v>2091</v>
      </c>
      <c r="B161" s="27" t="s">
        <v>907</v>
      </c>
      <c r="C161" s="27" t="s">
        <v>2089</v>
      </c>
      <c r="D161" s="27" t="s">
        <v>758</v>
      </c>
    </row>
    <row r="162" spans="1:4" x14ac:dyDescent="0.2">
      <c r="A162" s="27" t="s">
        <v>2092</v>
      </c>
      <c r="B162" s="27" t="s">
        <v>905</v>
      </c>
      <c r="C162" s="27" t="s">
        <v>2089</v>
      </c>
      <c r="D162" s="27" t="s">
        <v>758</v>
      </c>
    </row>
    <row r="163" spans="1:4" x14ac:dyDescent="0.2">
      <c r="A163" s="27" t="s">
        <v>2093</v>
      </c>
      <c r="B163" s="27" t="s">
        <v>270</v>
      </c>
      <c r="C163" s="27" t="s">
        <v>2089</v>
      </c>
      <c r="D163" s="27" t="s">
        <v>758</v>
      </c>
    </row>
    <row r="164" spans="1:4" x14ac:dyDescent="0.2">
      <c r="A164" s="27" t="s">
        <v>2094</v>
      </c>
      <c r="B164" s="27" t="s">
        <v>271</v>
      </c>
      <c r="C164" s="27" t="s">
        <v>2089</v>
      </c>
      <c r="D164" s="27" t="s">
        <v>758</v>
      </c>
    </row>
    <row r="165" spans="1:4" x14ac:dyDescent="0.2">
      <c r="A165" s="27" t="s">
        <v>2095</v>
      </c>
      <c r="B165" s="27" t="s">
        <v>265</v>
      </c>
      <c r="C165" s="27" t="s">
        <v>2089</v>
      </c>
      <c r="D165" s="27" t="s">
        <v>758</v>
      </c>
    </row>
    <row r="166" spans="1:4" x14ac:dyDescent="0.2">
      <c r="A166" s="27" t="s">
        <v>2096</v>
      </c>
      <c r="B166" s="27" t="s">
        <v>256</v>
      </c>
      <c r="C166" s="27" t="s">
        <v>2089</v>
      </c>
      <c r="D166" s="27" t="s">
        <v>758</v>
      </c>
    </row>
    <row r="167" spans="1:4" x14ac:dyDescent="0.2">
      <c r="A167" s="27" t="s">
        <v>2097</v>
      </c>
      <c r="B167" s="27" t="s">
        <v>22</v>
      </c>
      <c r="C167" s="27" t="s">
        <v>2089</v>
      </c>
      <c r="D167" s="27" t="s">
        <v>758</v>
      </c>
    </row>
    <row r="168" spans="1:4" x14ac:dyDescent="0.2">
      <c r="A168" s="27" t="s">
        <v>2098</v>
      </c>
      <c r="B168" s="27" t="s">
        <v>475</v>
      </c>
      <c r="C168" s="27" t="s">
        <v>2089</v>
      </c>
      <c r="D168" s="27" t="s">
        <v>758</v>
      </c>
    </row>
    <row r="169" spans="1:4" x14ac:dyDescent="0.2">
      <c r="A169" s="27" t="s">
        <v>2099</v>
      </c>
      <c r="B169" s="27" t="s">
        <v>476</v>
      </c>
      <c r="C169" s="27" t="s">
        <v>2089</v>
      </c>
      <c r="D169" s="27" t="s">
        <v>758</v>
      </c>
    </row>
    <row r="170" spans="1:4" x14ac:dyDescent="0.2">
      <c r="A170" s="27" t="s">
        <v>2100</v>
      </c>
      <c r="B170" s="27" t="s">
        <v>424</v>
      </c>
      <c r="C170" s="27" t="s">
        <v>2089</v>
      </c>
      <c r="D170" s="27" t="s">
        <v>758</v>
      </c>
    </row>
    <row r="171" spans="1:4" x14ac:dyDescent="0.2">
      <c r="A171" s="27"/>
      <c r="B171" s="27"/>
      <c r="C171" s="27"/>
      <c r="D171" s="27" t="s">
        <v>759</v>
      </c>
    </row>
    <row r="172" spans="1:4" x14ac:dyDescent="0.2">
      <c r="A172" s="27" t="s">
        <v>2314</v>
      </c>
      <c r="B172" s="27" t="s">
        <v>848</v>
      </c>
      <c r="C172" s="27" t="s">
        <v>2089</v>
      </c>
      <c r="D172" s="27" t="s">
        <v>758</v>
      </c>
    </row>
    <row r="173" spans="1:4" x14ac:dyDescent="0.2">
      <c r="A173" s="27"/>
      <c r="B173" s="27"/>
      <c r="C173" s="27"/>
      <c r="D173" s="27" t="s">
        <v>264</v>
      </c>
    </row>
    <row r="174" spans="1:4" x14ac:dyDescent="0.2">
      <c r="A174" s="27" t="s">
        <v>2101</v>
      </c>
      <c r="B174" s="27" t="s">
        <v>472</v>
      </c>
      <c r="C174" s="27" t="s">
        <v>2089</v>
      </c>
      <c r="D174" s="27" t="s">
        <v>758</v>
      </c>
    </row>
    <row r="175" spans="1:4" x14ac:dyDescent="0.2">
      <c r="A175" s="27" t="s">
        <v>2102</v>
      </c>
      <c r="B175" s="27" t="s">
        <v>556</v>
      </c>
      <c r="C175" s="27" t="s">
        <v>2089</v>
      </c>
      <c r="D175" s="27" t="s">
        <v>758</v>
      </c>
    </row>
    <row r="176" spans="1:4" x14ac:dyDescent="0.2">
      <c r="A176" s="27" t="s">
        <v>2103</v>
      </c>
      <c r="B176" s="27" t="s">
        <v>555</v>
      </c>
      <c r="C176" s="27" t="s">
        <v>2089</v>
      </c>
      <c r="D176" s="27" t="s">
        <v>758</v>
      </c>
    </row>
    <row r="177" spans="1:4" x14ac:dyDescent="0.2">
      <c r="A177" s="27" t="s">
        <v>2104</v>
      </c>
      <c r="B177" s="27" t="s">
        <v>425</v>
      </c>
      <c r="C177" s="27" t="s">
        <v>2089</v>
      </c>
      <c r="D177" s="27" t="s">
        <v>758</v>
      </c>
    </row>
    <row r="178" spans="1:4" x14ac:dyDescent="0.2">
      <c r="A178" s="27" t="s">
        <v>2105</v>
      </c>
      <c r="B178" s="27" t="s">
        <v>426</v>
      </c>
      <c r="C178" s="27" t="s">
        <v>2089</v>
      </c>
      <c r="D178" s="27" t="s">
        <v>758</v>
      </c>
    </row>
    <row r="179" spans="1:4" x14ac:dyDescent="0.2">
      <c r="A179" s="27" t="s">
        <v>2106</v>
      </c>
      <c r="B179" s="27" t="s">
        <v>1130</v>
      </c>
      <c r="C179" s="27" t="s">
        <v>2089</v>
      </c>
      <c r="D179" s="27" t="s">
        <v>758</v>
      </c>
    </row>
    <row r="180" spans="1:4" x14ac:dyDescent="0.2">
      <c r="A180" s="27" t="s">
        <v>2107</v>
      </c>
      <c r="B180" s="27" t="s">
        <v>624</v>
      </c>
      <c r="C180" s="27" t="s">
        <v>2089</v>
      </c>
      <c r="D180" s="27" t="s">
        <v>758</v>
      </c>
    </row>
    <row r="181" spans="1:4" x14ac:dyDescent="0.2">
      <c r="A181" s="27" t="s">
        <v>2108</v>
      </c>
      <c r="B181" s="27" t="s">
        <v>626</v>
      </c>
      <c r="C181" s="27" t="s">
        <v>2089</v>
      </c>
      <c r="D181" s="27" t="s">
        <v>758</v>
      </c>
    </row>
    <row r="182" spans="1:4" x14ac:dyDescent="0.2">
      <c r="A182" s="27" t="s">
        <v>2109</v>
      </c>
      <c r="B182" s="27" t="s">
        <v>628</v>
      </c>
      <c r="C182" s="27" t="s">
        <v>2089</v>
      </c>
      <c r="D182" s="27" t="s">
        <v>758</v>
      </c>
    </row>
    <row r="183" spans="1:4" x14ac:dyDescent="0.2">
      <c r="A183" s="27" t="s">
        <v>2110</v>
      </c>
      <c r="B183" s="27" t="s">
        <v>2042</v>
      </c>
      <c r="C183" s="27" t="s">
        <v>2089</v>
      </c>
      <c r="D183" s="27" t="s">
        <v>758</v>
      </c>
    </row>
    <row r="184" spans="1:4" x14ac:dyDescent="0.2">
      <c r="A184" s="27" t="s">
        <v>2111</v>
      </c>
      <c r="B184" s="27" t="s">
        <v>625</v>
      </c>
      <c r="C184" s="27" t="s">
        <v>2089</v>
      </c>
      <c r="D184" s="27" t="s">
        <v>758</v>
      </c>
    </row>
    <row r="185" spans="1:4" x14ac:dyDescent="0.2">
      <c r="A185" s="27"/>
      <c r="B185" s="27"/>
      <c r="C185" s="27"/>
      <c r="D185" s="27" t="s">
        <v>264</v>
      </c>
    </row>
    <row r="186" spans="1:4" x14ac:dyDescent="0.2">
      <c r="A186" s="27" t="s">
        <v>2112</v>
      </c>
      <c r="B186" s="27" t="s">
        <v>627</v>
      </c>
      <c r="C186" s="27" t="s">
        <v>2089</v>
      </c>
      <c r="D186" s="27" t="s">
        <v>758</v>
      </c>
    </row>
    <row r="187" spans="1:4" x14ac:dyDescent="0.2">
      <c r="A187" s="27"/>
      <c r="B187" s="27"/>
      <c r="C187" s="27"/>
      <c r="D187" s="27" t="s">
        <v>264</v>
      </c>
    </row>
    <row r="188" spans="1:4" x14ac:dyDescent="0.2">
      <c r="A188" s="27" t="s">
        <v>2113</v>
      </c>
      <c r="B188" s="27" t="s">
        <v>972</v>
      </c>
      <c r="C188" s="27" t="s">
        <v>2089</v>
      </c>
      <c r="D188" s="27" t="s">
        <v>758</v>
      </c>
    </row>
    <row r="189" spans="1:4" x14ac:dyDescent="0.2">
      <c r="A189" s="27" t="s">
        <v>2114</v>
      </c>
      <c r="B189" s="27" t="s">
        <v>971</v>
      </c>
      <c r="C189" s="27" t="s">
        <v>2089</v>
      </c>
      <c r="D189" s="27" t="s">
        <v>758</v>
      </c>
    </row>
    <row r="190" spans="1:4" x14ac:dyDescent="0.2">
      <c r="A190" s="27" t="s">
        <v>2115</v>
      </c>
      <c r="B190" s="27" t="s">
        <v>983</v>
      </c>
      <c r="C190" s="27" t="s">
        <v>2089</v>
      </c>
      <c r="D190" s="27" t="s">
        <v>758</v>
      </c>
    </row>
    <row r="191" spans="1:4" x14ac:dyDescent="0.2">
      <c r="A191" s="27" t="s">
        <v>2116</v>
      </c>
      <c r="B191" s="27" t="s">
        <v>623</v>
      </c>
      <c r="C191" s="27" t="s">
        <v>2089</v>
      </c>
      <c r="D191" s="27" t="s">
        <v>758</v>
      </c>
    </row>
    <row r="192" spans="1:4" x14ac:dyDescent="0.2">
      <c r="A192" s="27" t="s">
        <v>2117</v>
      </c>
      <c r="B192" s="27" t="s">
        <v>390</v>
      </c>
      <c r="C192" s="27" t="s">
        <v>2089</v>
      </c>
      <c r="D192" s="27" t="s">
        <v>758</v>
      </c>
    </row>
    <row r="193" spans="1:4" x14ac:dyDescent="0.2">
      <c r="A193" s="27" t="s">
        <v>2118</v>
      </c>
      <c r="B193" s="27" t="s">
        <v>386</v>
      </c>
      <c r="C193" s="27" t="s">
        <v>2089</v>
      </c>
      <c r="D193" s="27" t="s">
        <v>758</v>
      </c>
    </row>
    <row r="194" spans="1:4" x14ac:dyDescent="0.2">
      <c r="A194" s="27" t="s">
        <v>2119</v>
      </c>
      <c r="B194" s="27" t="s">
        <v>391</v>
      </c>
      <c r="C194" s="27" t="s">
        <v>2089</v>
      </c>
      <c r="D194" s="27" t="s">
        <v>758</v>
      </c>
    </row>
    <row r="195" spans="1:4" x14ac:dyDescent="0.2">
      <c r="A195" s="27" t="s">
        <v>2120</v>
      </c>
      <c r="B195" s="27" t="s">
        <v>392</v>
      </c>
      <c r="C195" s="27" t="s">
        <v>2089</v>
      </c>
      <c r="D195" s="27" t="s">
        <v>758</v>
      </c>
    </row>
    <row r="196" spans="1:4" x14ac:dyDescent="0.2">
      <c r="A196" s="27" t="s">
        <v>2121</v>
      </c>
      <c r="B196" s="27" t="s">
        <v>387</v>
      </c>
      <c r="C196" s="27" t="s">
        <v>2089</v>
      </c>
      <c r="D196" s="27" t="s">
        <v>758</v>
      </c>
    </row>
    <row r="197" spans="1:4" x14ac:dyDescent="0.2">
      <c r="A197" s="27" t="s">
        <v>2122</v>
      </c>
      <c r="B197" s="27" t="s">
        <v>217</v>
      </c>
      <c r="C197" s="27" t="s">
        <v>2089</v>
      </c>
      <c r="D197" s="27" t="s">
        <v>758</v>
      </c>
    </row>
    <row r="198" spans="1:4" x14ac:dyDescent="0.2">
      <c r="A198" s="27" t="s">
        <v>2123</v>
      </c>
      <c r="B198" s="27" t="s">
        <v>388</v>
      </c>
      <c r="C198" s="27" t="s">
        <v>2089</v>
      </c>
      <c r="D198" s="27" t="s">
        <v>758</v>
      </c>
    </row>
    <row r="199" spans="1:4" x14ac:dyDescent="0.2">
      <c r="A199" s="27" t="s">
        <v>2124</v>
      </c>
      <c r="B199" s="27" t="s">
        <v>389</v>
      </c>
      <c r="C199" s="27" t="s">
        <v>2089</v>
      </c>
      <c r="D199" s="27" t="s">
        <v>758</v>
      </c>
    </row>
    <row r="200" spans="1:4" x14ac:dyDescent="0.2">
      <c r="A200" s="27" t="s">
        <v>2125</v>
      </c>
      <c r="B200" s="27" t="s">
        <v>385</v>
      </c>
      <c r="C200" s="27" t="s">
        <v>2089</v>
      </c>
      <c r="D200" s="27" t="s">
        <v>758</v>
      </c>
    </row>
    <row r="201" spans="1:4" x14ac:dyDescent="0.2">
      <c r="A201" s="27" t="s">
        <v>2126</v>
      </c>
      <c r="B201" s="27" t="s">
        <v>395</v>
      </c>
      <c r="C201" s="27" t="s">
        <v>2089</v>
      </c>
      <c r="D201" s="27" t="s">
        <v>758</v>
      </c>
    </row>
    <row r="202" spans="1:4" x14ac:dyDescent="0.2">
      <c r="A202" s="27" t="s">
        <v>2127</v>
      </c>
      <c r="B202" s="27" t="s">
        <v>393</v>
      </c>
      <c r="C202" s="27" t="s">
        <v>2089</v>
      </c>
      <c r="D202" s="27" t="s">
        <v>758</v>
      </c>
    </row>
    <row r="203" spans="1:4" x14ac:dyDescent="0.2">
      <c r="A203" s="27" t="s">
        <v>2128</v>
      </c>
      <c r="B203" s="27" t="s">
        <v>215</v>
      </c>
      <c r="C203" s="27" t="s">
        <v>2089</v>
      </c>
      <c r="D203" s="27" t="s">
        <v>758</v>
      </c>
    </row>
    <row r="204" spans="1:4" x14ac:dyDescent="0.2">
      <c r="A204" s="27" t="s">
        <v>2129</v>
      </c>
      <c r="B204" s="27" t="s">
        <v>394</v>
      </c>
      <c r="C204" s="27" t="s">
        <v>2089</v>
      </c>
      <c r="D204" s="27" t="s">
        <v>758</v>
      </c>
    </row>
    <row r="205" spans="1:4" x14ac:dyDescent="0.2">
      <c r="A205" s="27" t="s">
        <v>2130</v>
      </c>
      <c r="B205" s="27" t="s">
        <v>216</v>
      </c>
      <c r="C205" s="27" t="s">
        <v>2089</v>
      </c>
      <c r="D205" s="27" t="s">
        <v>758</v>
      </c>
    </row>
    <row r="206" spans="1:4" x14ac:dyDescent="0.2">
      <c r="A206" s="27" t="s">
        <v>2431</v>
      </c>
      <c r="B206" s="27" t="s">
        <v>2432</v>
      </c>
      <c r="C206" s="27" t="s">
        <v>2089</v>
      </c>
      <c r="D206" s="27" t="s">
        <v>758</v>
      </c>
    </row>
    <row r="207" spans="1:4" x14ac:dyDescent="0.2">
      <c r="A207" s="27" t="s">
        <v>2131</v>
      </c>
      <c r="B207" s="27" t="s">
        <v>539</v>
      </c>
      <c r="C207" s="27" t="s">
        <v>2089</v>
      </c>
      <c r="D207" s="27" t="s">
        <v>758</v>
      </c>
    </row>
    <row r="208" spans="1:4" x14ac:dyDescent="0.2">
      <c r="A208" s="27"/>
      <c r="B208" s="27"/>
      <c r="C208" s="27"/>
      <c r="D208" s="27" t="s">
        <v>264</v>
      </c>
    </row>
    <row r="209" spans="1:4" x14ac:dyDescent="0.2">
      <c r="A209" s="27" t="s">
        <v>2132</v>
      </c>
      <c r="B209" s="27" t="s">
        <v>1416</v>
      </c>
      <c r="C209" s="27" t="s">
        <v>2089</v>
      </c>
      <c r="D209" s="27" t="s">
        <v>758</v>
      </c>
    </row>
    <row r="210" spans="1:4" x14ac:dyDescent="0.2">
      <c r="A210" s="27"/>
      <c r="B210" s="27"/>
      <c r="C210" s="27"/>
      <c r="D210" s="27" t="s">
        <v>264</v>
      </c>
    </row>
    <row r="211" spans="1:4" x14ac:dyDescent="0.2">
      <c r="A211" s="27" t="s">
        <v>2133</v>
      </c>
      <c r="B211" s="27" t="s">
        <v>1132</v>
      </c>
      <c r="C211" s="27" t="s">
        <v>2089</v>
      </c>
      <c r="D211" s="27" t="s">
        <v>758</v>
      </c>
    </row>
    <row r="212" spans="1:4" x14ac:dyDescent="0.2">
      <c r="A212" s="27"/>
      <c r="B212" s="27"/>
      <c r="C212" s="27"/>
      <c r="D212" s="27" t="s">
        <v>264</v>
      </c>
    </row>
    <row r="213" spans="1:4" x14ac:dyDescent="0.2">
      <c r="A213" s="27" t="s">
        <v>2134</v>
      </c>
      <c r="B213" s="27" t="s">
        <v>535</v>
      </c>
      <c r="C213" s="27" t="s">
        <v>2089</v>
      </c>
      <c r="D213" s="27" t="s">
        <v>758</v>
      </c>
    </row>
    <row r="214" spans="1:4" x14ac:dyDescent="0.2">
      <c r="A214" s="27" t="s">
        <v>2135</v>
      </c>
      <c r="B214" s="27" t="s">
        <v>550</v>
      </c>
      <c r="C214" s="27" t="s">
        <v>2089</v>
      </c>
      <c r="D214" s="27" t="s">
        <v>758</v>
      </c>
    </row>
    <row r="215" spans="1:4" x14ac:dyDescent="0.2">
      <c r="A215" s="27" t="s">
        <v>2136</v>
      </c>
      <c r="B215" s="27" t="s">
        <v>551</v>
      </c>
      <c r="C215" s="27" t="s">
        <v>2089</v>
      </c>
      <c r="D215" s="27" t="s">
        <v>758</v>
      </c>
    </row>
    <row r="216" spans="1:4" x14ac:dyDescent="0.2">
      <c r="A216" s="27" t="s">
        <v>2137</v>
      </c>
      <c r="B216" s="27" t="s">
        <v>552</v>
      </c>
      <c r="C216" s="27" t="s">
        <v>2089</v>
      </c>
      <c r="D216" s="27" t="s">
        <v>758</v>
      </c>
    </row>
    <row r="217" spans="1:4" x14ac:dyDescent="0.2">
      <c r="A217" s="27" t="s">
        <v>2138</v>
      </c>
      <c r="B217" s="27" t="s">
        <v>534</v>
      </c>
      <c r="C217" s="27" t="s">
        <v>2089</v>
      </c>
      <c r="D217" s="27" t="s">
        <v>758</v>
      </c>
    </row>
    <row r="218" spans="1:4" x14ac:dyDescent="0.2">
      <c r="A218" s="27" t="s">
        <v>2700</v>
      </c>
      <c r="B218" s="27" t="s">
        <v>2698</v>
      </c>
      <c r="C218" s="27" t="s">
        <v>2089</v>
      </c>
      <c r="D218" s="27" t="s">
        <v>758</v>
      </c>
    </row>
    <row r="219" spans="1:4" x14ac:dyDescent="0.2">
      <c r="A219" s="27" t="s">
        <v>2139</v>
      </c>
      <c r="B219" s="27" t="s">
        <v>540</v>
      </c>
      <c r="C219" s="27" t="s">
        <v>2089</v>
      </c>
      <c r="D219" s="27" t="s">
        <v>758</v>
      </c>
    </row>
    <row r="220" spans="1:4" x14ac:dyDescent="0.2">
      <c r="A220" s="27" t="s">
        <v>2140</v>
      </c>
      <c r="B220" s="27" t="s">
        <v>536</v>
      </c>
      <c r="C220" s="27" t="s">
        <v>2089</v>
      </c>
      <c r="D220" s="27" t="s">
        <v>758</v>
      </c>
    </row>
    <row r="221" spans="1:4" x14ac:dyDescent="0.2">
      <c r="A221" s="27" t="s">
        <v>2141</v>
      </c>
      <c r="B221" s="27" t="s">
        <v>538</v>
      </c>
      <c r="C221" s="27" t="s">
        <v>2089</v>
      </c>
      <c r="D221" s="27" t="s">
        <v>758</v>
      </c>
    </row>
    <row r="222" spans="1:4" x14ac:dyDescent="0.2">
      <c r="A222" s="27"/>
      <c r="B222" s="27"/>
      <c r="C222" s="27"/>
      <c r="D222" s="27" t="s">
        <v>264</v>
      </c>
    </row>
    <row r="223" spans="1:4" x14ac:dyDescent="0.2">
      <c r="A223" s="27" t="s">
        <v>2142</v>
      </c>
      <c r="B223" s="27" t="s">
        <v>537</v>
      </c>
      <c r="C223" s="27" t="s">
        <v>2089</v>
      </c>
      <c r="D223" s="27" t="s">
        <v>758</v>
      </c>
    </row>
    <row r="224" spans="1:4" x14ac:dyDescent="0.2">
      <c r="A224" s="27" t="s">
        <v>2143</v>
      </c>
      <c r="B224" s="27" t="s">
        <v>541</v>
      </c>
      <c r="C224" s="27" t="s">
        <v>2089</v>
      </c>
      <c r="D224" s="27" t="s">
        <v>758</v>
      </c>
    </row>
    <row r="225" spans="1:4" x14ac:dyDescent="0.2">
      <c r="A225" s="27"/>
      <c r="B225" s="27"/>
      <c r="C225" s="27"/>
      <c r="D225" s="27" t="s">
        <v>264</v>
      </c>
    </row>
    <row r="226" spans="1:4" x14ac:dyDescent="0.2">
      <c r="A226" s="27" t="s">
        <v>2144</v>
      </c>
      <c r="B226" s="27" t="s">
        <v>542</v>
      </c>
      <c r="C226" s="27" t="s">
        <v>2089</v>
      </c>
      <c r="D226" s="27" t="s">
        <v>758</v>
      </c>
    </row>
    <row r="227" spans="1:4" x14ac:dyDescent="0.2">
      <c r="A227" s="27"/>
      <c r="B227" s="27"/>
      <c r="C227" s="27"/>
      <c r="D227" s="27" t="s">
        <v>264</v>
      </c>
    </row>
    <row r="228" spans="1:4" x14ac:dyDescent="0.2">
      <c r="A228" s="27" t="s">
        <v>2145</v>
      </c>
      <c r="B228" s="27" t="s">
        <v>547</v>
      </c>
      <c r="C228" s="27" t="s">
        <v>2089</v>
      </c>
      <c r="D228" s="27" t="s">
        <v>758</v>
      </c>
    </row>
    <row r="229" spans="1:4" x14ac:dyDescent="0.2">
      <c r="A229" s="27" t="s">
        <v>2146</v>
      </c>
      <c r="B229" s="27" t="s">
        <v>548</v>
      </c>
      <c r="C229" s="27" t="s">
        <v>2089</v>
      </c>
      <c r="D229" s="27" t="s">
        <v>758</v>
      </c>
    </row>
    <row r="230" spans="1:4" x14ac:dyDescent="0.2">
      <c r="A230" s="27" t="s">
        <v>2147</v>
      </c>
      <c r="B230" s="27" t="s">
        <v>549</v>
      </c>
      <c r="C230" s="27" t="s">
        <v>2089</v>
      </c>
      <c r="D230" s="27" t="s">
        <v>758</v>
      </c>
    </row>
    <row r="231" spans="1:4" x14ac:dyDescent="0.2">
      <c r="A231" s="27" t="s">
        <v>2148</v>
      </c>
      <c r="B231" s="27" t="s">
        <v>543</v>
      </c>
      <c r="C231" s="27" t="s">
        <v>2089</v>
      </c>
      <c r="D231" s="27" t="s">
        <v>758</v>
      </c>
    </row>
    <row r="232" spans="1:4" x14ac:dyDescent="0.2">
      <c r="A232" s="27" t="s">
        <v>2149</v>
      </c>
      <c r="B232" s="27" t="s">
        <v>533</v>
      </c>
      <c r="C232" s="27" t="s">
        <v>2089</v>
      </c>
      <c r="D232" s="27" t="s">
        <v>758</v>
      </c>
    </row>
    <row r="233" spans="1:4" x14ac:dyDescent="0.2">
      <c r="A233" s="27" t="s">
        <v>2150</v>
      </c>
      <c r="B233" s="27" t="s">
        <v>2043</v>
      </c>
      <c r="C233" s="27" t="s">
        <v>2089</v>
      </c>
      <c r="D233" s="27" t="s">
        <v>758</v>
      </c>
    </row>
    <row r="234" spans="1:4" x14ac:dyDescent="0.2">
      <c r="A234" s="27" t="s">
        <v>2302</v>
      </c>
      <c r="B234" s="27" t="s">
        <v>473</v>
      </c>
      <c r="C234" s="27" t="s">
        <v>2089</v>
      </c>
      <c r="D234" s="27" t="s">
        <v>758</v>
      </c>
    </row>
    <row r="235" spans="1:4" x14ac:dyDescent="0.2">
      <c r="A235" s="27" t="s">
        <v>2151</v>
      </c>
      <c r="B235" s="27" t="s">
        <v>474</v>
      </c>
      <c r="C235" s="27" t="s">
        <v>2089</v>
      </c>
      <c r="D235" s="27" t="s">
        <v>758</v>
      </c>
    </row>
    <row r="236" spans="1:4" x14ac:dyDescent="0.2">
      <c r="A236" s="27" t="s">
        <v>2152</v>
      </c>
      <c r="B236" s="27" t="s">
        <v>908</v>
      </c>
      <c r="C236" s="27" t="s">
        <v>2089</v>
      </c>
      <c r="D236" s="27" t="s">
        <v>758</v>
      </c>
    </row>
    <row r="237" spans="1:4" x14ac:dyDescent="0.2">
      <c r="A237" s="27"/>
      <c r="B237" s="27"/>
      <c r="C237" s="27"/>
      <c r="D237" s="27" t="s">
        <v>759</v>
      </c>
    </row>
    <row r="238" spans="1:4" x14ac:dyDescent="0.2">
      <c r="A238" s="27" t="s">
        <v>2153</v>
      </c>
      <c r="B238" s="27" t="s">
        <v>148</v>
      </c>
      <c r="C238" s="27" t="s">
        <v>2089</v>
      </c>
      <c r="D238" s="27" t="s">
        <v>758</v>
      </c>
    </row>
    <row r="239" spans="1:4" x14ac:dyDescent="0.2">
      <c r="A239" s="27" t="s">
        <v>2154</v>
      </c>
      <c r="B239" s="27" t="s">
        <v>147</v>
      </c>
      <c r="C239" s="27" t="s">
        <v>2089</v>
      </c>
      <c r="D239" s="27" t="s">
        <v>758</v>
      </c>
    </row>
    <row r="240" spans="1:4" x14ac:dyDescent="0.2">
      <c r="A240" s="27"/>
      <c r="B240" s="27"/>
      <c r="C240" s="27"/>
      <c r="D240" s="27" t="s">
        <v>264</v>
      </c>
    </row>
    <row r="241" spans="1:4" x14ac:dyDescent="0.2">
      <c r="A241" s="27" t="s">
        <v>2701</v>
      </c>
      <c r="B241" s="27" t="s">
        <v>2699</v>
      </c>
      <c r="C241" s="27" t="s">
        <v>2089</v>
      </c>
      <c r="D241" s="27" t="s">
        <v>758</v>
      </c>
    </row>
    <row r="242" spans="1:4" x14ac:dyDescent="0.2">
      <c r="A242" s="27" t="s">
        <v>2155</v>
      </c>
      <c r="B242" s="27" t="s">
        <v>909</v>
      </c>
      <c r="C242" s="27" t="s">
        <v>2089</v>
      </c>
      <c r="D242" s="27" t="s">
        <v>758</v>
      </c>
    </row>
    <row r="243" spans="1:4" x14ac:dyDescent="0.2">
      <c r="A243" s="27" t="s">
        <v>2156</v>
      </c>
      <c r="B243" s="27" t="s">
        <v>1694</v>
      </c>
      <c r="C243" s="27" t="s">
        <v>2089</v>
      </c>
      <c r="D243" s="27" t="s">
        <v>758</v>
      </c>
    </row>
    <row r="244" spans="1:4" x14ac:dyDescent="0.2">
      <c r="A244" s="27" t="s">
        <v>2294</v>
      </c>
      <c r="B244" s="27" t="s">
        <v>841</v>
      </c>
      <c r="C244" s="27" t="s">
        <v>2089</v>
      </c>
      <c r="D244" s="27" t="s">
        <v>758</v>
      </c>
    </row>
    <row r="245" spans="1:4" x14ac:dyDescent="0.2">
      <c r="A245" s="27" t="s">
        <v>2318</v>
      </c>
      <c r="B245" s="27" t="s">
        <v>850</v>
      </c>
      <c r="C245" s="27" t="s">
        <v>2089</v>
      </c>
      <c r="D245" s="27" t="s">
        <v>758</v>
      </c>
    </row>
    <row r="246" spans="1:4" x14ac:dyDescent="0.2">
      <c r="A246" s="27" t="s">
        <v>2157</v>
      </c>
      <c r="B246" s="27" t="s">
        <v>553</v>
      </c>
      <c r="C246" s="27" t="s">
        <v>2089</v>
      </c>
      <c r="D246" s="27" t="s">
        <v>758</v>
      </c>
    </row>
    <row r="247" spans="1:4" x14ac:dyDescent="0.2">
      <c r="A247" s="27" t="s">
        <v>2158</v>
      </c>
      <c r="B247" s="27" t="s">
        <v>847</v>
      </c>
      <c r="C247" s="27" t="s">
        <v>2089</v>
      </c>
      <c r="D247" s="27" t="s">
        <v>758</v>
      </c>
    </row>
    <row r="248" spans="1:4" x14ac:dyDescent="0.2">
      <c r="A248" s="27" t="s">
        <v>2159</v>
      </c>
      <c r="B248" s="27" t="s">
        <v>428</v>
      </c>
      <c r="C248" s="27" t="s">
        <v>2089</v>
      </c>
      <c r="D248" s="27" t="s">
        <v>758</v>
      </c>
    </row>
    <row r="249" spans="1:4" x14ac:dyDescent="0.2">
      <c r="A249" s="27" t="s">
        <v>2160</v>
      </c>
      <c r="B249" s="27" t="s">
        <v>429</v>
      </c>
      <c r="C249" s="27" t="s">
        <v>2089</v>
      </c>
      <c r="D249" s="27" t="s">
        <v>758</v>
      </c>
    </row>
    <row r="250" spans="1:4" x14ac:dyDescent="0.2">
      <c r="A250" s="27" t="s">
        <v>2161</v>
      </c>
      <c r="B250" s="27" t="s">
        <v>430</v>
      </c>
      <c r="C250" s="27" t="s">
        <v>2089</v>
      </c>
      <c r="D250" s="27" t="s">
        <v>758</v>
      </c>
    </row>
    <row r="251" spans="1:4" x14ac:dyDescent="0.2">
      <c r="A251" s="27" t="s">
        <v>2162</v>
      </c>
      <c r="B251" s="27" t="s">
        <v>431</v>
      </c>
      <c r="C251" s="27" t="s">
        <v>2089</v>
      </c>
      <c r="D251" s="27" t="s">
        <v>758</v>
      </c>
    </row>
    <row r="252" spans="1:4" x14ac:dyDescent="0.2">
      <c r="A252" s="27" t="s">
        <v>2163</v>
      </c>
      <c r="B252" s="27" t="s">
        <v>432</v>
      </c>
      <c r="C252" s="27" t="s">
        <v>2089</v>
      </c>
      <c r="D252" s="27" t="s">
        <v>758</v>
      </c>
    </row>
    <row r="253" spans="1:4" x14ac:dyDescent="0.2">
      <c r="A253" s="27" t="s">
        <v>2164</v>
      </c>
      <c r="B253" s="27" t="s">
        <v>433</v>
      </c>
      <c r="C253" s="27" t="s">
        <v>2089</v>
      </c>
      <c r="D253" s="27" t="s">
        <v>758</v>
      </c>
    </row>
    <row r="254" spans="1:4" x14ac:dyDescent="0.2">
      <c r="A254" s="27" t="s">
        <v>2165</v>
      </c>
      <c r="B254" s="27" t="s">
        <v>460</v>
      </c>
      <c r="C254" s="27" t="s">
        <v>2089</v>
      </c>
      <c r="D254" s="27" t="s">
        <v>758</v>
      </c>
    </row>
    <row r="255" spans="1:4" x14ac:dyDescent="0.2">
      <c r="A255" s="27" t="s">
        <v>2166</v>
      </c>
      <c r="B255" s="27" t="s">
        <v>461</v>
      </c>
      <c r="C255" s="27" t="s">
        <v>2089</v>
      </c>
      <c r="D255" s="27" t="s">
        <v>758</v>
      </c>
    </row>
    <row r="256" spans="1:4" x14ac:dyDescent="0.2">
      <c r="A256" s="27" t="s">
        <v>2167</v>
      </c>
      <c r="B256" s="27" t="s">
        <v>462</v>
      </c>
      <c r="C256" s="27" t="s">
        <v>2089</v>
      </c>
      <c r="D256" s="27" t="s">
        <v>758</v>
      </c>
    </row>
    <row r="257" spans="1:4" x14ac:dyDescent="0.2">
      <c r="A257" s="27" t="s">
        <v>2168</v>
      </c>
      <c r="B257" s="27" t="s">
        <v>463</v>
      </c>
      <c r="C257" s="27" t="s">
        <v>2089</v>
      </c>
      <c r="D257" s="27" t="s">
        <v>758</v>
      </c>
    </row>
    <row r="258" spans="1:4" x14ac:dyDescent="0.2">
      <c r="A258" s="27" t="s">
        <v>2169</v>
      </c>
      <c r="B258" s="27" t="s">
        <v>464</v>
      </c>
      <c r="C258" s="27" t="s">
        <v>2089</v>
      </c>
      <c r="D258" s="27" t="s">
        <v>758</v>
      </c>
    </row>
    <row r="259" spans="1:4" x14ac:dyDescent="0.2">
      <c r="A259" s="27" t="s">
        <v>2170</v>
      </c>
      <c r="B259" s="27" t="s">
        <v>427</v>
      </c>
      <c r="C259" s="27" t="s">
        <v>2089</v>
      </c>
      <c r="D259" s="27" t="s">
        <v>758</v>
      </c>
    </row>
    <row r="260" spans="1:4" x14ac:dyDescent="0.2">
      <c r="A260" s="27" t="s">
        <v>2171</v>
      </c>
      <c r="B260" s="27" t="s">
        <v>465</v>
      </c>
      <c r="C260" s="27" t="s">
        <v>2089</v>
      </c>
      <c r="D260" s="27" t="s">
        <v>758</v>
      </c>
    </row>
    <row r="261" spans="1:4" x14ac:dyDescent="0.2">
      <c r="A261" s="27" t="s">
        <v>2172</v>
      </c>
      <c r="B261" s="27" t="s">
        <v>466</v>
      </c>
      <c r="C261" s="27" t="s">
        <v>2089</v>
      </c>
      <c r="D261" s="27" t="s">
        <v>758</v>
      </c>
    </row>
    <row r="262" spans="1:4" x14ac:dyDescent="0.2">
      <c r="A262" s="27" t="s">
        <v>2173</v>
      </c>
      <c r="B262" s="27" t="s">
        <v>396</v>
      </c>
      <c r="C262" s="27" t="s">
        <v>2089</v>
      </c>
      <c r="D262" s="27" t="s">
        <v>758</v>
      </c>
    </row>
    <row r="263" spans="1:4" x14ac:dyDescent="0.2">
      <c r="A263" s="27" t="s">
        <v>2174</v>
      </c>
      <c r="B263" s="27" t="s">
        <v>467</v>
      </c>
      <c r="C263" s="27" t="s">
        <v>2089</v>
      </c>
      <c r="D263" s="27" t="s">
        <v>758</v>
      </c>
    </row>
    <row r="264" spans="1:4" x14ac:dyDescent="0.2">
      <c r="A264" s="27" t="s">
        <v>2175</v>
      </c>
      <c r="B264" s="27" t="s">
        <v>468</v>
      </c>
      <c r="C264" s="27" t="s">
        <v>2089</v>
      </c>
      <c r="D264" s="27" t="s">
        <v>758</v>
      </c>
    </row>
    <row r="265" spans="1:4" x14ac:dyDescent="0.2">
      <c r="A265" s="27" t="s">
        <v>2176</v>
      </c>
      <c r="B265" s="27" t="s">
        <v>469</v>
      </c>
      <c r="C265" s="27" t="s">
        <v>2089</v>
      </c>
      <c r="D265" s="27" t="s">
        <v>758</v>
      </c>
    </row>
    <row r="266" spans="1:4" x14ac:dyDescent="0.2">
      <c r="A266" s="27" t="s">
        <v>2177</v>
      </c>
      <c r="B266" s="27" t="s">
        <v>470</v>
      </c>
      <c r="C266" s="27" t="s">
        <v>2089</v>
      </c>
      <c r="D266" s="27" t="s">
        <v>758</v>
      </c>
    </row>
    <row r="267" spans="1:4" x14ac:dyDescent="0.2">
      <c r="A267" s="27" t="s">
        <v>2178</v>
      </c>
      <c r="B267" s="27" t="s">
        <v>471</v>
      </c>
      <c r="C267" s="27" t="s">
        <v>2089</v>
      </c>
      <c r="D267" s="27" t="s">
        <v>758</v>
      </c>
    </row>
    <row r="268" spans="1:4" x14ac:dyDescent="0.2">
      <c r="A268" s="27" t="s">
        <v>2179</v>
      </c>
      <c r="B268" s="27" t="s">
        <v>554</v>
      </c>
      <c r="C268" s="27" t="s">
        <v>2089</v>
      </c>
      <c r="D268" s="27" t="s">
        <v>758</v>
      </c>
    </row>
    <row r="269" spans="1:4" x14ac:dyDescent="0.2">
      <c r="A269" s="27" t="s">
        <v>2521</v>
      </c>
      <c r="B269" s="27" t="s">
        <v>2515</v>
      </c>
      <c r="C269" s="27" t="s">
        <v>899</v>
      </c>
      <c r="D269" s="27" t="s">
        <v>758</v>
      </c>
    </row>
    <row r="270" spans="1:4" x14ac:dyDescent="0.2">
      <c r="A270" s="27" t="s">
        <v>2292</v>
      </c>
      <c r="B270" s="27" t="s">
        <v>1374</v>
      </c>
      <c r="C270" s="27" t="s">
        <v>665</v>
      </c>
      <c r="D270" s="27" t="s">
        <v>262</v>
      </c>
    </row>
    <row r="271" spans="1:4" x14ac:dyDescent="0.2">
      <c r="A271" s="27"/>
      <c r="B271" s="27"/>
      <c r="C271" s="27"/>
      <c r="D271" s="27" t="s">
        <v>2191</v>
      </c>
    </row>
    <row r="272" spans="1:4" x14ac:dyDescent="0.2">
      <c r="A272" s="27" t="s">
        <v>2371</v>
      </c>
      <c r="B272" s="27" t="s">
        <v>368</v>
      </c>
      <c r="C272" s="27" t="s">
        <v>665</v>
      </c>
      <c r="D272" s="27" t="s">
        <v>758</v>
      </c>
    </row>
    <row r="273" spans="1:4" x14ac:dyDescent="0.2">
      <c r="A273" s="27"/>
      <c r="B273" s="27"/>
      <c r="C273" s="27"/>
      <c r="D273" s="27" t="s">
        <v>262</v>
      </c>
    </row>
    <row r="274" spans="1:4" x14ac:dyDescent="0.2">
      <c r="A274" s="27"/>
      <c r="B274" s="27"/>
      <c r="C274" s="27"/>
      <c r="D274" s="27" t="s">
        <v>2191</v>
      </c>
    </row>
    <row r="275" spans="1:4" x14ac:dyDescent="0.2">
      <c r="A275" s="27"/>
      <c r="B275" s="27"/>
      <c r="C275" s="27"/>
      <c r="D275" s="27" t="s">
        <v>760</v>
      </c>
    </row>
    <row r="276" spans="1:4" x14ac:dyDescent="0.2">
      <c r="A276" s="27" t="s">
        <v>2311</v>
      </c>
      <c r="B276" s="27" t="s">
        <v>369</v>
      </c>
      <c r="C276" s="27" t="s">
        <v>665</v>
      </c>
      <c r="D276" s="27" t="s">
        <v>758</v>
      </c>
    </row>
    <row r="277" spans="1:4" x14ac:dyDescent="0.2">
      <c r="A277" s="27"/>
      <c r="B277" s="27"/>
      <c r="C277" s="27"/>
      <c r="D277" s="27" t="s">
        <v>262</v>
      </c>
    </row>
    <row r="278" spans="1:4" x14ac:dyDescent="0.2">
      <c r="A278" s="27"/>
      <c r="B278" s="27"/>
      <c r="C278" s="27"/>
      <c r="D278" s="27" t="s">
        <v>2191</v>
      </c>
    </row>
    <row r="279" spans="1:4" x14ac:dyDescent="0.2">
      <c r="A279" s="27"/>
      <c r="B279" s="27"/>
      <c r="C279" s="27"/>
      <c r="D279" s="27" t="s">
        <v>760</v>
      </c>
    </row>
    <row r="280" spans="1:4" x14ac:dyDescent="0.2">
      <c r="A280" s="27" t="s">
        <v>2842</v>
      </c>
      <c r="B280" s="27" t="s">
        <v>340</v>
      </c>
      <c r="C280" s="27" t="s">
        <v>665</v>
      </c>
      <c r="D280" s="27" t="s">
        <v>758</v>
      </c>
    </row>
    <row r="281" spans="1:4" x14ac:dyDescent="0.2">
      <c r="A281" s="27"/>
      <c r="B281" s="27"/>
      <c r="C281" s="27"/>
      <c r="D281" s="27" t="s">
        <v>262</v>
      </c>
    </row>
    <row r="282" spans="1:4" x14ac:dyDescent="0.2">
      <c r="A282" s="27"/>
      <c r="B282" s="27"/>
      <c r="C282" s="27"/>
      <c r="D282" s="27" t="s">
        <v>2191</v>
      </c>
    </row>
    <row r="283" spans="1:4" x14ac:dyDescent="0.2">
      <c r="A283" s="27"/>
      <c r="B283" s="27"/>
      <c r="C283" s="27"/>
      <c r="D283" s="27" t="s">
        <v>264</v>
      </c>
    </row>
    <row r="284" spans="1:4" x14ac:dyDescent="0.2">
      <c r="A284" s="27" t="s">
        <v>1683</v>
      </c>
      <c r="B284" s="27" t="s">
        <v>1684</v>
      </c>
      <c r="C284" s="27" t="s">
        <v>665</v>
      </c>
      <c r="D284" s="27" t="s">
        <v>262</v>
      </c>
    </row>
    <row r="285" spans="1:4" x14ac:dyDescent="0.2">
      <c r="A285" s="27"/>
      <c r="B285" s="27"/>
      <c r="C285" s="27"/>
      <c r="D285" s="27" t="s">
        <v>2191</v>
      </c>
    </row>
    <row r="286" spans="1:4" x14ac:dyDescent="0.2">
      <c r="A286" s="27"/>
      <c r="B286" s="27"/>
      <c r="C286" s="27"/>
      <c r="D286" s="27" t="s">
        <v>264</v>
      </c>
    </row>
    <row r="287" spans="1:4" x14ac:dyDescent="0.2">
      <c r="A287" s="27" t="s">
        <v>2841</v>
      </c>
      <c r="B287" s="27" t="s">
        <v>1685</v>
      </c>
      <c r="C287" s="27" t="s">
        <v>665</v>
      </c>
      <c r="D287" s="27" t="s">
        <v>262</v>
      </c>
    </row>
    <row r="288" spans="1:4" x14ac:dyDescent="0.2">
      <c r="A288" s="27"/>
      <c r="B288" s="27"/>
      <c r="C288" s="27"/>
      <c r="D288" s="27" t="s">
        <v>2191</v>
      </c>
    </row>
    <row r="289" spans="1:4" x14ac:dyDescent="0.2">
      <c r="A289" s="27"/>
      <c r="B289" s="27"/>
      <c r="C289" s="27"/>
      <c r="D289" s="27" t="s">
        <v>264</v>
      </c>
    </row>
    <row r="290" spans="1:4" x14ac:dyDescent="0.2">
      <c r="A290" s="27" t="s">
        <v>2840</v>
      </c>
      <c r="B290" s="27" t="s">
        <v>1686</v>
      </c>
      <c r="C290" s="27" t="s">
        <v>665</v>
      </c>
      <c r="D290" s="27" t="s">
        <v>262</v>
      </c>
    </row>
    <row r="291" spans="1:4" x14ac:dyDescent="0.2">
      <c r="A291" s="27"/>
      <c r="B291" s="27"/>
      <c r="C291" s="27"/>
      <c r="D291" s="27" t="s">
        <v>2191</v>
      </c>
    </row>
    <row r="292" spans="1:4" x14ac:dyDescent="0.2">
      <c r="A292" s="27"/>
      <c r="B292" s="27"/>
      <c r="C292" s="27"/>
      <c r="D292" s="27" t="s">
        <v>264</v>
      </c>
    </row>
    <row r="293" spans="1:4" x14ac:dyDescent="0.2">
      <c r="A293" s="27" t="s">
        <v>2839</v>
      </c>
      <c r="B293" s="27" t="s">
        <v>1687</v>
      </c>
      <c r="C293" s="27" t="s">
        <v>665</v>
      </c>
      <c r="D293" s="27" t="s">
        <v>262</v>
      </c>
    </row>
    <row r="294" spans="1:4" x14ac:dyDescent="0.2">
      <c r="A294" s="27"/>
      <c r="B294" s="27"/>
      <c r="C294" s="27"/>
      <c r="D294" s="27" t="s">
        <v>2191</v>
      </c>
    </row>
    <row r="295" spans="1:4" x14ac:dyDescent="0.2">
      <c r="A295" s="27"/>
      <c r="B295" s="27"/>
      <c r="C295" s="27"/>
      <c r="D295" s="27" t="s">
        <v>264</v>
      </c>
    </row>
    <row r="296" spans="1:4" x14ac:dyDescent="0.2">
      <c r="A296" s="27" t="s">
        <v>2838</v>
      </c>
      <c r="B296" s="27" t="s">
        <v>1688</v>
      </c>
      <c r="C296" s="27" t="s">
        <v>665</v>
      </c>
      <c r="D296" s="27" t="s">
        <v>262</v>
      </c>
    </row>
    <row r="297" spans="1:4" x14ac:dyDescent="0.2">
      <c r="A297" s="27"/>
      <c r="B297" s="27"/>
      <c r="C297" s="27"/>
      <c r="D297" s="27" t="s">
        <v>2191</v>
      </c>
    </row>
    <row r="298" spans="1:4" x14ac:dyDescent="0.2">
      <c r="A298" s="27"/>
      <c r="B298" s="27"/>
      <c r="C298" s="27"/>
      <c r="D298" s="27" t="s">
        <v>264</v>
      </c>
    </row>
    <row r="299" spans="1:4" x14ac:dyDescent="0.2">
      <c r="A299" s="27" t="s">
        <v>2837</v>
      </c>
      <c r="B299" s="27" t="s">
        <v>1621</v>
      </c>
      <c r="C299" s="27" t="s">
        <v>665</v>
      </c>
      <c r="D299" s="27" t="s">
        <v>758</v>
      </c>
    </row>
    <row r="300" spans="1:4" x14ac:dyDescent="0.2">
      <c r="A300" s="27"/>
      <c r="B300" s="27"/>
      <c r="C300" s="27"/>
      <c r="D300" s="27" t="s">
        <v>262</v>
      </c>
    </row>
    <row r="301" spans="1:4" x14ac:dyDescent="0.2">
      <c r="A301" s="27"/>
      <c r="B301" s="27"/>
      <c r="C301" s="27"/>
      <c r="D301" s="27" t="s">
        <v>2191</v>
      </c>
    </row>
    <row r="302" spans="1:4" x14ac:dyDescent="0.2">
      <c r="A302" s="27"/>
      <c r="B302" s="27"/>
      <c r="C302" s="27"/>
      <c r="D302" s="27" t="s">
        <v>264</v>
      </c>
    </row>
    <row r="303" spans="1:4" x14ac:dyDescent="0.2">
      <c r="A303" s="27" t="s">
        <v>2836</v>
      </c>
      <c r="B303" s="27" t="s">
        <v>99</v>
      </c>
      <c r="C303" s="27" t="s">
        <v>665</v>
      </c>
      <c r="D303" s="27" t="s">
        <v>262</v>
      </c>
    </row>
    <row r="304" spans="1:4" x14ac:dyDescent="0.2">
      <c r="A304" s="27" t="s">
        <v>2254</v>
      </c>
      <c r="B304" s="27" t="s">
        <v>100</v>
      </c>
      <c r="C304" s="27" t="s">
        <v>665</v>
      </c>
      <c r="D304" s="27" t="s">
        <v>758</v>
      </c>
    </row>
    <row r="305" spans="1:4" x14ac:dyDescent="0.2">
      <c r="A305" s="27"/>
      <c r="B305" s="27"/>
      <c r="C305" s="27"/>
      <c r="D305" s="27" t="s">
        <v>262</v>
      </c>
    </row>
    <row r="306" spans="1:4" x14ac:dyDescent="0.2">
      <c r="A306" s="27"/>
      <c r="B306" s="27"/>
      <c r="C306" s="27"/>
      <c r="D306" s="27" t="s">
        <v>2191</v>
      </c>
    </row>
    <row r="307" spans="1:4" x14ac:dyDescent="0.2">
      <c r="A307" s="27"/>
      <c r="B307" s="27"/>
      <c r="C307" s="27"/>
      <c r="D307" s="27" t="s">
        <v>3051</v>
      </c>
    </row>
    <row r="308" spans="1:4" x14ac:dyDescent="0.2">
      <c r="A308" s="27"/>
      <c r="B308" s="27"/>
      <c r="C308" s="27"/>
      <c r="D308" s="27" t="s">
        <v>759</v>
      </c>
    </row>
    <row r="309" spans="1:4" x14ac:dyDescent="0.2">
      <c r="A309" s="27"/>
      <c r="B309" s="27"/>
      <c r="C309" s="27"/>
      <c r="D309" s="27" t="s">
        <v>760</v>
      </c>
    </row>
    <row r="310" spans="1:4" x14ac:dyDescent="0.2">
      <c r="A310" s="27"/>
      <c r="B310" s="27"/>
      <c r="C310" s="27"/>
      <c r="D310" s="27" t="s">
        <v>1008</v>
      </c>
    </row>
    <row r="311" spans="1:4" x14ac:dyDescent="0.2">
      <c r="A311" s="27"/>
      <c r="B311" s="27"/>
      <c r="C311" s="27"/>
      <c r="D311" s="27" t="s">
        <v>1629</v>
      </c>
    </row>
    <row r="312" spans="1:4" x14ac:dyDescent="0.2">
      <c r="A312" s="27" t="s">
        <v>2254</v>
      </c>
      <c r="B312" s="27" t="s">
        <v>1645</v>
      </c>
      <c r="C312" s="27" t="s">
        <v>665</v>
      </c>
      <c r="D312" s="27" t="s">
        <v>758</v>
      </c>
    </row>
    <row r="313" spans="1:4" x14ac:dyDescent="0.2">
      <c r="A313" s="27"/>
      <c r="B313" s="27"/>
      <c r="C313" s="27"/>
      <c r="D313" s="27" t="s">
        <v>262</v>
      </c>
    </row>
    <row r="314" spans="1:4" x14ac:dyDescent="0.2">
      <c r="A314" s="27"/>
      <c r="B314" s="27"/>
      <c r="C314" s="27"/>
      <c r="D314" s="27" t="s">
        <v>2191</v>
      </c>
    </row>
    <row r="315" spans="1:4" x14ac:dyDescent="0.2">
      <c r="A315" s="27"/>
      <c r="B315" s="27"/>
      <c r="C315" s="27"/>
      <c r="D315" s="27" t="s">
        <v>1629</v>
      </c>
    </row>
    <row r="316" spans="1:4" x14ac:dyDescent="0.2">
      <c r="A316" s="27" t="s">
        <v>2835</v>
      </c>
      <c r="B316" s="27" t="s">
        <v>227</v>
      </c>
      <c r="C316" s="27" t="s">
        <v>665</v>
      </c>
      <c r="D316" s="27" t="s">
        <v>262</v>
      </c>
    </row>
    <row r="317" spans="1:4" x14ac:dyDescent="0.2">
      <c r="A317" s="27" t="s">
        <v>2834</v>
      </c>
      <c r="B317" s="27" t="s">
        <v>301</v>
      </c>
      <c r="C317" s="27" t="s">
        <v>665</v>
      </c>
      <c r="D317" s="27" t="s">
        <v>262</v>
      </c>
    </row>
    <row r="318" spans="1:4" x14ac:dyDescent="0.2">
      <c r="A318" s="27" t="s">
        <v>2833</v>
      </c>
      <c r="B318" s="27" t="s">
        <v>996</v>
      </c>
      <c r="C318" s="27" t="s">
        <v>665</v>
      </c>
      <c r="D318" s="27" t="s">
        <v>262</v>
      </c>
    </row>
    <row r="319" spans="1:4" x14ac:dyDescent="0.2">
      <c r="A319" s="27" t="s">
        <v>2832</v>
      </c>
      <c r="B319" s="27" t="s">
        <v>29</v>
      </c>
      <c r="C319" s="27" t="s">
        <v>665</v>
      </c>
      <c r="D319" s="27" t="s">
        <v>262</v>
      </c>
    </row>
    <row r="320" spans="1:4" x14ac:dyDescent="0.2">
      <c r="A320" s="27" t="s">
        <v>2831</v>
      </c>
      <c r="B320" s="27" t="s">
        <v>101</v>
      </c>
      <c r="C320" s="27" t="s">
        <v>665</v>
      </c>
      <c r="D320" s="27" t="s">
        <v>262</v>
      </c>
    </row>
    <row r="321" spans="1:4" x14ac:dyDescent="0.2">
      <c r="A321" s="27" t="s">
        <v>1729</v>
      </c>
      <c r="B321" s="27" t="s">
        <v>252</v>
      </c>
      <c r="C321" s="27" t="s">
        <v>665</v>
      </c>
      <c r="D321" s="27" t="s">
        <v>262</v>
      </c>
    </row>
    <row r="322" spans="1:4" x14ac:dyDescent="0.2">
      <c r="A322" s="27"/>
      <c r="B322" s="27"/>
      <c r="C322" s="27"/>
      <c r="D322" s="27" t="s">
        <v>2191</v>
      </c>
    </row>
    <row r="323" spans="1:4" x14ac:dyDescent="0.2">
      <c r="A323" s="27" t="s">
        <v>2754</v>
      </c>
      <c r="B323" s="27" t="s">
        <v>2755</v>
      </c>
      <c r="C323" s="27" t="s">
        <v>665</v>
      </c>
      <c r="D323" s="27" t="s">
        <v>262</v>
      </c>
    </row>
    <row r="324" spans="1:4" x14ac:dyDescent="0.2">
      <c r="A324" s="27"/>
      <c r="B324" s="27"/>
      <c r="C324" s="27"/>
      <c r="D324" s="27" t="s">
        <v>2191</v>
      </c>
    </row>
    <row r="325" spans="1:4" x14ac:dyDescent="0.2">
      <c r="A325" s="27" t="s">
        <v>2756</v>
      </c>
      <c r="B325" s="27" t="s">
        <v>2757</v>
      </c>
      <c r="C325" s="27" t="s">
        <v>665</v>
      </c>
      <c r="D325" s="27" t="s">
        <v>262</v>
      </c>
    </row>
    <row r="326" spans="1:4" x14ac:dyDescent="0.2">
      <c r="A326" s="27"/>
      <c r="B326" s="27"/>
      <c r="C326" s="27"/>
      <c r="D326" s="27" t="s">
        <v>2191</v>
      </c>
    </row>
    <row r="327" spans="1:4" x14ac:dyDescent="0.2">
      <c r="A327" s="27" t="s">
        <v>2750</v>
      </c>
      <c r="B327" s="27" t="s">
        <v>2751</v>
      </c>
      <c r="C327" s="27" t="s">
        <v>665</v>
      </c>
      <c r="D327" s="27" t="s">
        <v>262</v>
      </c>
    </row>
    <row r="328" spans="1:4" x14ac:dyDescent="0.2">
      <c r="A328" s="27"/>
      <c r="B328" s="27"/>
      <c r="C328" s="27"/>
      <c r="D328" s="27" t="s">
        <v>2191</v>
      </c>
    </row>
    <row r="329" spans="1:4" x14ac:dyDescent="0.2">
      <c r="A329" s="27" t="s">
        <v>2752</v>
      </c>
      <c r="B329" s="27" t="s">
        <v>2753</v>
      </c>
      <c r="C329" s="27" t="s">
        <v>665</v>
      </c>
      <c r="D329" s="27" t="s">
        <v>262</v>
      </c>
    </row>
    <row r="330" spans="1:4" x14ac:dyDescent="0.2">
      <c r="A330" s="27"/>
      <c r="B330" s="27"/>
      <c r="C330" s="27"/>
      <c r="D330" s="27" t="s">
        <v>2191</v>
      </c>
    </row>
    <row r="331" spans="1:4" x14ac:dyDescent="0.2">
      <c r="A331" s="27" t="s">
        <v>2057</v>
      </c>
      <c r="B331" s="27" t="s">
        <v>2058</v>
      </c>
      <c r="C331" s="27" t="s">
        <v>665</v>
      </c>
      <c r="D331" s="27" t="s">
        <v>262</v>
      </c>
    </row>
    <row r="332" spans="1:4" x14ac:dyDescent="0.2">
      <c r="A332" s="27" t="s">
        <v>2333</v>
      </c>
      <c r="B332" s="27" t="s">
        <v>964</v>
      </c>
      <c r="C332" s="27" t="s">
        <v>665</v>
      </c>
      <c r="D332" s="27" t="s">
        <v>758</v>
      </c>
    </row>
    <row r="333" spans="1:4" x14ac:dyDescent="0.2">
      <c r="A333" s="27"/>
      <c r="B333" s="27"/>
      <c r="C333" s="27"/>
      <c r="D333" s="27" t="s">
        <v>262</v>
      </c>
    </row>
    <row r="334" spans="1:4" x14ac:dyDescent="0.2">
      <c r="A334" s="27"/>
      <c r="B334" s="27"/>
      <c r="C334" s="27"/>
      <c r="D334" s="27" t="s">
        <v>2191</v>
      </c>
    </row>
    <row r="335" spans="1:4" x14ac:dyDescent="0.2">
      <c r="A335" s="27" t="s">
        <v>2337</v>
      </c>
      <c r="B335" s="27" t="s">
        <v>1646</v>
      </c>
      <c r="C335" s="27" t="s">
        <v>665</v>
      </c>
      <c r="D335" s="27" t="s">
        <v>758</v>
      </c>
    </row>
    <row r="336" spans="1:4" x14ac:dyDescent="0.2">
      <c r="A336" s="27"/>
      <c r="B336" s="27"/>
      <c r="C336" s="27"/>
      <c r="D336" s="27" t="s">
        <v>262</v>
      </c>
    </row>
    <row r="337" spans="1:4" x14ac:dyDescent="0.2">
      <c r="A337" s="27"/>
      <c r="B337" s="27"/>
      <c r="C337" s="27"/>
      <c r="D337" s="27" t="s">
        <v>2191</v>
      </c>
    </row>
    <row r="338" spans="1:4" x14ac:dyDescent="0.2">
      <c r="A338" s="27"/>
      <c r="B338" s="27"/>
      <c r="C338" s="27"/>
      <c r="D338" s="27" t="s">
        <v>264</v>
      </c>
    </row>
    <row r="339" spans="1:4" x14ac:dyDescent="0.2">
      <c r="A339" s="27" t="s">
        <v>2295</v>
      </c>
      <c r="B339" s="27" t="s">
        <v>965</v>
      </c>
      <c r="C339" s="27" t="s">
        <v>665</v>
      </c>
      <c r="D339" s="27" t="s">
        <v>758</v>
      </c>
    </row>
    <row r="340" spans="1:4" x14ac:dyDescent="0.2">
      <c r="A340" s="27"/>
      <c r="B340" s="27"/>
      <c r="C340" s="27"/>
      <c r="D340" s="27" t="s">
        <v>262</v>
      </c>
    </row>
    <row r="341" spans="1:4" x14ac:dyDescent="0.2">
      <c r="A341" s="27"/>
      <c r="B341" s="27"/>
      <c r="C341" s="27"/>
      <c r="D341" s="27" t="s">
        <v>2191</v>
      </c>
    </row>
    <row r="342" spans="1:4" x14ac:dyDescent="0.2">
      <c r="A342" s="27"/>
      <c r="B342" s="27"/>
      <c r="C342" s="27"/>
      <c r="D342" s="27" t="s">
        <v>759</v>
      </c>
    </row>
    <row r="343" spans="1:4" x14ac:dyDescent="0.2">
      <c r="A343" s="27" t="s">
        <v>2280</v>
      </c>
      <c r="B343" s="27" t="s">
        <v>103</v>
      </c>
      <c r="C343" s="27" t="s">
        <v>665</v>
      </c>
      <c r="D343" s="27" t="s">
        <v>758</v>
      </c>
    </row>
    <row r="344" spans="1:4" x14ac:dyDescent="0.2">
      <c r="A344" s="27"/>
      <c r="B344" s="27"/>
      <c r="C344" s="27"/>
      <c r="D344" s="27" t="s">
        <v>262</v>
      </c>
    </row>
    <row r="345" spans="1:4" x14ac:dyDescent="0.2">
      <c r="A345" s="27"/>
      <c r="B345" s="27"/>
      <c r="C345" s="27"/>
      <c r="D345" s="27" t="s">
        <v>2191</v>
      </c>
    </row>
    <row r="346" spans="1:4" x14ac:dyDescent="0.2">
      <c r="A346" s="27"/>
      <c r="B346" s="27"/>
      <c r="C346" s="27"/>
      <c r="D346" s="27" t="s">
        <v>759</v>
      </c>
    </row>
    <row r="347" spans="1:4" x14ac:dyDescent="0.2">
      <c r="A347" s="27"/>
      <c r="B347" s="27"/>
      <c r="C347" s="27"/>
      <c r="D347" s="27" t="s">
        <v>760</v>
      </c>
    </row>
    <row r="348" spans="1:4" x14ac:dyDescent="0.2">
      <c r="A348" s="27"/>
      <c r="B348" s="27"/>
      <c r="C348" s="27"/>
      <c r="D348" s="27" t="s">
        <v>1629</v>
      </c>
    </row>
    <row r="349" spans="1:4" x14ac:dyDescent="0.2">
      <c r="A349" s="27" t="s">
        <v>2830</v>
      </c>
      <c r="B349" s="27" t="s">
        <v>102</v>
      </c>
      <c r="C349" s="27" t="s">
        <v>665</v>
      </c>
      <c r="D349" s="27" t="s">
        <v>758</v>
      </c>
    </row>
    <row r="350" spans="1:4" x14ac:dyDescent="0.2">
      <c r="A350" s="27"/>
      <c r="B350" s="27"/>
      <c r="C350" s="27"/>
      <c r="D350" s="27" t="s">
        <v>262</v>
      </c>
    </row>
    <row r="351" spans="1:4" x14ac:dyDescent="0.2">
      <c r="A351" s="27"/>
      <c r="B351" s="27"/>
      <c r="C351" s="27"/>
      <c r="D351" s="27" t="s">
        <v>2191</v>
      </c>
    </row>
    <row r="352" spans="1:4" x14ac:dyDescent="0.2">
      <c r="A352" s="27"/>
      <c r="B352" s="27"/>
      <c r="C352" s="27"/>
      <c r="D352" s="27" t="s">
        <v>759</v>
      </c>
    </row>
    <row r="353" spans="1:4" x14ac:dyDescent="0.2">
      <c r="A353" s="27"/>
      <c r="B353" s="27"/>
      <c r="C353" s="27"/>
      <c r="D353" s="27" t="s">
        <v>760</v>
      </c>
    </row>
    <row r="354" spans="1:4" x14ac:dyDescent="0.2">
      <c r="A354" s="27"/>
      <c r="B354" s="27"/>
      <c r="C354" s="27"/>
      <c r="D354" s="27" t="s">
        <v>1629</v>
      </c>
    </row>
    <row r="355" spans="1:4" x14ac:dyDescent="0.2">
      <c r="A355" s="27" t="s">
        <v>2830</v>
      </c>
      <c r="B355" s="27" t="s">
        <v>403</v>
      </c>
      <c r="C355" s="27" t="s">
        <v>665</v>
      </c>
      <c r="D355" s="27" t="s">
        <v>758</v>
      </c>
    </row>
    <row r="356" spans="1:4" x14ac:dyDescent="0.2">
      <c r="A356" s="27"/>
      <c r="B356" s="27"/>
      <c r="C356" s="27"/>
      <c r="D356" s="27" t="s">
        <v>262</v>
      </c>
    </row>
    <row r="357" spans="1:4" x14ac:dyDescent="0.2">
      <c r="A357" s="27"/>
      <c r="B357" s="27"/>
      <c r="C357" s="27"/>
      <c r="D357" s="27" t="s">
        <v>2191</v>
      </c>
    </row>
    <row r="358" spans="1:4" x14ac:dyDescent="0.2">
      <c r="A358" s="27"/>
      <c r="B358" s="27"/>
      <c r="C358" s="27"/>
      <c r="D358" s="27" t="s">
        <v>759</v>
      </c>
    </row>
    <row r="359" spans="1:4" x14ac:dyDescent="0.2">
      <c r="A359" s="27"/>
      <c r="B359" s="27"/>
      <c r="C359" s="27"/>
      <c r="D359" s="27" t="s">
        <v>760</v>
      </c>
    </row>
    <row r="360" spans="1:4" x14ac:dyDescent="0.2">
      <c r="A360" s="27"/>
      <c r="B360" s="27"/>
      <c r="C360" s="27"/>
      <c r="D360" s="27" t="s">
        <v>1629</v>
      </c>
    </row>
    <row r="361" spans="1:4" x14ac:dyDescent="0.2">
      <c r="A361" s="27" t="s">
        <v>2489</v>
      </c>
      <c r="B361" s="27" t="s">
        <v>104</v>
      </c>
      <c r="C361" s="27" t="s">
        <v>665</v>
      </c>
      <c r="D361" s="27" t="s">
        <v>758</v>
      </c>
    </row>
    <row r="362" spans="1:4" x14ac:dyDescent="0.2">
      <c r="A362" s="27"/>
      <c r="B362" s="27"/>
      <c r="C362" s="27"/>
      <c r="D362" s="27" t="s">
        <v>262</v>
      </c>
    </row>
    <row r="363" spans="1:4" x14ac:dyDescent="0.2">
      <c r="A363" s="27"/>
      <c r="B363" s="27"/>
      <c r="C363" s="27"/>
      <c r="D363" s="27" t="s">
        <v>2191</v>
      </c>
    </row>
    <row r="364" spans="1:4" x14ac:dyDescent="0.2">
      <c r="A364" s="27"/>
      <c r="B364" s="27"/>
      <c r="C364" s="27"/>
      <c r="D364" s="27" t="s">
        <v>264</v>
      </c>
    </row>
    <row r="365" spans="1:4" x14ac:dyDescent="0.2">
      <c r="A365" s="27"/>
      <c r="B365" s="27"/>
      <c r="C365" s="27"/>
      <c r="D365" s="27" t="s">
        <v>1008</v>
      </c>
    </row>
    <row r="366" spans="1:4" x14ac:dyDescent="0.2">
      <c r="A366" s="27" t="s">
        <v>1725</v>
      </c>
      <c r="B366" s="27" t="s">
        <v>376</v>
      </c>
      <c r="C366" s="27" t="s">
        <v>665</v>
      </c>
      <c r="D366" s="27" t="s">
        <v>758</v>
      </c>
    </row>
    <row r="367" spans="1:4" x14ac:dyDescent="0.2">
      <c r="A367" s="27"/>
      <c r="B367" s="27"/>
      <c r="C367" s="27"/>
      <c r="D367" s="27" t="s">
        <v>262</v>
      </c>
    </row>
    <row r="368" spans="1:4" x14ac:dyDescent="0.2">
      <c r="A368" s="27"/>
      <c r="B368" s="27"/>
      <c r="C368" s="27"/>
      <c r="D368" s="27" t="s">
        <v>2191</v>
      </c>
    </row>
    <row r="369" spans="1:4" x14ac:dyDescent="0.2">
      <c r="A369" s="27"/>
      <c r="B369" s="27"/>
      <c r="C369" s="27"/>
      <c r="D369" s="27" t="s">
        <v>759</v>
      </c>
    </row>
    <row r="370" spans="1:4" x14ac:dyDescent="0.2">
      <c r="A370" s="27"/>
      <c r="B370" s="27"/>
      <c r="C370" s="27"/>
      <c r="D370" s="27" t="s">
        <v>760</v>
      </c>
    </row>
    <row r="371" spans="1:4" x14ac:dyDescent="0.2">
      <c r="A371" s="27"/>
      <c r="B371" s="27"/>
      <c r="C371" s="27"/>
      <c r="D371" s="27" t="s">
        <v>1629</v>
      </c>
    </row>
    <row r="372" spans="1:4" x14ac:dyDescent="0.2">
      <c r="A372" s="27" t="s">
        <v>1648</v>
      </c>
      <c r="B372" s="27" t="s">
        <v>1649</v>
      </c>
      <c r="C372" s="27" t="s">
        <v>665</v>
      </c>
      <c r="D372" s="27" t="s">
        <v>758</v>
      </c>
    </row>
    <row r="373" spans="1:4" x14ac:dyDescent="0.2">
      <c r="A373" s="27"/>
      <c r="B373" s="27"/>
      <c r="C373" s="27"/>
      <c r="D373" s="27" t="s">
        <v>262</v>
      </c>
    </row>
    <row r="374" spans="1:4" x14ac:dyDescent="0.2">
      <c r="A374" s="27"/>
      <c r="B374" s="27"/>
      <c r="C374" s="27"/>
      <c r="D374" s="27" t="s">
        <v>2191</v>
      </c>
    </row>
    <row r="375" spans="1:4" x14ac:dyDescent="0.2">
      <c r="A375" s="27"/>
      <c r="B375" s="27"/>
      <c r="C375" s="27"/>
      <c r="D375" s="27" t="s">
        <v>1629</v>
      </c>
    </row>
    <row r="376" spans="1:4" x14ac:dyDescent="0.2">
      <c r="A376" s="27" t="s">
        <v>2192</v>
      </c>
      <c r="B376" s="27" t="s">
        <v>120</v>
      </c>
      <c r="C376" s="27" t="s">
        <v>665</v>
      </c>
      <c r="D376" s="27" t="s">
        <v>758</v>
      </c>
    </row>
    <row r="377" spans="1:4" x14ac:dyDescent="0.2">
      <c r="A377" s="27"/>
      <c r="B377" s="27"/>
      <c r="C377" s="27"/>
      <c r="D377" s="27" t="s">
        <v>262</v>
      </c>
    </row>
    <row r="378" spans="1:4" x14ac:dyDescent="0.2">
      <c r="A378" s="27"/>
      <c r="B378" s="27"/>
      <c r="C378" s="27"/>
      <c r="D378" s="27" t="s">
        <v>2191</v>
      </c>
    </row>
    <row r="379" spans="1:4" x14ac:dyDescent="0.2">
      <c r="A379" s="27"/>
      <c r="B379" s="27"/>
      <c r="C379" s="27"/>
      <c r="D379" s="27" t="s">
        <v>759</v>
      </c>
    </row>
    <row r="380" spans="1:4" x14ac:dyDescent="0.2">
      <c r="A380" s="27"/>
      <c r="B380" s="27"/>
      <c r="C380" s="27"/>
      <c r="D380" s="27" t="s">
        <v>760</v>
      </c>
    </row>
    <row r="381" spans="1:4" x14ac:dyDescent="0.2">
      <c r="A381" s="27"/>
      <c r="B381" s="27"/>
      <c r="C381" s="27"/>
      <c r="D381" s="27" t="s">
        <v>1629</v>
      </c>
    </row>
    <row r="382" spans="1:4" x14ac:dyDescent="0.2">
      <c r="A382" s="27" t="s">
        <v>2193</v>
      </c>
      <c r="B382" s="27" t="s">
        <v>121</v>
      </c>
      <c r="C382" s="27" t="s">
        <v>665</v>
      </c>
      <c r="D382" s="27" t="s">
        <v>758</v>
      </c>
    </row>
    <row r="383" spans="1:4" x14ac:dyDescent="0.2">
      <c r="A383" s="27"/>
      <c r="B383" s="27"/>
      <c r="C383" s="27"/>
      <c r="D383" s="27" t="s">
        <v>262</v>
      </c>
    </row>
    <row r="384" spans="1:4" x14ac:dyDescent="0.2">
      <c r="A384" s="27"/>
      <c r="B384" s="27"/>
      <c r="C384" s="27"/>
      <c r="D384" s="27" t="s">
        <v>2191</v>
      </c>
    </row>
    <row r="385" spans="1:4" x14ac:dyDescent="0.2">
      <c r="A385" s="27"/>
      <c r="B385" s="27"/>
      <c r="C385" s="27"/>
      <c r="D385" s="27" t="s">
        <v>264</v>
      </c>
    </row>
    <row r="386" spans="1:4" x14ac:dyDescent="0.2">
      <c r="A386" s="27" t="s">
        <v>2372</v>
      </c>
      <c r="B386" s="27" t="s">
        <v>122</v>
      </c>
      <c r="C386" s="27" t="s">
        <v>665</v>
      </c>
      <c r="D386" s="27" t="s">
        <v>758</v>
      </c>
    </row>
    <row r="387" spans="1:4" x14ac:dyDescent="0.2">
      <c r="A387" s="27"/>
      <c r="B387" s="27"/>
      <c r="C387" s="27"/>
      <c r="D387" s="27" t="s">
        <v>262</v>
      </c>
    </row>
    <row r="388" spans="1:4" x14ac:dyDescent="0.2">
      <c r="A388" s="27"/>
      <c r="B388" s="27"/>
      <c r="C388" s="27"/>
      <c r="D388" s="27" t="s">
        <v>2191</v>
      </c>
    </row>
    <row r="389" spans="1:4" x14ac:dyDescent="0.2">
      <c r="A389" s="27"/>
      <c r="B389" s="27"/>
      <c r="C389" s="27"/>
      <c r="D389" s="27" t="s">
        <v>264</v>
      </c>
    </row>
    <row r="390" spans="1:4" x14ac:dyDescent="0.2">
      <c r="A390" s="27" t="s">
        <v>2953</v>
      </c>
      <c r="B390" s="27" t="s">
        <v>124</v>
      </c>
      <c r="C390" s="27" t="s">
        <v>665</v>
      </c>
      <c r="D390" s="27" t="s">
        <v>758</v>
      </c>
    </row>
    <row r="391" spans="1:4" x14ac:dyDescent="0.2">
      <c r="A391" s="27"/>
      <c r="B391" s="27"/>
      <c r="C391" s="27"/>
      <c r="D391" s="27" t="s">
        <v>262</v>
      </c>
    </row>
    <row r="392" spans="1:4" x14ac:dyDescent="0.2">
      <c r="A392" s="27"/>
      <c r="B392" s="27"/>
      <c r="C392" s="27"/>
      <c r="D392" s="27" t="s">
        <v>1129</v>
      </c>
    </row>
    <row r="393" spans="1:4" x14ac:dyDescent="0.2">
      <c r="A393" s="27"/>
      <c r="B393" s="27"/>
      <c r="C393" s="27"/>
      <c r="D393" s="27" t="s">
        <v>2191</v>
      </c>
    </row>
    <row r="394" spans="1:4" x14ac:dyDescent="0.2">
      <c r="A394" s="27"/>
      <c r="B394" s="27"/>
      <c r="C394" s="27"/>
      <c r="D394" s="27" t="s">
        <v>264</v>
      </c>
    </row>
    <row r="395" spans="1:4" x14ac:dyDescent="0.2">
      <c r="A395" s="27" t="s">
        <v>2758</v>
      </c>
      <c r="B395" s="27" t="s">
        <v>2759</v>
      </c>
      <c r="C395" s="27" t="s">
        <v>665</v>
      </c>
      <c r="D395" s="27" t="s">
        <v>262</v>
      </c>
    </row>
    <row r="396" spans="1:4" x14ac:dyDescent="0.2">
      <c r="A396" s="27"/>
      <c r="B396" s="27"/>
      <c r="C396" s="27"/>
      <c r="D396" s="27" t="s">
        <v>2191</v>
      </c>
    </row>
    <row r="397" spans="1:4" x14ac:dyDescent="0.2">
      <c r="A397" s="27" t="s">
        <v>2319</v>
      </c>
      <c r="B397" s="27" t="s">
        <v>911</v>
      </c>
      <c r="C397" s="27" t="s">
        <v>665</v>
      </c>
      <c r="D397" s="27" t="s">
        <v>758</v>
      </c>
    </row>
    <row r="398" spans="1:4" x14ac:dyDescent="0.2">
      <c r="A398" s="27"/>
      <c r="B398" s="27"/>
      <c r="C398" s="27"/>
      <c r="D398" s="27" t="s">
        <v>262</v>
      </c>
    </row>
    <row r="399" spans="1:4" x14ac:dyDescent="0.2">
      <c r="A399" s="27"/>
      <c r="B399" s="27"/>
      <c r="C399" s="27"/>
      <c r="D399" s="27" t="s">
        <v>2191</v>
      </c>
    </row>
    <row r="400" spans="1:4" x14ac:dyDescent="0.2">
      <c r="A400" s="27"/>
      <c r="B400" s="27"/>
      <c r="C400" s="27"/>
      <c r="D400" s="27" t="s">
        <v>264</v>
      </c>
    </row>
    <row r="401" spans="1:4" x14ac:dyDescent="0.2">
      <c r="A401" s="27" t="s">
        <v>2194</v>
      </c>
      <c r="B401" s="27" t="s">
        <v>344</v>
      </c>
      <c r="C401" s="27" t="s">
        <v>665</v>
      </c>
      <c r="D401" s="27" t="s">
        <v>758</v>
      </c>
    </row>
    <row r="402" spans="1:4" x14ac:dyDescent="0.2">
      <c r="A402" s="27"/>
      <c r="B402" s="27"/>
      <c r="C402" s="27"/>
      <c r="D402" s="27" t="s">
        <v>262</v>
      </c>
    </row>
    <row r="403" spans="1:4" x14ac:dyDescent="0.2">
      <c r="A403" s="27"/>
      <c r="B403" s="27"/>
      <c r="C403" s="27"/>
      <c r="D403" s="27" t="s">
        <v>2191</v>
      </c>
    </row>
    <row r="404" spans="1:4" x14ac:dyDescent="0.2">
      <c r="A404" s="27"/>
      <c r="B404" s="27"/>
      <c r="C404" s="27"/>
      <c r="D404" s="27" t="s">
        <v>759</v>
      </c>
    </row>
    <row r="405" spans="1:4" x14ac:dyDescent="0.2">
      <c r="A405" s="27"/>
      <c r="B405" s="27"/>
      <c r="C405" s="27"/>
      <c r="D405" s="27" t="s">
        <v>760</v>
      </c>
    </row>
    <row r="406" spans="1:4" x14ac:dyDescent="0.2">
      <c r="A406" s="27"/>
      <c r="B406" s="27"/>
      <c r="C406" s="27"/>
      <c r="D406" s="27" t="s">
        <v>1008</v>
      </c>
    </row>
    <row r="407" spans="1:4" x14ac:dyDescent="0.2">
      <c r="A407" s="27" t="s">
        <v>1734</v>
      </c>
      <c r="B407" s="27" t="s">
        <v>123</v>
      </c>
      <c r="C407" s="27" t="s">
        <v>665</v>
      </c>
      <c r="D407" s="27" t="s">
        <v>758</v>
      </c>
    </row>
    <row r="408" spans="1:4" x14ac:dyDescent="0.2">
      <c r="A408" s="27"/>
      <c r="B408" s="27"/>
      <c r="C408" s="27"/>
      <c r="D408" s="27" t="s">
        <v>262</v>
      </c>
    </row>
    <row r="409" spans="1:4" x14ac:dyDescent="0.2">
      <c r="A409" s="27"/>
      <c r="B409" s="27"/>
      <c r="C409" s="27"/>
      <c r="D409" s="27" t="s">
        <v>2191</v>
      </c>
    </row>
    <row r="410" spans="1:4" x14ac:dyDescent="0.2">
      <c r="A410" s="27"/>
      <c r="B410" s="27"/>
      <c r="C410" s="27"/>
      <c r="D410" s="27" t="s">
        <v>264</v>
      </c>
    </row>
    <row r="411" spans="1:4" x14ac:dyDescent="0.2">
      <c r="A411" s="27" t="s">
        <v>2304</v>
      </c>
      <c r="B411" s="27" t="s">
        <v>2186</v>
      </c>
      <c r="C411" s="27" t="s">
        <v>665</v>
      </c>
      <c r="D411" s="27" t="s">
        <v>262</v>
      </c>
    </row>
    <row r="412" spans="1:4" x14ac:dyDescent="0.2">
      <c r="A412" s="27"/>
      <c r="B412" s="27"/>
      <c r="C412" s="27"/>
      <c r="D412" s="27" t="s">
        <v>2191</v>
      </c>
    </row>
    <row r="413" spans="1:4" x14ac:dyDescent="0.2">
      <c r="A413" s="27"/>
      <c r="B413" s="27"/>
      <c r="C413" s="27"/>
      <c r="D413" s="27" t="s">
        <v>264</v>
      </c>
    </row>
    <row r="414" spans="1:4" x14ac:dyDescent="0.2">
      <c r="A414" s="27" t="s">
        <v>1722</v>
      </c>
      <c r="B414" s="27" t="s">
        <v>593</v>
      </c>
      <c r="C414" s="27" t="s">
        <v>665</v>
      </c>
      <c r="D414" s="27" t="s">
        <v>758</v>
      </c>
    </row>
    <row r="415" spans="1:4" x14ac:dyDescent="0.2">
      <c r="A415" s="27"/>
      <c r="B415" s="27"/>
      <c r="C415" s="27"/>
      <c r="D415" s="27" t="s">
        <v>262</v>
      </c>
    </row>
    <row r="416" spans="1:4" x14ac:dyDescent="0.2">
      <c r="A416" s="27"/>
      <c r="B416" s="27"/>
      <c r="C416" s="27"/>
      <c r="D416" s="27" t="s">
        <v>2191</v>
      </c>
    </row>
    <row r="417" spans="1:4" x14ac:dyDescent="0.2">
      <c r="A417" s="27"/>
      <c r="B417" s="27"/>
      <c r="C417" s="27"/>
      <c r="D417" s="27" t="s">
        <v>264</v>
      </c>
    </row>
    <row r="418" spans="1:4" x14ac:dyDescent="0.2">
      <c r="A418" s="27" t="s">
        <v>2055</v>
      </c>
      <c r="B418" s="27" t="s">
        <v>2056</v>
      </c>
      <c r="C418" s="27" t="s">
        <v>665</v>
      </c>
      <c r="D418" s="27" t="s">
        <v>262</v>
      </c>
    </row>
    <row r="419" spans="1:4" x14ac:dyDescent="0.2">
      <c r="A419" s="27" t="s">
        <v>1780</v>
      </c>
      <c r="B419" s="27" t="s">
        <v>1781</v>
      </c>
      <c r="C419" s="27" t="s">
        <v>665</v>
      </c>
      <c r="D419" s="27" t="s">
        <v>262</v>
      </c>
    </row>
    <row r="420" spans="1:4" x14ac:dyDescent="0.2">
      <c r="A420" s="27" t="s">
        <v>2433</v>
      </c>
      <c r="B420" s="27" t="s">
        <v>2434</v>
      </c>
      <c r="C420" s="27" t="s">
        <v>665</v>
      </c>
      <c r="D420" s="27" t="s">
        <v>262</v>
      </c>
    </row>
    <row r="421" spans="1:4" x14ac:dyDescent="0.2">
      <c r="A421" s="27"/>
      <c r="B421" s="27"/>
      <c r="C421" s="27"/>
      <c r="D421" s="27" t="s">
        <v>759</v>
      </c>
    </row>
    <row r="422" spans="1:4" x14ac:dyDescent="0.2">
      <c r="A422" s="27" t="s">
        <v>2829</v>
      </c>
      <c r="B422" s="27" t="s">
        <v>2435</v>
      </c>
      <c r="C422" s="27" t="s">
        <v>665</v>
      </c>
      <c r="D422" s="27" t="s">
        <v>262</v>
      </c>
    </row>
    <row r="423" spans="1:4" x14ac:dyDescent="0.2">
      <c r="A423" s="27"/>
      <c r="B423" s="27"/>
      <c r="C423" s="27"/>
      <c r="D423" s="27" t="s">
        <v>759</v>
      </c>
    </row>
    <row r="424" spans="1:4" x14ac:dyDescent="0.2">
      <c r="A424" s="27" t="s">
        <v>1953</v>
      </c>
      <c r="B424" s="27" t="s">
        <v>1954</v>
      </c>
      <c r="C424" s="27" t="s">
        <v>665</v>
      </c>
      <c r="D424" s="27" t="s">
        <v>262</v>
      </c>
    </row>
    <row r="425" spans="1:4" x14ac:dyDescent="0.2">
      <c r="A425" s="27" t="s">
        <v>2828</v>
      </c>
      <c r="B425" s="27" t="s">
        <v>364</v>
      </c>
      <c r="C425" s="27" t="s">
        <v>665</v>
      </c>
      <c r="D425" s="27" t="s">
        <v>758</v>
      </c>
    </row>
    <row r="426" spans="1:4" x14ac:dyDescent="0.2">
      <c r="A426" s="27"/>
      <c r="B426" s="27"/>
      <c r="C426" s="27"/>
      <c r="D426" s="27" t="s">
        <v>262</v>
      </c>
    </row>
    <row r="427" spans="1:4" x14ac:dyDescent="0.2">
      <c r="A427" s="27" t="s">
        <v>1717</v>
      </c>
      <c r="B427" s="27" t="s">
        <v>125</v>
      </c>
      <c r="C427" s="27" t="s">
        <v>665</v>
      </c>
      <c r="D427" s="27" t="s">
        <v>262</v>
      </c>
    </row>
    <row r="428" spans="1:4" x14ac:dyDescent="0.2">
      <c r="A428" s="27"/>
      <c r="B428" s="27"/>
      <c r="C428" s="27"/>
      <c r="D428" s="27" t="s">
        <v>759</v>
      </c>
    </row>
    <row r="429" spans="1:4" x14ac:dyDescent="0.2">
      <c r="A429" s="27" t="s">
        <v>1717</v>
      </c>
      <c r="B429" s="27" t="s">
        <v>660</v>
      </c>
      <c r="C429" s="27" t="s">
        <v>665</v>
      </c>
      <c r="D429" s="27" t="s">
        <v>262</v>
      </c>
    </row>
    <row r="430" spans="1:4" x14ac:dyDescent="0.2">
      <c r="A430" s="27" t="s">
        <v>1723</v>
      </c>
      <c r="B430" s="27" t="s">
        <v>226</v>
      </c>
      <c r="C430" s="27" t="s">
        <v>665</v>
      </c>
      <c r="D430" s="27" t="s">
        <v>262</v>
      </c>
    </row>
    <row r="431" spans="1:4" x14ac:dyDescent="0.2">
      <c r="A431" s="27" t="s">
        <v>1748</v>
      </c>
      <c r="B431" s="27" t="s">
        <v>1559</v>
      </c>
      <c r="C431" s="27" t="s">
        <v>665</v>
      </c>
      <c r="D431" s="27" t="s">
        <v>262</v>
      </c>
    </row>
    <row r="432" spans="1:4" x14ac:dyDescent="0.2">
      <c r="A432" s="27" t="s">
        <v>1749</v>
      </c>
      <c r="B432" s="27" t="s">
        <v>1560</v>
      </c>
      <c r="C432" s="27" t="s">
        <v>665</v>
      </c>
      <c r="D432" s="27" t="s">
        <v>262</v>
      </c>
    </row>
    <row r="433" spans="1:4" x14ac:dyDescent="0.2">
      <c r="A433" s="27" t="s">
        <v>1736</v>
      </c>
      <c r="B433" s="27" t="s">
        <v>129</v>
      </c>
      <c r="C433" s="27" t="s">
        <v>665</v>
      </c>
      <c r="D433" s="27" t="s">
        <v>262</v>
      </c>
    </row>
    <row r="434" spans="1:4" x14ac:dyDescent="0.2">
      <c r="A434" s="27" t="s">
        <v>1721</v>
      </c>
      <c r="B434" s="27" t="s">
        <v>1956</v>
      </c>
      <c r="C434" s="27" t="s">
        <v>665</v>
      </c>
      <c r="D434" s="27" t="s">
        <v>262</v>
      </c>
    </row>
    <row r="435" spans="1:4" x14ac:dyDescent="0.2">
      <c r="A435" s="27"/>
      <c r="B435" s="27"/>
      <c r="C435" s="27"/>
      <c r="D435" s="27" t="s">
        <v>759</v>
      </c>
    </row>
    <row r="436" spans="1:4" x14ac:dyDescent="0.2">
      <c r="A436" s="27" t="s">
        <v>2827</v>
      </c>
      <c r="B436" s="27" t="s">
        <v>654</v>
      </c>
      <c r="C436" s="27" t="s">
        <v>665</v>
      </c>
      <c r="D436" s="27" t="s">
        <v>262</v>
      </c>
    </row>
    <row r="437" spans="1:4" x14ac:dyDescent="0.2">
      <c r="A437" s="27" t="s">
        <v>2827</v>
      </c>
      <c r="B437" s="27" t="s">
        <v>1365</v>
      </c>
      <c r="C437" s="27" t="s">
        <v>665</v>
      </c>
      <c r="D437" s="27" t="s">
        <v>262</v>
      </c>
    </row>
    <row r="438" spans="1:4" x14ac:dyDescent="0.2">
      <c r="A438" s="27" t="s">
        <v>1740</v>
      </c>
      <c r="B438" s="27" t="s">
        <v>278</v>
      </c>
      <c r="C438" s="27" t="s">
        <v>665</v>
      </c>
      <c r="D438" s="27" t="s">
        <v>758</v>
      </c>
    </row>
    <row r="439" spans="1:4" x14ac:dyDescent="0.2">
      <c r="A439" s="27"/>
      <c r="B439" s="27"/>
      <c r="C439" s="27"/>
      <c r="D439" s="27" t="s">
        <v>262</v>
      </c>
    </row>
    <row r="440" spans="1:4" x14ac:dyDescent="0.2">
      <c r="A440" s="27" t="s">
        <v>2826</v>
      </c>
      <c r="B440" s="27" t="s">
        <v>2247</v>
      </c>
      <c r="C440" s="27" t="s">
        <v>665</v>
      </c>
      <c r="D440" s="27" t="s">
        <v>262</v>
      </c>
    </row>
    <row r="441" spans="1:4" x14ac:dyDescent="0.2">
      <c r="A441" s="27" t="s">
        <v>1741</v>
      </c>
      <c r="B441" s="27" t="s">
        <v>277</v>
      </c>
      <c r="C441" s="27" t="s">
        <v>665</v>
      </c>
      <c r="D441" s="27" t="s">
        <v>758</v>
      </c>
    </row>
    <row r="442" spans="1:4" x14ac:dyDescent="0.2">
      <c r="A442" s="27"/>
      <c r="B442" s="27"/>
      <c r="C442" s="27"/>
      <c r="D442" s="27" t="s">
        <v>262</v>
      </c>
    </row>
    <row r="443" spans="1:4" x14ac:dyDescent="0.2">
      <c r="A443" s="27" t="s">
        <v>2825</v>
      </c>
      <c r="B443" s="27" t="s">
        <v>2248</v>
      </c>
      <c r="C443" s="27" t="s">
        <v>665</v>
      </c>
      <c r="D443" s="27" t="s">
        <v>758</v>
      </c>
    </row>
    <row r="444" spans="1:4" x14ac:dyDescent="0.2">
      <c r="A444" s="27"/>
      <c r="B444" s="27"/>
      <c r="C444" s="27"/>
      <c r="D444" s="27" t="s">
        <v>262</v>
      </c>
    </row>
    <row r="445" spans="1:4" x14ac:dyDescent="0.2">
      <c r="A445" s="27" t="s">
        <v>1697</v>
      </c>
      <c r="B445" s="27" t="s">
        <v>169</v>
      </c>
      <c r="C445" s="27" t="s">
        <v>665</v>
      </c>
      <c r="D445" s="27" t="s">
        <v>758</v>
      </c>
    </row>
    <row r="446" spans="1:4" x14ac:dyDescent="0.2">
      <c r="A446" s="27"/>
      <c r="B446" s="27"/>
      <c r="C446" s="27"/>
      <c r="D446" s="27" t="s">
        <v>262</v>
      </c>
    </row>
    <row r="447" spans="1:4" x14ac:dyDescent="0.2">
      <c r="A447" s="27" t="s">
        <v>2824</v>
      </c>
      <c r="B447" s="27" t="s">
        <v>2246</v>
      </c>
      <c r="C447" s="27" t="s">
        <v>665</v>
      </c>
      <c r="D447" s="27" t="s">
        <v>758</v>
      </c>
    </row>
    <row r="448" spans="1:4" x14ac:dyDescent="0.2">
      <c r="A448" s="27"/>
      <c r="B448" s="27"/>
      <c r="C448" s="27"/>
      <c r="D448" s="27" t="s">
        <v>262</v>
      </c>
    </row>
    <row r="449" spans="1:4" x14ac:dyDescent="0.2">
      <c r="A449" s="27" t="s">
        <v>1752</v>
      </c>
      <c r="B449" s="27" t="s">
        <v>1650</v>
      </c>
      <c r="C449" s="27" t="s">
        <v>665</v>
      </c>
      <c r="D449" s="27" t="s">
        <v>758</v>
      </c>
    </row>
    <row r="450" spans="1:4" x14ac:dyDescent="0.2">
      <c r="A450" s="27"/>
      <c r="B450" s="27"/>
      <c r="C450" s="27"/>
      <c r="D450" s="27" t="s">
        <v>262</v>
      </c>
    </row>
    <row r="451" spans="1:4" x14ac:dyDescent="0.2">
      <c r="A451" s="27" t="s">
        <v>1712</v>
      </c>
      <c r="B451" s="27" t="s">
        <v>131</v>
      </c>
      <c r="C451" s="27" t="s">
        <v>665</v>
      </c>
      <c r="D451" s="27" t="s">
        <v>262</v>
      </c>
    </row>
    <row r="452" spans="1:4" x14ac:dyDescent="0.2">
      <c r="A452" s="27" t="s">
        <v>1696</v>
      </c>
      <c r="B452" s="27" t="s">
        <v>167</v>
      </c>
      <c r="C452" s="27" t="s">
        <v>665</v>
      </c>
      <c r="D452" s="27" t="s">
        <v>758</v>
      </c>
    </row>
    <row r="453" spans="1:4" x14ac:dyDescent="0.2">
      <c r="A453" s="27"/>
      <c r="B453" s="27"/>
      <c r="C453" s="27"/>
      <c r="D453" s="27" t="s">
        <v>262</v>
      </c>
    </row>
    <row r="454" spans="1:4" x14ac:dyDescent="0.2">
      <c r="A454" s="27" t="s">
        <v>1751</v>
      </c>
      <c r="B454" s="27" t="s">
        <v>1491</v>
      </c>
      <c r="C454" s="27" t="s">
        <v>665</v>
      </c>
      <c r="D454" s="27" t="s">
        <v>262</v>
      </c>
    </row>
    <row r="455" spans="1:4" x14ac:dyDescent="0.2">
      <c r="A455" s="27" t="s">
        <v>1750</v>
      </c>
      <c r="B455" s="27" t="s">
        <v>1561</v>
      </c>
      <c r="C455" s="27" t="s">
        <v>665</v>
      </c>
      <c r="D455" s="27" t="s">
        <v>758</v>
      </c>
    </row>
    <row r="456" spans="1:4" x14ac:dyDescent="0.2">
      <c r="A456" s="27"/>
      <c r="B456" s="27"/>
      <c r="C456" s="27"/>
      <c r="D456" s="27" t="s">
        <v>262</v>
      </c>
    </row>
    <row r="457" spans="1:4" x14ac:dyDescent="0.2">
      <c r="A457" s="27" t="s">
        <v>1737</v>
      </c>
      <c r="B457" s="27" t="s">
        <v>1247</v>
      </c>
      <c r="C457" s="27" t="s">
        <v>665</v>
      </c>
      <c r="D457" s="27" t="s">
        <v>758</v>
      </c>
    </row>
    <row r="458" spans="1:4" x14ac:dyDescent="0.2">
      <c r="A458" s="27"/>
      <c r="B458" s="27"/>
      <c r="C458" s="27"/>
      <c r="D458" s="27" t="s">
        <v>262</v>
      </c>
    </row>
    <row r="459" spans="1:4" x14ac:dyDescent="0.2">
      <c r="A459" s="27" t="s">
        <v>2823</v>
      </c>
      <c r="B459" s="27" t="s">
        <v>2085</v>
      </c>
      <c r="C459" s="27" t="s">
        <v>665</v>
      </c>
      <c r="D459" s="27" t="s">
        <v>758</v>
      </c>
    </row>
    <row r="460" spans="1:4" x14ac:dyDescent="0.2">
      <c r="A460" s="27"/>
      <c r="B460" s="27"/>
      <c r="C460" s="27"/>
      <c r="D460" s="27" t="s">
        <v>262</v>
      </c>
    </row>
    <row r="461" spans="1:4" x14ac:dyDescent="0.2">
      <c r="A461" s="27" t="s">
        <v>2180</v>
      </c>
      <c r="B461" s="27" t="s">
        <v>130</v>
      </c>
      <c r="C461" s="27" t="s">
        <v>665</v>
      </c>
      <c r="D461" s="27" t="s">
        <v>758</v>
      </c>
    </row>
    <row r="462" spans="1:4" x14ac:dyDescent="0.2">
      <c r="A462" s="27"/>
      <c r="B462" s="27"/>
      <c r="C462" s="27"/>
      <c r="D462" s="27" t="s">
        <v>262</v>
      </c>
    </row>
    <row r="463" spans="1:4" x14ac:dyDescent="0.2">
      <c r="A463" s="27" t="s">
        <v>1695</v>
      </c>
      <c r="B463" s="27" t="s">
        <v>166</v>
      </c>
      <c r="C463" s="27" t="s">
        <v>665</v>
      </c>
      <c r="D463" s="27" t="s">
        <v>758</v>
      </c>
    </row>
    <row r="464" spans="1:4" x14ac:dyDescent="0.2">
      <c r="A464" s="27"/>
      <c r="B464" s="27"/>
      <c r="C464" s="27"/>
      <c r="D464" s="27" t="s">
        <v>262</v>
      </c>
    </row>
    <row r="465" spans="1:4" x14ac:dyDescent="0.2">
      <c r="A465" s="27" t="s">
        <v>2822</v>
      </c>
      <c r="B465" s="27" t="s">
        <v>1249</v>
      </c>
      <c r="C465" s="27" t="s">
        <v>665</v>
      </c>
      <c r="D465" s="27" t="s">
        <v>262</v>
      </c>
    </row>
    <row r="466" spans="1:4" x14ac:dyDescent="0.2">
      <c r="A466" s="27" t="s">
        <v>2821</v>
      </c>
      <c r="B466" s="27" t="s">
        <v>1957</v>
      </c>
      <c r="C466" s="27" t="s">
        <v>665</v>
      </c>
      <c r="D466" s="27" t="s">
        <v>262</v>
      </c>
    </row>
    <row r="467" spans="1:4" x14ac:dyDescent="0.2">
      <c r="A467" s="27" t="s">
        <v>2819</v>
      </c>
      <c r="B467" s="27" t="s">
        <v>140</v>
      </c>
      <c r="C467" s="27" t="s">
        <v>665</v>
      </c>
      <c r="D467" s="27" t="s">
        <v>262</v>
      </c>
    </row>
    <row r="468" spans="1:4" x14ac:dyDescent="0.2">
      <c r="A468" s="27" t="s">
        <v>2820</v>
      </c>
      <c r="B468" s="27" t="s">
        <v>2086</v>
      </c>
      <c r="C468" s="27" t="s">
        <v>665</v>
      </c>
      <c r="D468" s="27" t="s">
        <v>262</v>
      </c>
    </row>
    <row r="469" spans="1:4" x14ac:dyDescent="0.2">
      <c r="A469" s="27" t="s">
        <v>2818</v>
      </c>
      <c r="B469" s="27" t="s">
        <v>2084</v>
      </c>
      <c r="C469" s="27" t="s">
        <v>665</v>
      </c>
      <c r="D469" s="27" t="s">
        <v>758</v>
      </c>
    </row>
    <row r="470" spans="1:4" x14ac:dyDescent="0.2">
      <c r="A470" s="27"/>
      <c r="B470" s="27"/>
      <c r="C470" s="27"/>
      <c r="D470" s="27" t="s">
        <v>262</v>
      </c>
    </row>
    <row r="471" spans="1:4" x14ac:dyDescent="0.2">
      <c r="A471" s="27" t="s">
        <v>1709</v>
      </c>
      <c r="B471" s="27" t="s">
        <v>132</v>
      </c>
      <c r="C471" s="27" t="s">
        <v>665</v>
      </c>
      <c r="D471" s="27" t="s">
        <v>758</v>
      </c>
    </row>
    <row r="472" spans="1:4" x14ac:dyDescent="0.2">
      <c r="A472" s="27"/>
      <c r="B472" s="27"/>
      <c r="C472" s="27"/>
      <c r="D472" s="27" t="s">
        <v>262</v>
      </c>
    </row>
    <row r="473" spans="1:4" x14ac:dyDescent="0.2">
      <c r="A473" s="27"/>
      <c r="B473" s="27"/>
      <c r="C473" s="27"/>
      <c r="D473" s="27" t="s">
        <v>759</v>
      </c>
    </row>
    <row r="474" spans="1:4" x14ac:dyDescent="0.2">
      <c r="A474" s="27" t="s">
        <v>1714</v>
      </c>
      <c r="B474" s="27" t="s">
        <v>133</v>
      </c>
      <c r="C474" s="27" t="s">
        <v>665</v>
      </c>
      <c r="D474" s="27" t="s">
        <v>758</v>
      </c>
    </row>
    <row r="475" spans="1:4" x14ac:dyDescent="0.2">
      <c r="A475" s="27"/>
      <c r="B475" s="27"/>
      <c r="C475" s="27"/>
      <c r="D475" s="27" t="s">
        <v>262</v>
      </c>
    </row>
    <row r="476" spans="1:4" x14ac:dyDescent="0.2">
      <c r="A476" s="27"/>
      <c r="B476" s="27"/>
      <c r="C476" s="27"/>
      <c r="D476" s="27" t="s">
        <v>759</v>
      </c>
    </row>
    <row r="477" spans="1:4" x14ac:dyDescent="0.2">
      <c r="A477" s="27" t="s">
        <v>1714</v>
      </c>
      <c r="B477" s="27" t="s">
        <v>1363</v>
      </c>
      <c r="C477" s="27" t="s">
        <v>665</v>
      </c>
      <c r="D477" s="27" t="s">
        <v>262</v>
      </c>
    </row>
    <row r="478" spans="1:4" x14ac:dyDescent="0.2">
      <c r="A478" s="27" t="s">
        <v>1710</v>
      </c>
      <c r="B478" s="27" t="s">
        <v>134</v>
      </c>
      <c r="C478" s="27" t="s">
        <v>665</v>
      </c>
      <c r="D478" s="27" t="s">
        <v>758</v>
      </c>
    </row>
    <row r="479" spans="1:4" x14ac:dyDescent="0.2">
      <c r="A479" s="27"/>
      <c r="B479" s="27"/>
      <c r="C479" s="27"/>
      <c r="D479" s="27" t="s">
        <v>262</v>
      </c>
    </row>
    <row r="480" spans="1:4" x14ac:dyDescent="0.2">
      <c r="A480" s="27"/>
      <c r="B480" s="27"/>
      <c r="C480" s="27"/>
      <c r="D480" s="27" t="s">
        <v>759</v>
      </c>
    </row>
    <row r="481" spans="1:4" x14ac:dyDescent="0.2">
      <c r="A481" s="27" t="s">
        <v>1711</v>
      </c>
      <c r="B481" s="27" t="s">
        <v>135</v>
      </c>
      <c r="C481" s="27" t="s">
        <v>665</v>
      </c>
      <c r="D481" s="27" t="s">
        <v>758</v>
      </c>
    </row>
    <row r="482" spans="1:4" x14ac:dyDescent="0.2">
      <c r="A482" s="27"/>
      <c r="B482" s="27"/>
      <c r="C482" s="27"/>
      <c r="D482" s="27" t="s">
        <v>262</v>
      </c>
    </row>
    <row r="483" spans="1:4" x14ac:dyDescent="0.2">
      <c r="A483" s="27"/>
      <c r="B483" s="27"/>
      <c r="C483" s="27"/>
      <c r="D483" s="27" t="s">
        <v>759</v>
      </c>
    </row>
    <row r="484" spans="1:4" x14ac:dyDescent="0.2">
      <c r="A484" s="27" t="s">
        <v>1715</v>
      </c>
      <c r="B484" s="27" t="s">
        <v>136</v>
      </c>
      <c r="C484" s="27" t="s">
        <v>665</v>
      </c>
      <c r="D484" s="27" t="s">
        <v>758</v>
      </c>
    </row>
    <row r="485" spans="1:4" x14ac:dyDescent="0.2">
      <c r="A485" s="27"/>
      <c r="B485" s="27"/>
      <c r="C485" s="27"/>
      <c r="D485" s="27" t="s">
        <v>262</v>
      </c>
    </row>
    <row r="486" spans="1:4" x14ac:dyDescent="0.2">
      <c r="A486" s="27"/>
      <c r="B486" s="27"/>
      <c r="C486" s="27"/>
      <c r="D486" s="27" t="s">
        <v>759</v>
      </c>
    </row>
    <row r="487" spans="1:4" x14ac:dyDescent="0.2">
      <c r="A487" s="27" t="s">
        <v>1715</v>
      </c>
      <c r="B487" s="27" t="s">
        <v>1364</v>
      </c>
      <c r="C487" s="27" t="s">
        <v>665</v>
      </c>
      <c r="D487" s="27" t="s">
        <v>262</v>
      </c>
    </row>
    <row r="488" spans="1:4" x14ac:dyDescent="0.2">
      <c r="A488" s="27" t="s">
        <v>1716</v>
      </c>
      <c r="B488" s="27" t="s">
        <v>137</v>
      </c>
      <c r="C488" s="27" t="s">
        <v>665</v>
      </c>
      <c r="D488" s="27" t="s">
        <v>758</v>
      </c>
    </row>
    <row r="489" spans="1:4" x14ac:dyDescent="0.2">
      <c r="A489" s="27"/>
      <c r="B489" s="27"/>
      <c r="C489" s="27"/>
      <c r="D489" s="27" t="s">
        <v>262</v>
      </c>
    </row>
    <row r="490" spans="1:4" x14ac:dyDescent="0.2">
      <c r="A490" s="27"/>
      <c r="B490" s="27"/>
      <c r="C490" s="27"/>
      <c r="D490" s="27" t="s">
        <v>759</v>
      </c>
    </row>
    <row r="491" spans="1:4" x14ac:dyDescent="0.2">
      <c r="A491" s="27" t="s">
        <v>1708</v>
      </c>
      <c r="B491" s="27" t="s">
        <v>138</v>
      </c>
      <c r="C491" s="27" t="s">
        <v>665</v>
      </c>
      <c r="D491" s="27" t="s">
        <v>758</v>
      </c>
    </row>
    <row r="492" spans="1:4" x14ac:dyDescent="0.2">
      <c r="A492" s="27"/>
      <c r="B492" s="27"/>
      <c r="C492" s="27"/>
      <c r="D492" s="27" t="s">
        <v>262</v>
      </c>
    </row>
    <row r="493" spans="1:4" x14ac:dyDescent="0.2">
      <c r="A493" s="27"/>
      <c r="B493" s="27"/>
      <c r="C493" s="27"/>
      <c r="D493" s="27" t="s">
        <v>759</v>
      </c>
    </row>
    <row r="494" spans="1:4" x14ac:dyDescent="0.2">
      <c r="A494" s="27" t="s">
        <v>1739</v>
      </c>
      <c r="B494" s="27" t="s">
        <v>1492</v>
      </c>
      <c r="C494" s="27" t="s">
        <v>665</v>
      </c>
      <c r="D494" s="27" t="s">
        <v>758</v>
      </c>
    </row>
    <row r="495" spans="1:4" x14ac:dyDescent="0.2">
      <c r="A495" s="27"/>
      <c r="B495" s="27"/>
      <c r="C495" s="27"/>
      <c r="D495" s="27" t="s">
        <v>262</v>
      </c>
    </row>
    <row r="496" spans="1:4" x14ac:dyDescent="0.2">
      <c r="A496" s="27" t="s">
        <v>2817</v>
      </c>
      <c r="B496" s="27" t="s">
        <v>2083</v>
      </c>
      <c r="C496" s="27" t="s">
        <v>665</v>
      </c>
      <c r="D496" s="27" t="s">
        <v>758</v>
      </c>
    </row>
    <row r="497" spans="1:4" x14ac:dyDescent="0.2">
      <c r="A497" s="27"/>
      <c r="B497" s="27"/>
      <c r="C497" s="27"/>
      <c r="D497" s="27" t="s">
        <v>262</v>
      </c>
    </row>
    <row r="498" spans="1:4" x14ac:dyDescent="0.2">
      <c r="A498" s="27"/>
      <c r="B498" s="27"/>
      <c r="C498" s="27"/>
      <c r="D498" s="27" t="s">
        <v>759</v>
      </c>
    </row>
    <row r="499" spans="1:4" x14ac:dyDescent="0.2">
      <c r="A499" s="27" t="s">
        <v>2181</v>
      </c>
      <c r="B499" s="27" t="s">
        <v>273</v>
      </c>
      <c r="C499" s="27" t="s">
        <v>665</v>
      </c>
      <c r="D499" s="27" t="s">
        <v>758</v>
      </c>
    </row>
    <row r="500" spans="1:4" x14ac:dyDescent="0.2">
      <c r="A500" s="27"/>
      <c r="B500" s="27"/>
      <c r="C500" s="27"/>
      <c r="D500" s="27" t="s">
        <v>262</v>
      </c>
    </row>
    <row r="501" spans="1:4" x14ac:dyDescent="0.2">
      <c r="A501" s="27" t="s">
        <v>1713</v>
      </c>
      <c r="B501" s="27" t="s">
        <v>139</v>
      </c>
      <c r="C501" s="27" t="s">
        <v>665</v>
      </c>
      <c r="D501" s="27" t="s">
        <v>758</v>
      </c>
    </row>
    <row r="502" spans="1:4" x14ac:dyDescent="0.2">
      <c r="A502" s="27"/>
      <c r="B502" s="27"/>
      <c r="C502" s="27"/>
      <c r="D502" s="27" t="s">
        <v>262</v>
      </c>
    </row>
    <row r="503" spans="1:4" x14ac:dyDescent="0.2">
      <c r="A503" s="27"/>
      <c r="B503" s="27"/>
      <c r="C503" s="27"/>
      <c r="D503" s="27" t="s">
        <v>759</v>
      </c>
    </row>
    <row r="504" spans="1:4" x14ac:dyDescent="0.2">
      <c r="A504" s="27" t="s">
        <v>2816</v>
      </c>
      <c r="B504" s="27" t="s">
        <v>1248</v>
      </c>
      <c r="C504" s="27" t="s">
        <v>665</v>
      </c>
      <c r="D504" s="27" t="s">
        <v>262</v>
      </c>
    </row>
    <row r="505" spans="1:4" x14ac:dyDescent="0.2">
      <c r="A505" s="27" t="s">
        <v>2815</v>
      </c>
      <c r="B505" s="27" t="s">
        <v>2087</v>
      </c>
      <c r="C505" s="27" t="s">
        <v>665</v>
      </c>
      <c r="D505" s="27" t="s">
        <v>758</v>
      </c>
    </row>
    <row r="506" spans="1:4" x14ac:dyDescent="0.2">
      <c r="A506" s="27"/>
      <c r="B506" s="27"/>
      <c r="C506" s="27"/>
      <c r="D506" s="27" t="s">
        <v>262</v>
      </c>
    </row>
    <row r="507" spans="1:4" x14ac:dyDescent="0.2">
      <c r="A507" s="27" t="s">
        <v>2815</v>
      </c>
      <c r="B507" s="27" t="s">
        <v>1958</v>
      </c>
      <c r="C507" s="27" t="s">
        <v>665</v>
      </c>
      <c r="D507" s="27" t="s">
        <v>758</v>
      </c>
    </row>
    <row r="508" spans="1:4" x14ac:dyDescent="0.2">
      <c r="A508" s="27"/>
      <c r="B508" s="27"/>
      <c r="C508" s="27"/>
      <c r="D508" s="27" t="s">
        <v>262</v>
      </c>
    </row>
    <row r="509" spans="1:4" x14ac:dyDescent="0.2">
      <c r="A509" s="27"/>
      <c r="B509" s="27"/>
      <c r="C509" s="27"/>
      <c r="D509" s="27" t="s">
        <v>759</v>
      </c>
    </row>
    <row r="510" spans="1:4" x14ac:dyDescent="0.2">
      <c r="A510" s="27" t="s">
        <v>2182</v>
      </c>
      <c r="B510" s="27" t="s">
        <v>257</v>
      </c>
      <c r="C510" s="27" t="s">
        <v>665</v>
      </c>
      <c r="D510" s="27" t="s">
        <v>758</v>
      </c>
    </row>
    <row r="511" spans="1:4" x14ac:dyDescent="0.2">
      <c r="A511" s="27"/>
      <c r="B511" s="27"/>
      <c r="C511" s="27"/>
      <c r="D511" s="27" t="s">
        <v>262</v>
      </c>
    </row>
    <row r="512" spans="1:4" x14ac:dyDescent="0.2">
      <c r="A512" s="27"/>
      <c r="B512" s="27"/>
      <c r="C512" s="27"/>
      <c r="D512" s="27" t="s">
        <v>759</v>
      </c>
    </row>
    <row r="513" spans="1:4" x14ac:dyDescent="0.2">
      <c r="A513" s="27" t="s">
        <v>2814</v>
      </c>
      <c r="B513" s="27" t="s">
        <v>2245</v>
      </c>
      <c r="C513" s="27" t="s">
        <v>665</v>
      </c>
      <c r="D513" s="27" t="s">
        <v>758</v>
      </c>
    </row>
    <row r="514" spans="1:4" x14ac:dyDescent="0.2">
      <c r="A514" s="27"/>
      <c r="B514" s="27"/>
      <c r="C514" s="27"/>
      <c r="D514" s="27" t="s">
        <v>262</v>
      </c>
    </row>
    <row r="515" spans="1:4" x14ac:dyDescent="0.2">
      <c r="A515" s="27" t="s">
        <v>1959</v>
      </c>
      <c r="B515" s="27" t="s">
        <v>1960</v>
      </c>
      <c r="C515" s="27" t="s">
        <v>665</v>
      </c>
      <c r="D515" s="27" t="s">
        <v>758</v>
      </c>
    </row>
    <row r="516" spans="1:4" x14ac:dyDescent="0.2">
      <c r="A516" s="27"/>
      <c r="B516" s="27"/>
      <c r="C516" s="27"/>
      <c r="D516" s="27" t="s">
        <v>262</v>
      </c>
    </row>
    <row r="517" spans="1:4" x14ac:dyDescent="0.2">
      <c r="A517" s="27" t="s">
        <v>1961</v>
      </c>
      <c r="B517" s="27" t="s">
        <v>1962</v>
      </c>
      <c r="C517" s="27" t="s">
        <v>665</v>
      </c>
      <c r="D517" s="27" t="s">
        <v>758</v>
      </c>
    </row>
    <row r="518" spans="1:4" x14ac:dyDescent="0.2">
      <c r="A518" s="27"/>
      <c r="B518" s="27"/>
      <c r="C518" s="27"/>
      <c r="D518" s="27" t="s">
        <v>262</v>
      </c>
    </row>
    <row r="519" spans="1:4" x14ac:dyDescent="0.2">
      <c r="A519" s="27" t="s">
        <v>2368</v>
      </c>
      <c r="B519" s="27" t="s">
        <v>1378</v>
      </c>
      <c r="C519" s="27" t="s">
        <v>665</v>
      </c>
      <c r="D519" s="27" t="s">
        <v>262</v>
      </c>
    </row>
    <row r="520" spans="1:4" x14ac:dyDescent="0.2">
      <c r="A520" s="27" t="s">
        <v>2360</v>
      </c>
      <c r="B520" s="27" t="s">
        <v>1362</v>
      </c>
      <c r="C520" s="27" t="s">
        <v>665</v>
      </c>
      <c r="D520" s="27" t="s">
        <v>262</v>
      </c>
    </row>
    <row r="521" spans="1:4" x14ac:dyDescent="0.2">
      <c r="A521" s="27" t="s">
        <v>2387</v>
      </c>
      <c r="B521" s="27" t="s">
        <v>141</v>
      </c>
      <c r="C521" s="27" t="s">
        <v>665</v>
      </c>
      <c r="D521" s="27" t="s">
        <v>262</v>
      </c>
    </row>
    <row r="522" spans="1:4" x14ac:dyDescent="0.2">
      <c r="A522" s="27" t="s">
        <v>2303</v>
      </c>
      <c r="B522" s="27" t="s">
        <v>142</v>
      </c>
      <c r="C522" s="27" t="s">
        <v>665</v>
      </c>
      <c r="D522" s="27" t="s">
        <v>262</v>
      </c>
    </row>
    <row r="523" spans="1:4" x14ac:dyDescent="0.2">
      <c r="A523" s="27" t="s">
        <v>2367</v>
      </c>
      <c r="B523" s="27" t="s">
        <v>1377</v>
      </c>
      <c r="C523" s="27" t="s">
        <v>665</v>
      </c>
      <c r="D523" s="27" t="s">
        <v>262</v>
      </c>
    </row>
    <row r="524" spans="1:4" x14ac:dyDescent="0.2">
      <c r="A524" s="27" t="s">
        <v>2421</v>
      </c>
      <c r="B524" s="27" t="s">
        <v>1361</v>
      </c>
      <c r="C524" s="27" t="s">
        <v>665</v>
      </c>
      <c r="D524" s="27" t="s">
        <v>262</v>
      </c>
    </row>
    <row r="525" spans="1:4" x14ac:dyDescent="0.2">
      <c r="A525" s="27" t="s">
        <v>2420</v>
      </c>
      <c r="B525" s="27" t="s">
        <v>397</v>
      </c>
      <c r="C525" s="27" t="s">
        <v>665</v>
      </c>
      <c r="D525" s="27" t="s">
        <v>262</v>
      </c>
    </row>
    <row r="526" spans="1:4" x14ac:dyDescent="0.2">
      <c r="A526" s="27" t="s">
        <v>2419</v>
      </c>
      <c r="B526" s="27" t="s">
        <v>398</v>
      </c>
      <c r="C526" s="27" t="s">
        <v>665</v>
      </c>
      <c r="D526" s="27" t="s">
        <v>262</v>
      </c>
    </row>
    <row r="527" spans="1:4" x14ac:dyDescent="0.2">
      <c r="A527" s="27" t="s">
        <v>2418</v>
      </c>
      <c r="B527" s="27" t="s">
        <v>143</v>
      </c>
      <c r="C527" s="27" t="s">
        <v>665</v>
      </c>
      <c r="D527" s="27" t="s">
        <v>262</v>
      </c>
    </row>
    <row r="528" spans="1:4" x14ac:dyDescent="0.2">
      <c r="A528" s="27" t="s">
        <v>2357</v>
      </c>
      <c r="B528" s="27" t="s">
        <v>400</v>
      </c>
      <c r="C528" s="27" t="s">
        <v>665</v>
      </c>
      <c r="D528" s="27" t="s">
        <v>262</v>
      </c>
    </row>
    <row r="529" spans="1:4" x14ac:dyDescent="0.2">
      <c r="A529" s="27" t="s">
        <v>2350</v>
      </c>
      <c r="B529" s="27" t="s">
        <v>401</v>
      </c>
      <c r="C529" s="27" t="s">
        <v>665</v>
      </c>
      <c r="D529" s="27" t="s">
        <v>262</v>
      </c>
    </row>
    <row r="530" spans="1:4" x14ac:dyDescent="0.2">
      <c r="A530" s="27" t="s">
        <v>2326</v>
      </c>
      <c r="B530" s="27" t="s">
        <v>144</v>
      </c>
      <c r="C530" s="27" t="s">
        <v>665</v>
      </c>
      <c r="D530" s="27" t="s">
        <v>262</v>
      </c>
    </row>
    <row r="531" spans="1:4" x14ac:dyDescent="0.2">
      <c r="A531" s="27" t="s">
        <v>2499</v>
      </c>
      <c r="B531" s="27" t="s">
        <v>2500</v>
      </c>
      <c r="C531" s="27" t="s">
        <v>665</v>
      </c>
      <c r="D531" s="27" t="s">
        <v>262</v>
      </c>
    </row>
    <row r="532" spans="1:4" x14ac:dyDescent="0.2">
      <c r="A532" s="27" t="s">
        <v>2422</v>
      </c>
      <c r="B532" s="27" t="s">
        <v>2081</v>
      </c>
      <c r="C532" s="27" t="s">
        <v>665</v>
      </c>
      <c r="D532" s="27" t="s">
        <v>262</v>
      </c>
    </row>
    <row r="533" spans="1:4" x14ac:dyDescent="0.2">
      <c r="A533" s="27" t="s">
        <v>2400</v>
      </c>
      <c r="B533" s="27" t="s">
        <v>2082</v>
      </c>
      <c r="C533" s="27" t="s">
        <v>665</v>
      </c>
      <c r="D533" s="27" t="s">
        <v>262</v>
      </c>
    </row>
    <row r="534" spans="1:4" x14ac:dyDescent="0.2">
      <c r="A534" s="27" t="s">
        <v>1746</v>
      </c>
      <c r="B534" s="27" t="s">
        <v>1632</v>
      </c>
      <c r="C534" s="27" t="s">
        <v>665</v>
      </c>
      <c r="D534" s="27" t="s">
        <v>758</v>
      </c>
    </row>
    <row r="535" spans="1:4" x14ac:dyDescent="0.2">
      <c r="A535" s="27"/>
      <c r="B535" s="27"/>
      <c r="C535" s="27"/>
      <c r="D535" s="27" t="s">
        <v>262</v>
      </c>
    </row>
    <row r="536" spans="1:4" x14ac:dyDescent="0.2">
      <c r="A536" s="27" t="s">
        <v>1745</v>
      </c>
      <c r="B536" s="27" t="s">
        <v>1630</v>
      </c>
      <c r="C536" s="27" t="s">
        <v>665</v>
      </c>
      <c r="D536" s="27" t="s">
        <v>758</v>
      </c>
    </row>
    <row r="537" spans="1:4" x14ac:dyDescent="0.2">
      <c r="A537" s="27"/>
      <c r="B537" s="27"/>
      <c r="C537" s="27"/>
      <c r="D537" s="27" t="s">
        <v>262</v>
      </c>
    </row>
    <row r="538" spans="1:4" x14ac:dyDescent="0.2">
      <c r="A538" s="27" t="s">
        <v>1744</v>
      </c>
      <c r="B538" s="27" t="s">
        <v>1631</v>
      </c>
      <c r="C538" s="27" t="s">
        <v>665</v>
      </c>
      <c r="D538" s="27" t="s">
        <v>758</v>
      </c>
    </row>
    <row r="539" spans="1:4" x14ac:dyDescent="0.2">
      <c r="A539" s="27"/>
      <c r="B539" s="27"/>
      <c r="C539" s="27"/>
      <c r="D539" s="27" t="s">
        <v>262</v>
      </c>
    </row>
    <row r="540" spans="1:4" x14ac:dyDescent="0.2">
      <c r="A540" s="27" t="s">
        <v>2813</v>
      </c>
      <c r="B540" s="27" t="s">
        <v>1963</v>
      </c>
      <c r="C540" s="27" t="s">
        <v>665</v>
      </c>
      <c r="D540" s="27" t="s">
        <v>758</v>
      </c>
    </row>
    <row r="541" spans="1:4" x14ac:dyDescent="0.2">
      <c r="A541" s="27"/>
      <c r="B541" s="27"/>
      <c r="C541" s="27"/>
      <c r="D541" s="27" t="s">
        <v>262</v>
      </c>
    </row>
    <row r="542" spans="1:4" x14ac:dyDescent="0.2">
      <c r="A542" s="27" t="s">
        <v>2812</v>
      </c>
      <c r="B542" s="27" t="s">
        <v>1964</v>
      </c>
      <c r="C542" s="27" t="s">
        <v>665</v>
      </c>
      <c r="D542" s="27" t="s">
        <v>758</v>
      </c>
    </row>
    <row r="543" spans="1:4" x14ac:dyDescent="0.2">
      <c r="A543" s="27"/>
      <c r="B543" s="27"/>
      <c r="C543" s="27"/>
      <c r="D543" s="27" t="s">
        <v>262</v>
      </c>
    </row>
    <row r="544" spans="1:4" x14ac:dyDescent="0.2">
      <c r="A544" s="27" t="s">
        <v>1735</v>
      </c>
      <c r="B544" s="27" t="s">
        <v>661</v>
      </c>
      <c r="C544" s="27" t="s">
        <v>665</v>
      </c>
      <c r="D544" s="27" t="s">
        <v>262</v>
      </c>
    </row>
    <row r="545" spans="1:4" x14ac:dyDescent="0.2">
      <c r="A545" s="27" t="s">
        <v>1731</v>
      </c>
      <c r="B545" s="27" t="s">
        <v>150</v>
      </c>
      <c r="C545" s="27" t="s">
        <v>665</v>
      </c>
      <c r="D545" s="27" t="s">
        <v>262</v>
      </c>
    </row>
    <row r="546" spans="1:4" x14ac:dyDescent="0.2">
      <c r="A546" s="27" t="s">
        <v>2267</v>
      </c>
      <c r="B546" s="27" t="s">
        <v>963</v>
      </c>
      <c r="C546" s="27" t="s">
        <v>665</v>
      </c>
      <c r="D546" s="27" t="s">
        <v>758</v>
      </c>
    </row>
    <row r="547" spans="1:4" x14ac:dyDescent="0.2">
      <c r="A547" s="27"/>
      <c r="B547" s="27"/>
      <c r="C547" s="27"/>
      <c r="D547" s="27" t="s">
        <v>262</v>
      </c>
    </row>
    <row r="548" spans="1:4" x14ac:dyDescent="0.2">
      <c r="A548" s="27"/>
      <c r="B548" s="27"/>
      <c r="C548" s="27"/>
      <c r="D548" s="27" t="s">
        <v>2191</v>
      </c>
    </row>
    <row r="549" spans="1:4" x14ac:dyDescent="0.2">
      <c r="A549" s="27"/>
      <c r="B549" s="27"/>
      <c r="C549" s="27"/>
      <c r="D549" s="27" t="s">
        <v>759</v>
      </c>
    </row>
    <row r="550" spans="1:4" x14ac:dyDescent="0.2">
      <c r="A550" s="27" t="s">
        <v>2289</v>
      </c>
      <c r="B550" s="27" t="s">
        <v>151</v>
      </c>
      <c r="C550" s="27" t="s">
        <v>665</v>
      </c>
      <c r="D550" s="27" t="s">
        <v>758</v>
      </c>
    </row>
    <row r="551" spans="1:4" x14ac:dyDescent="0.2">
      <c r="A551" s="27"/>
      <c r="B551" s="27"/>
      <c r="C551" s="27"/>
      <c r="D551" s="27" t="s">
        <v>262</v>
      </c>
    </row>
    <row r="552" spans="1:4" x14ac:dyDescent="0.2">
      <c r="A552" s="27"/>
      <c r="B552" s="27"/>
      <c r="C552" s="27"/>
      <c r="D552" s="27" t="s">
        <v>2191</v>
      </c>
    </row>
    <row r="553" spans="1:4" x14ac:dyDescent="0.2">
      <c r="A553" s="27"/>
      <c r="B553" s="27"/>
      <c r="C553" s="27"/>
      <c r="D553" s="27" t="s">
        <v>264</v>
      </c>
    </row>
    <row r="554" spans="1:4" x14ac:dyDescent="0.2">
      <c r="A554" s="27" t="s">
        <v>2187</v>
      </c>
      <c r="B554" s="27" t="s">
        <v>2188</v>
      </c>
      <c r="C554" s="27" t="s">
        <v>665</v>
      </c>
      <c r="D554" s="27" t="s">
        <v>262</v>
      </c>
    </row>
    <row r="555" spans="1:4" x14ac:dyDescent="0.2">
      <c r="A555" s="27"/>
      <c r="B555" s="27"/>
      <c r="C555" s="27"/>
      <c r="D555" s="27" t="s">
        <v>2191</v>
      </c>
    </row>
    <row r="556" spans="1:4" x14ac:dyDescent="0.2">
      <c r="A556" s="27" t="s">
        <v>1733</v>
      </c>
      <c r="B556" s="27" t="s">
        <v>546</v>
      </c>
      <c r="C556" s="27" t="s">
        <v>665</v>
      </c>
      <c r="D556" s="27" t="s">
        <v>758</v>
      </c>
    </row>
    <row r="557" spans="1:4" x14ac:dyDescent="0.2">
      <c r="A557" s="27"/>
      <c r="B557" s="27"/>
      <c r="C557" s="27"/>
      <c r="D557" s="27" t="s">
        <v>262</v>
      </c>
    </row>
    <row r="558" spans="1:4" x14ac:dyDescent="0.2">
      <c r="A558" s="27"/>
      <c r="B558" s="27"/>
      <c r="C558" s="27"/>
      <c r="D558" s="27" t="s">
        <v>2191</v>
      </c>
    </row>
    <row r="559" spans="1:4" x14ac:dyDescent="0.2">
      <c r="A559" s="27"/>
      <c r="B559" s="27"/>
      <c r="C559" s="27"/>
      <c r="D559" s="27" t="s">
        <v>264</v>
      </c>
    </row>
    <row r="560" spans="1:4" x14ac:dyDescent="0.2">
      <c r="A560" s="27" t="s">
        <v>2811</v>
      </c>
      <c r="B560" s="27" t="s">
        <v>2428</v>
      </c>
      <c r="C560" s="27" t="s">
        <v>665</v>
      </c>
      <c r="D560" s="27" t="s">
        <v>262</v>
      </c>
    </row>
    <row r="561" spans="1:4" x14ac:dyDescent="0.2">
      <c r="A561" s="27"/>
      <c r="B561" s="27"/>
      <c r="C561" s="27"/>
      <c r="D561" s="27" t="s">
        <v>264</v>
      </c>
    </row>
    <row r="562" spans="1:4" x14ac:dyDescent="0.2">
      <c r="A562" s="27" t="s">
        <v>2249</v>
      </c>
      <c r="B562" s="27" t="s">
        <v>2250</v>
      </c>
      <c r="C562" s="27" t="s">
        <v>665</v>
      </c>
      <c r="D562" s="27" t="s">
        <v>262</v>
      </c>
    </row>
    <row r="563" spans="1:4" x14ac:dyDescent="0.2">
      <c r="A563" s="27"/>
      <c r="B563" s="27"/>
      <c r="C563" s="27"/>
      <c r="D563" s="27" t="s">
        <v>2191</v>
      </c>
    </row>
    <row r="564" spans="1:4" x14ac:dyDescent="0.2">
      <c r="A564" s="27"/>
      <c r="B564" s="27"/>
      <c r="C564" s="27"/>
      <c r="D564" s="27" t="s">
        <v>666</v>
      </c>
    </row>
    <row r="565" spans="1:4" x14ac:dyDescent="0.2">
      <c r="A565" s="27" t="s">
        <v>1743</v>
      </c>
      <c r="B565" s="27" t="s">
        <v>1626</v>
      </c>
      <c r="C565" s="27" t="s">
        <v>665</v>
      </c>
      <c r="D565" s="27" t="s">
        <v>262</v>
      </c>
    </row>
    <row r="566" spans="1:4" x14ac:dyDescent="0.2">
      <c r="A566" s="27"/>
      <c r="B566" s="27"/>
      <c r="C566" s="27"/>
      <c r="D566" s="27" t="s">
        <v>2191</v>
      </c>
    </row>
    <row r="567" spans="1:4" x14ac:dyDescent="0.2">
      <c r="A567" s="27" t="s">
        <v>2730</v>
      </c>
      <c r="B567" s="27" t="s">
        <v>152</v>
      </c>
      <c r="C567" s="27" t="s">
        <v>665</v>
      </c>
      <c r="D567" s="27" t="s">
        <v>758</v>
      </c>
    </row>
    <row r="568" spans="1:4" x14ac:dyDescent="0.2">
      <c r="A568" s="27"/>
      <c r="B568" s="27"/>
      <c r="C568" s="27"/>
      <c r="D568" s="27" t="s">
        <v>262</v>
      </c>
    </row>
    <row r="569" spans="1:4" x14ac:dyDescent="0.2">
      <c r="A569" s="27"/>
      <c r="B569" s="27"/>
      <c r="C569" s="27"/>
      <c r="D569" s="27" t="s">
        <v>2191</v>
      </c>
    </row>
    <row r="570" spans="1:4" x14ac:dyDescent="0.2">
      <c r="A570" s="27"/>
      <c r="B570" s="27"/>
      <c r="C570" s="27"/>
      <c r="D570" s="27" t="s">
        <v>264</v>
      </c>
    </row>
    <row r="571" spans="1:4" x14ac:dyDescent="0.2">
      <c r="A571" s="27" t="s">
        <v>2810</v>
      </c>
      <c r="B571" s="27" t="s">
        <v>1034</v>
      </c>
      <c r="C571" s="27" t="s">
        <v>665</v>
      </c>
      <c r="D571" s="27" t="s">
        <v>262</v>
      </c>
    </row>
    <row r="572" spans="1:4" x14ac:dyDescent="0.2">
      <c r="A572" s="27"/>
      <c r="B572" s="27"/>
      <c r="C572" s="27"/>
      <c r="D572" s="27" t="s">
        <v>2191</v>
      </c>
    </row>
    <row r="573" spans="1:4" x14ac:dyDescent="0.2">
      <c r="A573" s="27"/>
      <c r="B573" s="27"/>
      <c r="C573" s="27"/>
      <c r="D573" s="27" t="s">
        <v>264</v>
      </c>
    </row>
    <row r="574" spans="1:4" x14ac:dyDescent="0.2">
      <c r="A574" s="27" t="s">
        <v>1698</v>
      </c>
      <c r="B574" s="27" t="s">
        <v>912</v>
      </c>
      <c r="C574" s="27" t="s">
        <v>665</v>
      </c>
      <c r="D574" s="27" t="s">
        <v>758</v>
      </c>
    </row>
    <row r="575" spans="1:4" x14ac:dyDescent="0.2">
      <c r="A575" s="27"/>
      <c r="B575" s="27"/>
      <c r="C575" s="27"/>
      <c r="D575" s="27" t="s">
        <v>262</v>
      </c>
    </row>
    <row r="576" spans="1:4" x14ac:dyDescent="0.2">
      <c r="A576" s="27"/>
      <c r="B576" s="27"/>
      <c r="C576" s="27"/>
      <c r="D576" s="27" t="s">
        <v>2191</v>
      </c>
    </row>
    <row r="577" spans="1:4" x14ac:dyDescent="0.2">
      <c r="A577" s="27"/>
      <c r="B577" s="27"/>
      <c r="C577" s="27"/>
      <c r="D577" s="27" t="s">
        <v>264</v>
      </c>
    </row>
    <row r="578" spans="1:4" x14ac:dyDescent="0.2">
      <c r="A578" s="27" t="s">
        <v>2809</v>
      </c>
      <c r="B578" s="27" t="s">
        <v>1031</v>
      </c>
      <c r="C578" s="27" t="s">
        <v>665</v>
      </c>
      <c r="D578" s="27" t="s">
        <v>262</v>
      </c>
    </row>
    <row r="579" spans="1:4" x14ac:dyDescent="0.2">
      <c r="A579" s="27"/>
      <c r="B579" s="27"/>
      <c r="C579" s="27"/>
      <c r="D579" s="27" t="s">
        <v>2191</v>
      </c>
    </row>
    <row r="580" spans="1:4" x14ac:dyDescent="0.2">
      <c r="A580" s="27"/>
      <c r="B580" s="27"/>
      <c r="C580" s="27"/>
      <c r="D580" s="27" t="s">
        <v>264</v>
      </c>
    </row>
    <row r="581" spans="1:4" x14ac:dyDescent="0.2">
      <c r="A581" s="27" t="s">
        <v>3048</v>
      </c>
      <c r="B581" s="27" t="s">
        <v>1030</v>
      </c>
      <c r="C581" s="27" t="s">
        <v>665</v>
      </c>
      <c r="D581" s="27" t="s">
        <v>758</v>
      </c>
    </row>
    <row r="582" spans="1:4" x14ac:dyDescent="0.2">
      <c r="A582" s="27"/>
      <c r="B582" s="27"/>
      <c r="C582" s="27"/>
      <c r="D582" s="27" t="s">
        <v>262</v>
      </c>
    </row>
    <row r="583" spans="1:4" x14ac:dyDescent="0.2">
      <c r="A583" s="27"/>
      <c r="B583" s="27"/>
      <c r="C583" s="27"/>
      <c r="D583" s="27" t="s">
        <v>2191</v>
      </c>
    </row>
    <row r="584" spans="1:4" x14ac:dyDescent="0.2">
      <c r="A584" s="27"/>
      <c r="B584" s="27"/>
      <c r="C584" s="27"/>
      <c r="D584" s="27" t="s">
        <v>264</v>
      </c>
    </row>
    <row r="585" spans="1:4" x14ac:dyDescent="0.2">
      <c r="A585" s="27" t="s">
        <v>2808</v>
      </c>
      <c r="B585" s="27" t="s">
        <v>1024</v>
      </c>
      <c r="C585" s="27" t="s">
        <v>665</v>
      </c>
      <c r="D585" s="27" t="s">
        <v>262</v>
      </c>
    </row>
    <row r="586" spans="1:4" x14ac:dyDescent="0.2">
      <c r="A586" s="27"/>
      <c r="B586" s="27"/>
      <c r="C586" s="27"/>
      <c r="D586" s="27" t="s">
        <v>2191</v>
      </c>
    </row>
    <row r="587" spans="1:4" x14ac:dyDescent="0.2">
      <c r="A587" s="27"/>
      <c r="B587" s="27"/>
      <c r="C587" s="27"/>
      <c r="D587" s="27" t="s">
        <v>264</v>
      </c>
    </row>
    <row r="588" spans="1:4" x14ac:dyDescent="0.2">
      <c r="A588" s="27" t="s">
        <v>1705</v>
      </c>
      <c r="B588" s="27" t="s">
        <v>153</v>
      </c>
      <c r="C588" s="27" t="s">
        <v>665</v>
      </c>
      <c r="D588" s="27" t="s">
        <v>758</v>
      </c>
    </row>
    <row r="589" spans="1:4" x14ac:dyDescent="0.2">
      <c r="A589" s="27"/>
      <c r="B589" s="27"/>
      <c r="C589" s="27"/>
      <c r="D589" s="27" t="s">
        <v>262</v>
      </c>
    </row>
    <row r="590" spans="1:4" x14ac:dyDescent="0.2">
      <c r="A590" s="27"/>
      <c r="B590" s="27"/>
      <c r="C590" s="27"/>
      <c r="D590" s="27" t="s">
        <v>2191</v>
      </c>
    </row>
    <row r="591" spans="1:4" x14ac:dyDescent="0.2">
      <c r="A591" s="27"/>
      <c r="B591" s="27"/>
      <c r="C591" s="27"/>
      <c r="D591" s="27" t="s">
        <v>264</v>
      </c>
    </row>
    <row r="592" spans="1:4" x14ac:dyDescent="0.2">
      <c r="A592" s="27" t="s">
        <v>1754</v>
      </c>
      <c r="B592" s="27" t="s">
        <v>998</v>
      </c>
      <c r="C592" s="27" t="s">
        <v>665</v>
      </c>
      <c r="D592" s="27" t="s">
        <v>262</v>
      </c>
    </row>
    <row r="593" spans="1:4" x14ac:dyDescent="0.2">
      <c r="A593" s="27"/>
      <c r="B593" s="27"/>
      <c r="C593" s="27"/>
      <c r="D593" s="27" t="s">
        <v>2191</v>
      </c>
    </row>
    <row r="594" spans="1:4" x14ac:dyDescent="0.2">
      <c r="A594" s="27"/>
      <c r="B594" s="27"/>
      <c r="C594" s="27"/>
      <c r="D594" s="27" t="s">
        <v>264</v>
      </c>
    </row>
    <row r="595" spans="1:4" x14ac:dyDescent="0.2">
      <c r="A595" s="27" t="s">
        <v>1760</v>
      </c>
      <c r="B595" s="27" t="s">
        <v>999</v>
      </c>
      <c r="C595" s="27" t="s">
        <v>665</v>
      </c>
      <c r="D595" s="27" t="s">
        <v>758</v>
      </c>
    </row>
    <row r="596" spans="1:4" x14ac:dyDescent="0.2">
      <c r="A596" s="27"/>
      <c r="B596" s="27"/>
      <c r="C596" s="27"/>
      <c r="D596" s="27" t="s">
        <v>262</v>
      </c>
    </row>
    <row r="597" spans="1:4" x14ac:dyDescent="0.2">
      <c r="A597" s="27"/>
      <c r="B597" s="27"/>
      <c r="C597" s="27"/>
      <c r="D597" s="27" t="s">
        <v>2191</v>
      </c>
    </row>
    <row r="598" spans="1:4" x14ac:dyDescent="0.2">
      <c r="A598" s="27"/>
      <c r="B598" s="27"/>
      <c r="C598" s="27"/>
      <c r="D598" s="27" t="s">
        <v>264</v>
      </c>
    </row>
    <row r="599" spans="1:4" x14ac:dyDescent="0.2">
      <c r="A599" s="27" t="s">
        <v>2807</v>
      </c>
      <c r="B599" s="27" t="s">
        <v>1026</v>
      </c>
      <c r="C599" s="27" t="s">
        <v>665</v>
      </c>
      <c r="D599" s="27" t="s">
        <v>262</v>
      </c>
    </row>
    <row r="600" spans="1:4" x14ac:dyDescent="0.2">
      <c r="A600" s="27"/>
      <c r="B600" s="27"/>
      <c r="C600" s="27"/>
      <c r="D600" s="27" t="s">
        <v>2191</v>
      </c>
    </row>
    <row r="601" spans="1:4" x14ac:dyDescent="0.2">
      <c r="A601" s="27"/>
      <c r="B601" s="27"/>
      <c r="C601" s="27"/>
      <c r="D601" s="27" t="s">
        <v>264</v>
      </c>
    </row>
    <row r="602" spans="1:4" x14ac:dyDescent="0.2">
      <c r="A602" s="27" t="s">
        <v>1707</v>
      </c>
      <c r="B602" s="27" t="s">
        <v>154</v>
      </c>
      <c r="C602" s="27" t="s">
        <v>665</v>
      </c>
      <c r="D602" s="27" t="s">
        <v>758</v>
      </c>
    </row>
    <row r="603" spans="1:4" x14ac:dyDescent="0.2">
      <c r="A603" s="27"/>
      <c r="B603" s="27"/>
      <c r="C603" s="27"/>
      <c r="D603" s="27" t="s">
        <v>262</v>
      </c>
    </row>
    <row r="604" spans="1:4" x14ac:dyDescent="0.2">
      <c r="A604" s="27"/>
      <c r="B604" s="27"/>
      <c r="C604" s="27"/>
      <c r="D604" s="27" t="s">
        <v>2191</v>
      </c>
    </row>
    <row r="605" spans="1:4" x14ac:dyDescent="0.2">
      <c r="A605" s="27"/>
      <c r="B605" s="27"/>
      <c r="C605" s="27"/>
      <c r="D605" s="27" t="s">
        <v>264</v>
      </c>
    </row>
    <row r="606" spans="1:4" x14ac:dyDescent="0.2">
      <c r="A606" s="27" t="s">
        <v>1755</v>
      </c>
      <c r="B606" s="27" t="s">
        <v>1000</v>
      </c>
      <c r="C606" s="27" t="s">
        <v>665</v>
      </c>
      <c r="D606" s="27" t="s">
        <v>262</v>
      </c>
    </row>
    <row r="607" spans="1:4" x14ac:dyDescent="0.2">
      <c r="A607" s="27"/>
      <c r="B607" s="27"/>
      <c r="C607" s="27"/>
      <c r="D607" s="27" t="s">
        <v>2191</v>
      </c>
    </row>
    <row r="608" spans="1:4" x14ac:dyDescent="0.2">
      <c r="A608" s="27"/>
      <c r="B608" s="27"/>
      <c r="C608" s="27"/>
      <c r="D608" s="27" t="s">
        <v>264</v>
      </c>
    </row>
    <row r="609" spans="1:4" x14ac:dyDescent="0.2">
      <c r="A609" s="27" t="s">
        <v>1756</v>
      </c>
      <c r="B609" s="27" t="s">
        <v>1001</v>
      </c>
      <c r="C609" s="27" t="s">
        <v>665</v>
      </c>
      <c r="D609" s="27" t="s">
        <v>262</v>
      </c>
    </row>
    <row r="610" spans="1:4" x14ac:dyDescent="0.2">
      <c r="A610" s="27"/>
      <c r="B610" s="27"/>
      <c r="C610" s="27"/>
      <c r="D610" s="27" t="s">
        <v>2191</v>
      </c>
    </row>
    <row r="611" spans="1:4" x14ac:dyDescent="0.2">
      <c r="A611" s="27"/>
      <c r="B611" s="27"/>
      <c r="C611" s="27"/>
      <c r="D611" s="27" t="s">
        <v>264</v>
      </c>
    </row>
    <row r="612" spans="1:4" x14ac:dyDescent="0.2">
      <c r="A612" s="27" t="s">
        <v>1757</v>
      </c>
      <c r="B612" s="27" t="s">
        <v>1002</v>
      </c>
      <c r="C612" s="27" t="s">
        <v>665</v>
      </c>
      <c r="D612" s="27" t="s">
        <v>262</v>
      </c>
    </row>
    <row r="613" spans="1:4" x14ac:dyDescent="0.2">
      <c r="A613" s="27"/>
      <c r="B613" s="27"/>
      <c r="C613" s="27"/>
      <c r="D613" s="27" t="s">
        <v>2191</v>
      </c>
    </row>
    <row r="614" spans="1:4" x14ac:dyDescent="0.2">
      <c r="A614" s="27"/>
      <c r="B614" s="27"/>
      <c r="C614" s="27"/>
      <c r="D614" s="27" t="s">
        <v>264</v>
      </c>
    </row>
    <row r="615" spans="1:4" x14ac:dyDescent="0.2">
      <c r="A615" s="27" t="s">
        <v>1758</v>
      </c>
      <c r="B615" s="27" t="s">
        <v>1003</v>
      </c>
      <c r="C615" s="27" t="s">
        <v>665</v>
      </c>
      <c r="D615" s="27" t="s">
        <v>262</v>
      </c>
    </row>
    <row r="616" spans="1:4" x14ac:dyDescent="0.2">
      <c r="A616" s="27"/>
      <c r="B616" s="27"/>
      <c r="C616" s="27"/>
      <c r="D616" s="27" t="s">
        <v>2191</v>
      </c>
    </row>
    <row r="617" spans="1:4" x14ac:dyDescent="0.2">
      <c r="A617" s="27"/>
      <c r="B617" s="27"/>
      <c r="C617" s="27"/>
      <c r="D617" s="27" t="s">
        <v>264</v>
      </c>
    </row>
    <row r="618" spans="1:4" x14ac:dyDescent="0.2">
      <c r="A618" s="27" t="s">
        <v>1753</v>
      </c>
      <c r="B618" s="27" t="s">
        <v>1004</v>
      </c>
      <c r="C618" s="27" t="s">
        <v>665</v>
      </c>
      <c r="D618" s="27" t="s">
        <v>262</v>
      </c>
    </row>
    <row r="619" spans="1:4" x14ac:dyDescent="0.2">
      <c r="A619" s="27"/>
      <c r="B619" s="27"/>
      <c r="C619" s="27"/>
      <c r="D619" s="27" t="s">
        <v>2191</v>
      </c>
    </row>
    <row r="620" spans="1:4" x14ac:dyDescent="0.2">
      <c r="A620" s="27"/>
      <c r="B620" s="27"/>
      <c r="C620" s="27"/>
      <c r="D620" s="27" t="s">
        <v>264</v>
      </c>
    </row>
    <row r="621" spans="1:4" x14ac:dyDescent="0.2">
      <c r="A621" s="27" t="s">
        <v>1706</v>
      </c>
      <c r="B621" s="27" t="s">
        <v>155</v>
      </c>
      <c r="C621" s="27" t="s">
        <v>665</v>
      </c>
      <c r="D621" s="27" t="s">
        <v>758</v>
      </c>
    </row>
    <row r="622" spans="1:4" x14ac:dyDescent="0.2">
      <c r="A622" s="27"/>
      <c r="B622" s="27"/>
      <c r="C622" s="27"/>
      <c r="D622" s="27" t="s">
        <v>262</v>
      </c>
    </row>
    <row r="623" spans="1:4" x14ac:dyDescent="0.2">
      <c r="A623" s="27"/>
      <c r="B623" s="27"/>
      <c r="C623" s="27"/>
      <c r="D623" s="27" t="s">
        <v>2191</v>
      </c>
    </row>
    <row r="624" spans="1:4" x14ac:dyDescent="0.2">
      <c r="A624" s="27"/>
      <c r="B624" s="27"/>
      <c r="C624" s="27"/>
      <c r="D624" s="27" t="s">
        <v>264</v>
      </c>
    </row>
    <row r="625" spans="1:4" x14ac:dyDescent="0.2">
      <c r="A625" s="27" t="s">
        <v>1759</v>
      </c>
      <c r="B625" s="27" t="s">
        <v>1005</v>
      </c>
      <c r="C625" s="27" t="s">
        <v>665</v>
      </c>
      <c r="D625" s="27" t="s">
        <v>262</v>
      </c>
    </row>
    <row r="626" spans="1:4" x14ac:dyDescent="0.2">
      <c r="A626" s="27"/>
      <c r="B626" s="27"/>
      <c r="C626" s="27"/>
      <c r="D626" s="27" t="s">
        <v>2191</v>
      </c>
    </row>
    <row r="627" spans="1:4" x14ac:dyDescent="0.2">
      <c r="A627" s="27"/>
      <c r="B627" s="27"/>
      <c r="C627" s="27"/>
      <c r="D627" s="27" t="s">
        <v>264</v>
      </c>
    </row>
    <row r="628" spans="1:4" x14ac:dyDescent="0.2">
      <c r="A628" s="27" t="s">
        <v>1763</v>
      </c>
      <c r="B628" s="27" t="s">
        <v>997</v>
      </c>
      <c r="C628" s="27" t="s">
        <v>665</v>
      </c>
      <c r="D628" s="27" t="s">
        <v>262</v>
      </c>
    </row>
    <row r="629" spans="1:4" x14ac:dyDescent="0.2">
      <c r="A629" s="27"/>
      <c r="B629" s="27"/>
      <c r="C629" s="27"/>
      <c r="D629" s="27" t="s">
        <v>2191</v>
      </c>
    </row>
    <row r="630" spans="1:4" x14ac:dyDescent="0.2">
      <c r="A630" s="27"/>
      <c r="B630" s="27"/>
      <c r="C630" s="27"/>
      <c r="D630" s="27" t="s">
        <v>264</v>
      </c>
    </row>
    <row r="631" spans="1:4" x14ac:dyDescent="0.2">
      <c r="A631" s="27" t="s">
        <v>1761</v>
      </c>
      <c r="B631" s="27" t="s">
        <v>1006</v>
      </c>
      <c r="C631" s="27" t="s">
        <v>665</v>
      </c>
      <c r="D631" s="27" t="s">
        <v>262</v>
      </c>
    </row>
    <row r="632" spans="1:4" x14ac:dyDescent="0.2">
      <c r="A632" s="27"/>
      <c r="B632" s="27"/>
      <c r="C632" s="27"/>
      <c r="D632" s="27" t="s">
        <v>2191</v>
      </c>
    </row>
    <row r="633" spans="1:4" x14ac:dyDescent="0.2">
      <c r="A633" s="27"/>
      <c r="B633" s="27"/>
      <c r="C633" s="27"/>
      <c r="D633" s="27" t="s">
        <v>264</v>
      </c>
    </row>
    <row r="634" spans="1:4" x14ac:dyDescent="0.2">
      <c r="A634" s="27" t="s">
        <v>1762</v>
      </c>
      <c r="B634" s="27" t="s">
        <v>1007</v>
      </c>
      <c r="C634" s="27" t="s">
        <v>665</v>
      </c>
      <c r="D634" s="27" t="s">
        <v>262</v>
      </c>
    </row>
    <row r="635" spans="1:4" x14ac:dyDescent="0.2">
      <c r="A635" s="27"/>
      <c r="B635" s="27"/>
      <c r="C635" s="27"/>
      <c r="D635" s="27" t="s">
        <v>2191</v>
      </c>
    </row>
    <row r="636" spans="1:4" x14ac:dyDescent="0.2">
      <c r="A636" s="27"/>
      <c r="B636" s="27"/>
      <c r="C636" s="27"/>
      <c r="D636" s="27" t="s">
        <v>264</v>
      </c>
    </row>
    <row r="637" spans="1:4" x14ac:dyDescent="0.2">
      <c r="A637" s="27" t="s">
        <v>1704</v>
      </c>
      <c r="B637" s="27" t="s">
        <v>156</v>
      </c>
      <c r="C637" s="27" t="s">
        <v>665</v>
      </c>
      <c r="D637" s="27" t="s">
        <v>758</v>
      </c>
    </row>
    <row r="638" spans="1:4" x14ac:dyDescent="0.2">
      <c r="A638" s="27"/>
      <c r="B638" s="27"/>
      <c r="C638" s="27"/>
      <c r="D638" s="27" t="s">
        <v>262</v>
      </c>
    </row>
    <row r="639" spans="1:4" x14ac:dyDescent="0.2">
      <c r="A639" s="27"/>
      <c r="B639" s="27"/>
      <c r="C639" s="27"/>
      <c r="D639" s="27" t="s">
        <v>2191</v>
      </c>
    </row>
    <row r="640" spans="1:4" x14ac:dyDescent="0.2">
      <c r="A640" s="27"/>
      <c r="B640" s="27"/>
      <c r="C640" s="27"/>
      <c r="D640" s="27" t="s">
        <v>264</v>
      </c>
    </row>
    <row r="641" spans="1:4" x14ac:dyDescent="0.2">
      <c r="A641" s="27" t="s">
        <v>3012</v>
      </c>
      <c r="B641" s="27" t="s">
        <v>1647</v>
      </c>
      <c r="C641" s="27" t="s">
        <v>665</v>
      </c>
      <c r="D641" s="27" t="s">
        <v>758</v>
      </c>
    </row>
    <row r="642" spans="1:4" x14ac:dyDescent="0.2">
      <c r="A642" s="27"/>
      <c r="B642" s="27"/>
      <c r="C642" s="27"/>
      <c r="D642" s="27" t="s">
        <v>262</v>
      </c>
    </row>
    <row r="643" spans="1:4" x14ac:dyDescent="0.2">
      <c r="A643" s="27"/>
      <c r="B643" s="27"/>
      <c r="C643" s="27"/>
      <c r="D643" s="27" t="s">
        <v>2191</v>
      </c>
    </row>
    <row r="644" spans="1:4" x14ac:dyDescent="0.2">
      <c r="A644" s="27"/>
      <c r="B644" s="27"/>
      <c r="C644" s="27"/>
      <c r="D644" s="27" t="s">
        <v>666</v>
      </c>
    </row>
    <row r="645" spans="1:4" x14ac:dyDescent="0.2">
      <c r="A645" s="27"/>
      <c r="B645" s="27"/>
      <c r="C645" s="27"/>
      <c r="D645" s="27" t="s">
        <v>1629</v>
      </c>
    </row>
    <row r="646" spans="1:4" x14ac:dyDescent="0.2">
      <c r="A646" s="27" t="s">
        <v>2260</v>
      </c>
      <c r="B646" s="27" t="s">
        <v>305</v>
      </c>
      <c r="C646" s="27" t="s">
        <v>665</v>
      </c>
      <c r="D646" s="27" t="s">
        <v>758</v>
      </c>
    </row>
    <row r="647" spans="1:4" x14ac:dyDescent="0.2">
      <c r="A647" s="27"/>
      <c r="B647" s="27"/>
      <c r="C647" s="27"/>
      <c r="D647" s="27" t="s">
        <v>262</v>
      </c>
    </row>
    <row r="648" spans="1:4" x14ac:dyDescent="0.2">
      <c r="A648" s="27"/>
      <c r="B648" s="27"/>
      <c r="C648" s="27"/>
      <c r="D648" s="27" t="s">
        <v>2191</v>
      </c>
    </row>
    <row r="649" spans="1:4" x14ac:dyDescent="0.2">
      <c r="A649" s="27"/>
      <c r="B649" s="27"/>
      <c r="C649" s="27"/>
      <c r="D649" s="27" t="s">
        <v>264</v>
      </c>
    </row>
    <row r="650" spans="1:4" x14ac:dyDescent="0.2">
      <c r="A650" s="27"/>
      <c r="B650" s="27"/>
      <c r="C650" s="27"/>
      <c r="D650" s="27" t="s">
        <v>1008</v>
      </c>
    </row>
    <row r="651" spans="1:4" x14ac:dyDescent="0.2">
      <c r="A651" s="27"/>
      <c r="B651" s="27"/>
      <c r="C651" s="27"/>
      <c r="D651" s="27" t="s">
        <v>666</v>
      </c>
    </row>
    <row r="652" spans="1:4" x14ac:dyDescent="0.2">
      <c r="A652" s="27" t="s">
        <v>2490</v>
      </c>
      <c r="B652" s="27" t="s">
        <v>303</v>
      </c>
      <c r="C652" s="27" t="s">
        <v>665</v>
      </c>
      <c r="D652" s="27" t="s">
        <v>758</v>
      </c>
    </row>
    <row r="653" spans="1:4" x14ac:dyDescent="0.2">
      <c r="A653" s="27"/>
      <c r="B653" s="27"/>
      <c r="C653" s="27"/>
      <c r="D653" s="27" t="s">
        <v>262</v>
      </c>
    </row>
    <row r="654" spans="1:4" x14ac:dyDescent="0.2">
      <c r="A654" s="27"/>
      <c r="B654" s="27"/>
      <c r="C654" s="27"/>
      <c r="D654" s="27" t="s">
        <v>2191</v>
      </c>
    </row>
    <row r="655" spans="1:4" x14ac:dyDescent="0.2">
      <c r="A655" s="27"/>
      <c r="B655" s="27"/>
      <c r="C655" s="27"/>
      <c r="D655" s="27" t="s">
        <v>264</v>
      </c>
    </row>
    <row r="656" spans="1:4" x14ac:dyDescent="0.2">
      <c r="A656" s="27"/>
      <c r="B656" s="27"/>
      <c r="C656" s="27"/>
      <c r="D656" s="27" t="s">
        <v>1008</v>
      </c>
    </row>
    <row r="657" spans="1:4" x14ac:dyDescent="0.2">
      <c r="A657" s="27" t="s">
        <v>2491</v>
      </c>
      <c r="B657" s="27" t="s">
        <v>304</v>
      </c>
      <c r="C657" s="27" t="s">
        <v>665</v>
      </c>
      <c r="D657" s="27" t="s">
        <v>758</v>
      </c>
    </row>
    <row r="658" spans="1:4" x14ac:dyDescent="0.2">
      <c r="A658" s="27"/>
      <c r="B658" s="27"/>
      <c r="C658" s="27"/>
      <c r="D658" s="27" t="s">
        <v>262</v>
      </c>
    </row>
    <row r="659" spans="1:4" x14ac:dyDescent="0.2">
      <c r="A659" s="27"/>
      <c r="B659" s="27"/>
      <c r="C659" s="27"/>
      <c r="D659" s="27" t="s">
        <v>2191</v>
      </c>
    </row>
    <row r="660" spans="1:4" x14ac:dyDescent="0.2">
      <c r="A660" s="27"/>
      <c r="B660" s="27"/>
      <c r="C660" s="27"/>
      <c r="D660" s="27" t="s">
        <v>264</v>
      </c>
    </row>
    <row r="661" spans="1:4" x14ac:dyDescent="0.2">
      <c r="A661" s="27"/>
      <c r="B661" s="27"/>
      <c r="C661" s="27"/>
      <c r="D661" s="27" t="s">
        <v>666</v>
      </c>
    </row>
    <row r="662" spans="1:4" x14ac:dyDescent="0.2">
      <c r="A662" s="27" t="s">
        <v>1699</v>
      </c>
      <c r="B662" s="27" t="s">
        <v>913</v>
      </c>
      <c r="C662" s="27" t="s">
        <v>665</v>
      </c>
      <c r="D662" s="27" t="s">
        <v>262</v>
      </c>
    </row>
    <row r="663" spans="1:4" x14ac:dyDescent="0.2">
      <c r="A663" s="27"/>
      <c r="B663" s="27"/>
      <c r="C663" s="27"/>
      <c r="D663" s="27" t="s">
        <v>2191</v>
      </c>
    </row>
    <row r="664" spans="1:4" x14ac:dyDescent="0.2">
      <c r="A664" s="27"/>
      <c r="B664" s="27"/>
      <c r="C664" s="27"/>
      <c r="D664" s="27" t="s">
        <v>264</v>
      </c>
    </row>
    <row r="665" spans="1:4" x14ac:dyDescent="0.2">
      <c r="A665" s="27" t="s">
        <v>1747</v>
      </c>
      <c r="B665" s="27" t="s">
        <v>1029</v>
      </c>
      <c r="C665" s="27" t="s">
        <v>665</v>
      </c>
      <c r="D665" s="27" t="s">
        <v>262</v>
      </c>
    </row>
    <row r="666" spans="1:4" x14ac:dyDescent="0.2">
      <c r="A666" s="27"/>
      <c r="B666" s="27"/>
      <c r="C666" s="27"/>
      <c r="D666" s="27" t="s">
        <v>2191</v>
      </c>
    </row>
    <row r="667" spans="1:4" x14ac:dyDescent="0.2">
      <c r="A667" s="27"/>
      <c r="B667" s="27"/>
      <c r="C667" s="27"/>
      <c r="D667" s="27" t="s">
        <v>264</v>
      </c>
    </row>
    <row r="668" spans="1:4" x14ac:dyDescent="0.2">
      <c r="A668" s="27" t="s">
        <v>1738</v>
      </c>
      <c r="B668" s="27" t="s">
        <v>145</v>
      </c>
      <c r="C668" s="27" t="s">
        <v>665</v>
      </c>
      <c r="D668" s="27" t="s">
        <v>262</v>
      </c>
    </row>
    <row r="669" spans="1:4" x14ac:dyDescent="0.2">
      <c r="A669" s="27"/>
      <c r="B669" s="27"/>
      <c r="C669" s="27"/>
      <c r="D669" s="27" t="s">
        <v>2191</v>
      </c>
    </row>
    <row r="670" spans="1:4" x14ac:dyDescent="0.2">
      <c r="A670" s="27"/>
      <c r="B670" s="27"/>
      <c r="C670" s="27"/>
      <c r="D670" s="27" t="s">
        <v>264</v>
      </c>
    </row>
    <row r="671" spans="1:4" x14ac:dyDescent="0.2">
      <c r="A671" s="27" t="s">
        <v>2980</v>
      </c>
      <c r="B671" s="27" t="s">
        <v>1628</v>
      </c>
      <c r="C671" s="27" t="s">
        <v>665</v>
      </c>
      <c r="D671" s="27" t="s">
        <v>758</v>
      </c>
    </row>
    <row r="672" spans="1:4" x14ac:dyDescent="0.2">
      <c r="A672" s="27"/>
      <c r="B672" s="27"/>
      <c r="C672" s="27"/>
      <c r="D672" s="27" t="s">
        <v>262</v>
      </c>
    </row>
    <row r="673" spans="1:4" x14ac:dyDescent="0.2">
      <c r="A673" s="27"/>
      <c r="B673" s="27"/>
      <c r="C673" s="27"/>
      <c r="D673" s="27" t="s">
        <v>2191</v>
      </c>
    </row>
    <row r="674" spans="1:4" x14ac:dyDescent="0.2">
      <c r="A674" s="27"/>
      <c r="B674" s="27"/>
      <c r="C674" s="27"/>
      <c r="D674" s="27" t="s">
        <v>264</v>
      </c>
    </row>
    <row r="675" spans="1:4" x14ac:dyDescent="0.2">
      <c r="A675" s="27" t="s">
        <v>2981</v>
      </c>
      <c r="B675" s="27" t="s">
        <v>306</v>
      </c>
      <c r="C675" s="27" t="s">
        <v>665</v>
      </c>
      <c r="D675" s="27" t="s">
        <v>758</v>
      </c>
    </row>
    <row r="676" spans="1:4" x14ac:dyDescent="0.2">
      <c r="A676" s="27"/>
      <c r="B676" s="27"/>
      <c r="C676" s="27"/>
      <c r="D676" s="27" t="s">
        <v>262</v>
      </c>
    </row>
    <row r="677" spans="1:4" x14ac:dyDescent="0.2">
      <c r="A677" s="27"/>
      <c r="B677" s="27"/>
      <c r="C677" s="27"/>
      <c r="D677" s="27" t="s">
        <v>2191</v>
      </c>
    </row>
    <row r="678" spans="1:4" x14ac:dyDescent="0.2">
      <c r="A678" s="27"/>
      <c r="B678" s="27"/>
      <c r="C678" s="27"/>
      <c r="D678" s="27" t="s">
        <v>759</v>
      </c>
    </row>
    <row r="679" spans="1:4" x14ac:dyDescent="0.2">
      <c r="A679" s="27"/>
      <c r="B679" s="27"/>
      <c r="C679" s="27"/>
      <c r="D679" s="27" t="s">
        <v>264</v>
      </c>
    </row>
    <row r="680" spans="1:4" x14ac:dyDescent="0.2">
      <c r="A680" s="27" t="s">
        <v>2806</v>
      </c>
      <c r="B680" s="27" t="s">
        <v>307</v>
      </c>
      <c r="C680" s="27" t="s">
        <v>665</v>
      </c>
      <c r="D680" s="27" t="s">
        <v>758</v>
      </c>
    </row>
    <row r="681" spans="1:4" x14ac:dyDescent="0.2">
      <c r="A681" s="27"/>
      <c r="B681" s="27"/>
      <c r="C681" s="27"/>
      <c r="D681" s="27" t="s">
        <v>262</v>
      </c>
    </row>
    <row r="682" spans="1:4" x14ac:dyDescent="0.2">
      <c r="A682" s="27"/>
      <c r="B682" s="27"/>
      <c r="C682" s="27"/>
      <c r="D682" s="27" t="s">
        <v>2191</v>
      </c>
    </row>
    <row r="683" spans="1:4" x14ac:dyDescent="0.2">
      <c r="A683" s="27"/>
      <c r="B683" s="27"/>
      <c r="C683" s="27"/>
      <c r="D683" s="27" t="s">
        <v>264</v>
      </c>
    </row>
    <row r="684" spans="1:4" x14ac:dyDescent="0.2">
      <c r="A684" s="27" t="s">
        <v>2805</v>
      </c>
      <c r="B684" s="27" t="s">
        <v>1027</v>
      </c>
      <c r="C684" s="27" t="s">
        <v>665</v>
      </c>
      <c r="D684" s="27" t="s">
        <v>262</v>
      </c>
    </row>
    <row r="685" spans="1:4" x14ac:dyDescent="0.2">
      <c r="A685" s="27"/>
      <c r="B685" s="27"/>
      <c r="C685" s="27"/>
      <c r="D685" s="27" t="s">
        <v>2191</v>
      </c>
    </row>
    <row r="686" spans="1:4" x14ac:dyDescent="0.2">
      <c r="A686" s="27"/>
      <c r="B686" s="27"/>
      <c r="C686" s="27"/>
      <c r="D686" s="27" t="s">
        <v>264</v>
      </c>
    </row>
    <row r="687" spans="1:4" x14ac:dyDescent="0.2">
      <c r="A687" s="27" t="s">
        <v>2492</v>
      </c>
      <c r="B687" s="27" t="s">
        <v>915</v>
      </c>
      <c r="C687" s="27" t="s">
        <v>665</v>
      </c>
      <c r="D687" s="27" t="s">
        <v>262</v>
      </c>
    </row>
    <row r="688" spans="1:4" x14ac:dyDescent="0.2">
      <c r="A688" s="27"/>
      <c r="B688" s="27"/>
      <c r="C688" s="27"/>
      <c r="D688" s="27" t="s">
        <v>2191</v>
      </c>
    </row>
    <row r="689" spans="1:4" x14ac:dyDescent="0.2">
      <c r="A689" s="27"/>
      <c r="B689" s="27"/>
      <c r="C689" s="27"/>
      <c r="D689" s="27" t="s">
        <v>264</v>
      </c>
    </row>
    <row r="690" spans="1:4" x14ac:dyDescent="0.2">
      <c r="A690" s="27" t="s">
        <v>2008</v>
      </c>
      <c r="B690" s="27" t="s">
        <v>2009</v>
      </c>
      <c r="C690" s="27" t="s">
        <v>665</v>
      </c>
      <c r="D690" s="27" t="s">
        <v>262</v>
      </c>
    </row>
    <row r="691" spans="1:4" x14ac:dyDescent="0.2">
      <c r="A691" s="27"/>
      <c r="B691" s="27"/>
      <c r="C691" s="27"/>
      <c r="D691" s="27" t="s">
        <v>2191</v>
      </c>
    </row>
    <row r="692" spans="1:4" x14ac:dyDescent="0.2">
      <c r="A692" s="27"/>
      <c r="B692" s="27"/>
      <c r="C692" s="27"/>
      <c r="D692" s="27" t="s">
        <v>264</v>
      </c>
    </row>
    <row r="693" spans="1:4" x14ac:dyDescent="0.2">
      <c r="A693" s="27" t="s">
        <v>2243</v>
      </c>
      <c r="B693" s="27" t="s">
        <v>2244</v>
      </c>
      <c r="C693" s="27" t="s">
        <v>665</v>
      </c>
      <c r="D693" s="27" t="s">
        <v>262</v>
      </c>
    </row>
    <row r="694" spans="1:4" x14ac:dyDescent="0.2">
      <c r="A694" s="27"/>
      <c r="B694" s="27"/>
      <c r="C694" s="27"/>
      <c r="D694" s="27" t="s">
        <v>2191</v>
      </c>
    </row>
    <row r="695" spans="1:4" x14ac:dyDescent="0.2">
      <c r="A695" s="27" t="s">
        <v>2982</v>
      </c>
      <c r="B695" s="27" t="s">
        <v>545</v>
      </c>
      <c r="C695" s="27" t="s">
        <v>665</v>
      </c>
      <c r="D695" s="27" t="s">
        <v>758</v>
      </c>
    </row>
    <row r="696" spans="1:4" x14ac:dyDescent="0.2">
      <c r="A696" s="27"/>
      <c r="B696" s="27"/>
      <c r="C696" s="27"/>
      <c r="D696" s="27" t="s">
        <v>262</v>
      </c>
    </row>
    <row r="697" spans="1:4" x14ac:dyDescent="0.2">
      <c r="A697" s="27"/>
      <c r="B697" s="27"/>
      <c r="C697" s="27"/>
      <c r="D697" s="27" t="s">
        <v>2191</v>
      </c>
    </row>
    <row r="698" spans="1:4" x14ac:dyDescent="0.2">
      <c r="A698" s="27"/>
      <c r="B698" s="27"/>
      <c r="C698" s="27"/>
      <c r="D698" s="27" t="s">
        <v>264</v>
      </c>
    </row>
    <row r="699" spans="1:4" x14ac:dyDescent="0.2">
      <c r="A699" s="27" t="s">
        <v>1742</v>
      </c>
      <c r="B699" s="27" t="s">
        <v>1627</v>
      </c>
      <c r="C699" s="27" t="s">
        <v>665</v>
      </c>
      <c r="D699" s="27" t="s">
        <v>262</v>
      </c>
    </row>
    <row r="700" spans="1:4" x14ac:dyDescent="0.2">
      <c r="A700" s="27"/>
      <c r="B700" s="27"/>
      <c r="C700" s="27"/>
      <c r="D700" s="27" t="s">
        <v>2191</v>
      </c>
    </row>
    <row r="701" spans="1:4" x14ac:dyDescent="0.2">
      <c r="A701" s="27" t="s">
        <v>2404</v>
      </c>
      <c r="B701" s="27" t="s">
        <v>298</v>
      </c>
      <c r="C701" s="27" t="s">
        <v>665</v>
      </c>
      <c r="D701" s="27" t="s">
        <v>262</v>
      </c>
    </row>
    <row r="702" spans="1:4" x14ac:dyDescent="0.2">
      <c r="A702" s="27"/>
      <c r="B702" s="27"/>
      <c r="C702" s="27"/>
      <c r="D702" s="27" t="s">
        <v>2191</v>
      </c>
    </row>
    <row r="703" spans="1:4" x14ac:dyDescent="0.2">
      <c r="A703" s="27"/>
      <c r="B703" s="27"/>
      <c r="C703" s="27"/>
      <c r="D703" s="27" t="s">
        <v>264</v>
      </c>
    </row>
    <row r="704" spans="1:4" x14ac:dyDescent="0.2">
      <c r="A704" s="27" t="s">
        <v>2983</v>
      </c>
      <c r="B704" s="27" t="s">
        <v>1625</v>
      </c>
      <c r="C704" s="27" t="s">
        <v>665</v>
      </c>
      <c r="D704" s="27" t="s">
        <v>262</v>
      </c>
    </row>
    <row r="705" spans="1:4" x14ac:dyDescent="0.2">
      <c r="A705" s="27"/>
      <c r="B705" s="27"/>
      <c r="C705" s="27"/>
      <c r="D705" s="27" t="s">
        <v>2191</v>
      </c>
    </row>
    <row r="706" spans="1:4" x14ac:dyDescent="0.2">
      <c r="A706" s="27" t="s">
        <v>1719</v>
      </c>
      <c r="B706" s="27" t="s">
        <v>335</v>
      </c>
      <c r="C706" s="27" t="s">
        <v>665</v>
      </c>
      <c r="D706" s="27" t="s">
        <v>758</v>
      </c>
    </row>
    <row r="707" spans="1:4" x14ac:dyDescent="0.2">
      <c r="A707" s="27"/>
      <c r="B707" s="27"/>
      <c r="C707" s="27"/>
      <c r="D707" s="27" t="s">
        <v>262</v>
      </c>
    </row>
    <row r="708" spans="1:4" x14ac:dyDescent="0.2">
      <c r="A708" s="27"/>
      <c r="B708" s="27"/>
      <c r="C708" s="27"/>
      <c r="D708" s="27" t="s">
        <v>2191</v>
      </c>
    </row>
    <row r="709" spans="1:4" x14ac:dyDescent="0.2">
      <c r="A709" s="27"/>
      <c r="B709" s="27"/>
      <c r="C709" s="27"/>
      <c r="D709" s="27" t="s">
        <v>264</v>
      </c>
    </row>
    <row r="710" spans="1:4" x14ac:dyDescent="0.2">
      <c r="A710" s="27" t="s">
        <v>2804</v>
      </c>
      <c r="B710" s="27" t="s">
        <v>1624</v>
      </c>
      <c r="C710" s="27" t="s">
        <v>665</v>
      </c>
      <c r="D710" s="27" t="s">
        <v>262</v>
      </c>
    </row>
    <row r="711" spans="1:4" x14ac:dyDescent="0.2">
      <c r="A711" s="27"/>
      <c r="B711" s="27"/>
      <c r="C711" s="27"/>
      <c r="D711" s="27" t="s">
        <v>2191</v>
      </c>
    </row>
    <row r="712" spans="1:4" x14ac:dyDescent="0.2">
      <c r="A712" s="27"/>
      <c r="B712" s="27"/>
      <c r="C712" s="27"/>
      <c r="D712" s="27" t="s">
        <v>264</v>
      </c>
    </row>
    <row r="713" spans="1:4" x14ac:dyDescent="0.2">
      <c r="A713" s="27" t="s">
        <v>3013</v>
      </c>
      <c r="B713" s="27" t="s">
        <v>336</v>
      </c>
      <c r="C713" s="27" t="s">
        <v>665</v>
      </c>
      <c r="D713" s="27" t="s">
        <v>758</v>
      </c>
    </row>
    <row r="714" spans="1:4" x14ac:dyDescent="0.2">
      <c r="A714" s="27"/>
      <c r="B714" s="27"/>
      <c r="C714" s="27"/>
      <c r="D714" s="27" t="s">
        <v>262</v>
      </c>
    </row>
    <row r="715" spans="1:4" x14ac:dyDescent="0.2">
      <c r="A715" s="27"/>
      <c r="B715" s="27"/>
      <c r="C715" s="27"/>
      <c r="D715" s="27" t="s">
        <v>2191</v>
      </c>
    </row>
    <row r="716" spans="1:4" x14ac:dyDescent="0.2">
      <c r="A716" s="27"/>
      <c r="B716" s="27"/>
      <c r="C716" s="27"/>
      <c r="D716" s="27" t="s">
        <v>264</v>
      </c>
    </row>
    <row r="717" spans="1:4" x14ac:dyDescent="0.2">
      <c r="A717" s="27" t="s">
        <v>2984</v>
      </c>
      <c r="B717" s="27" t="s">
        <v>1028</v>
      </c>
      <c r="C717" s="27" t="s">
        <v>665</v>
      </c>
      <c r="D717" s="27" t="s">
        <v>262</v>
      </c>
    </row>
    <row r="718" spans="1:4" x14ac:dyDescent="0.2">
      <c r="A718" s="27"/>
      <c r="B718" s="27"/>
      <c r="C718" s="27"/>
      <c r="D718" s="27" t="s">
        <v>2191</v>
      </c>
    </row>
    <row r="719" spans="1:4" x14ac:dyDescent="0.2">
      <c r="A719" s="27"/>
      <c r="B719" s="27"/>
      <c r="C719" s="27"/>
      <c r="D719" s="27" t="s">
        <v>264</v>
      </c>
    </row>
    <row r="720" spans="1:4" x14ac:dyDescent="0.2">
      <c r="A720" s="27" t="s">
        <v>2010</v>
      </c>
      <c r="B720" s="27" t="s">
        <v>2011</v>
      </c>
      <c r="C720" s="27" t="s">
        <v>665</v>
      </c>
      <c r="D720" s="27" t="s">
        <v>262</v>
      </c>
    </row>
    <row r="721" spans="1:4" x14ac:dyDescent="0.2">
      <c r="A721" s="27"/>
      <c r="B721" s="27"/>
      <c r="C721" s="27"/>
      <c r="D721" s="27" t="s">
        <v>2191</v>
      </c>
    </row>
    <row r="722" spans="1:4" x14ac:dyDescent="0.2">
      <c r="A722" s="27"/>
      <c r="B722" s="27"/>
      <c r="C722" s="27"/>
      <c r="D722" s="27" t="s">
        <v>264</v>
      </c>
    </row>
    <row r="723" spans="1:4" x14ac:dyDescent="0.2">
      <c r="A723" s="27" t="s">
        <v>1718</v>
      </c>
      <c r="B723" s="27" t="s">
        <v>337</v>
      </c>
      <c r="C723" s="27" t="s">
        <v>665</v>
      </c>
      <c r="D723" s="27" t="s">
        <v>758</v>
      </c>
    </row>
    <row r="724" spans="1:4" x14ac:dyDescent="0.2">
      <c r="A724" s="27"/>
      <c r="B724" s="27"/>
      <c r="C724" s="27"/>
      <c r="D724" s="27" t="s">
        <v>262</v>
      </c>
    </row>
    <row r="725" spans="1:4" x14ac:dyDescent="0.2">
      <c r="A725" s="27"/>
      <c r="B725" s="27"/>
      <c r="C725" s="27"/>
      <c r="D725" s="27" t="s">
        <v>2191</v>
      </c>
    </row>
    <row r="726" spans="1:4" x14ac:dyDescent="0.2">
      <c r="A726" s="27"/>
      <c r="B726" s="27"/>
      <c r="C726" s="27"/>
      <c r="D726" s="27" t="s">
        <v>759</v>
      </c>
    </row>
    <row r="727" spans="1:4" x14ac:dyDescent="0.2">
      <c r="A727" s="27" t="s">
        <v>2523</v>
      </c>
      <c r="B727" s="27" t="s">
        <v>2517</v>
      </c>
      <c r="C727" s="27" t="s">
        <v>665</v>
      </c>
      <c r="D727" s="27" t="s">
        <v>262</v>
      </c>
    </row>
    <row r="728" spans="1:4" x14ac:dyDescent="0.2">
      <c r="A728" s="27"/>
      <c r="B728" s="27"/>
      <c r="C728" s="27"/>
      <c r="D728" s="27" t="s">
        <v>2191</v>
      </c>
    </row>
    <row r="729" spans="1:4" x14ac:dyDescent="0.2">
      <c r="A729" s="27"/>
      <c r="B729" s="27"/>
      <c r="C729" s="27"/>
      <c r="D729" s="27" t="s">
        <v>666</v>
      </c>
    </row>
    <row r="730" spans="1:4" x14ac:dyDescent="0.2">
      <c r="A730" s="27" t="s">
        <v>2803</v>
      </c>
      <c r="B730" s="27" t="s">
        <v>1014</v>
      </c>
      <c r="C730" s="27" t="s">
        <v>665</v>
      </c>
      <c r="D730" s="27" t="s">
        <v>262</v>
      </c>
    </row>
    <row r="731" spans="1:4" x14ac:dyDescent="0.2">
      <c r="A731" s="27"/>
      <c r="B731" s="27"/>
      <c r="C731" s="27"/>
      <c r="D731" s="27" t="s">
        <v>2191</v>
      </c>
    </row>
    <row r="732" spans="1:4" x14ac:dyDescent="0.2">
      <c r="A732" s="27"/>
      <c r="B732" s="27"/>
      <c r="C732" s="27"/>
      <c r="D732" s="27" t="s">
        <v>264</v>
      </c>
    </row>
    <row r="733" spans="1:4" x14ac:dyDescent="0.2">
      <c r="A733" s="27" t="s">
        <v>2802</v>
      </c>
      <c r="B733" s="27" t="s">
        <v>1015</v>
      </c>
      <c r="C733" s="27" t="s">
        <v>665</v>
      </c>
      <c r="D733" s="27" t="s">
        <v>758</v>
      </c>
    </row>
    <row r="734" spans="1:4" x14ac:dyDescent="0.2">
      <c r="A734" s="27"/>
      <c r="B734" s="27"/>
      <c r="C734" s="27"/>
      <c r="D734" s="27" t="s">
        <v>262</v>
      </c>
    </row>
    <row r="735" spans="1:4" x14ac:dyDescent="0.2">
      <c r="A735" s="27"/>
      <c r="B735" s="27"/>
      <c r="C735" s="27"/>
      <c r="D735" s="27" t="s">
        <v>2191</v>
      </c>
    </row>
    <row r="736" spans="1:4" x14ac:dyDescent="0.2">
      <c r="A736" s="27"/>
      <c r="B736" s="27"/>
      <c r="C736" s="27"/>
      <c r="D736" s="27" t="s">
        <v>264</v>
      </c>
    </row>
    <row r="737" spans="1:4" x14ac:dyDescent="0.2">
      <c r="A737" s="27" t="s">
        <v>2801</v>
      </c>
      <c r="B737" s="27" t="s">
        <v>1021</v>
      </c>
      <c r="C737" s="27" t="s">
        <v>665</v>
      </c>
      <c r="D737" s="27" t="s">
        <v>262</v>
      </c>
    </row>
    <row r="738" spans="1:4" x14ac:dyDescent="0.2">
      <c r="A738" s="27"/>
      <c r="B738" s="27"/>
      <c r="C738" s="27"/>
      <c r="D738" s="27" t="s">
        <v>2191</v>
      </c>
    </row>
    <row r="739" spans="1:4" x14ac:dyDescent="0.2">
      <c r="A739" s="27"/>
      <c r="B739" s="27"/>
      <c r="C739" s="27"/>
      <c r="D739" s="27" t="s">
        <v>264</v>
      </c>
    </row>
    <row r="740" spans="1:4" x14ac:dyDescent="0.2">
      <c r="A740" s="27" t="s">
        <v>2800</v>
      </c>
      <c r="B740" s="27" t="s">
        <v>1016</v>
      </c>
      <c r="C740" s="27" t="s">
        <v>665</v>
      </c>
      <c r="D740" s="27" t="s">
        <v>262</v>
      </c>
    </row>
    <row r="741" spans="1:4" x14ac:dyDescent="0.2">
      <c r="A741" s="27"/>
      <c r="B741" s="27"/>
      <c r="C741" s="27"/>
      <c r="D741" s="27" t="s">
        <v>2191</v>
      </c>
    </row>
    <row r="742" spans="1:4" x14ac:dyDescent="0.2">
      <c r="A742" s="27"/>
      <c r="B742" s="27"/>
      <c r="C742" s="27"/>
      <c r="D742" s="27" t="s">
        <v>264</v>
      </c>
    </row>
    <row r="743" spans="1:4" x14ac:dyDescent="0.2">
      <c r="A743" s="27" t="s">
        <v>2799</v>
      </c>
      <c r="B743" s="27" t="s">
        <v>1017</v>
      </c>
      <c r="C743" s="27" t="s">
        <v>665</v>
      </c>
      <c r="D743" s="27" t="s">
        <v>758</v>
      </c>
    </row>
    <row r="744" spans="1:4" x14ac:dyDescent="0.2">
      <c r="A744" s="27"/>
      <c r="B744" s="27"/>
      <c r="C744" s="27"/>
      <c r="D744" s="27" t="s">
        <v>262</v>
      </c>
    </row>
    <row r="745" spans="1:4" x14ac:dyDescent="0.2">
      <c r="A745" s="27"/>
      <c r="B745" s="27"/>
      <c r="C745" s="27"/>
      <c r="D745" s="27" t="s">
        <v>2191</v>
      </c>
    </row>
    <row r="746" spans="1:4" x14ac:dyDescent="0.2">
      <c r="A746" s="27"/>
      <c r="B746" s="27"/>
      <c r="C746" s="27"/>
      <c r="D746" s="27" t="s">
        <v>264</v>
      </c>
    </row>
    <row r="747" spans="1:4" x14ac:dyDescent="0.2">
      <c r="A747" s="27" t="s">
        <v>1720</v>
      </c>
      <c r="B747" s="27" t="s">
        <v>338</v>
      </c>
      <c r="C747" s="27" t="s">
        <v>665</v>
      </c>
      <c r="D747" s="27" t="s">
        <v>758</v>
      </c>
    </row>
    <row r="748" spans="1:4" x14ac:dyDescent="0.2">
      <c r="A748" s="27"/>
      <c r="B748" s="27"/>
      <c r="C748" s="27"/>
      <c r="D748" s="27" t="s">
        <v>262</v>
      </c>
    </row>
    <row r="749" spans="1:4" x14ac:dyDescent="0.2">
      <c r="A749" s="27"/>
      <c r="B749" s="27"/>
      <c r="C749" s="27"/>
      <c r="D749" s="27" t="s">
        <v>2191</v>
      </c>
    </row>
    <row r="750" spans="1:4" x14ac:dyDescent="0.2">
      <c r="A750" s="27"/>
      <c r="B750" s="27"/>
      <c r="C750" s="27"/>
      <c r="D750" s="27" t="s">
        <v>759</v>
      </c>
    </row>
    <row r="751" spans="1:4" x14ac:dyDescent="0.2">
      <c r="A751" s="27"/>
      <c r="B751" s="27"/>
      <c r="C751" s="27"/>
      <c r="D751" s="27" t="s">
        <v>760</v>
      </c>
    </row>
    <row r="752" spans="1:4" x14ac:dyDescent="0.2">
      <c r="A752" s="27"/>
      <c r="B752" s="27"/>
      <c r="C752" s="27"/>
      <c r="D752" s="27" t="s">
        <v>264</v>
      </c>
    </row>
    <row r="753" spans="1:4" x14ac:dyDescent="0.2">
      <c r="A753" s="27" t="s">
        <v>2728</v>
      </c>
      <c r="B753" s="27" t="s">
        <v>2729</v>
      </c>
      <c r="C753" s="27" t="s">
        <v>665</v>
      </c>
      <c r="D753" s="27" t="s">
        <v>262</v>
      </c>
    </row>
    <row r="754" spans="1:4" x14ac:dyDescent="0.2">
      <c r="A754" s="27"/>
      <c r="B754" s="27"/>
      <c r="C754" s="27"/>
      <c r="D754" s="27" t="s">
        <v>2191</v>
      </c>
    </row>
    <row r="755" spans="1:4" x14ac:dyDescent="0.2">
      <c r="A755" s="27"/>
      <c r="B755" s="27"/>
      <c r="C755" s="27"/>
      <c r="D755" s="27" t="s">
        <v>666</v>
      </c>
    </row>
    <row r="756" spans="1:4" x14ac:dyDescent="0.2">
      <c r="A756" s="27" t="s">
        <v>2798</v>
      </c>
      <c r="B756" s="27" t="s">
        <v>1965</v>
      </c>
      <c r="C756" s="27" t="s">
        <v>665</v>
      </c>
      <c r="D756" s="27" t="s">
        <v>262</v>
      </c>
    </row>
    <row r="757" spans="1:4" x14ac:dyDescent="0.2">
      <c r="A757" s="27"/>
      <c r="B757" s="27"/>
      <c r="C757" s="27"/>
      <c r="D757" s="27" t="s">
        <v>2191</v>
      </c>
    </row>
    <row r="758" spans="1:4" x14ac:dyDescent="0.2">
      <c r="A758" s="27" t="s">
        <v>2797</v>
      </c>
      <c r="B758" s="27" t="s">
        <v>1022</v>
      </c>
      <c r="C758" s="27" t="s">
        <v>665</v>
      </c>
      <c r="D758" s="27" t="s">
        <v>262</v>
      </c>
    </row>
    <row r="759" spans="1:4" x14ac:dyDescent="0.2">
      <c r="A759" s="27"/>
      <c r="B759" s="27"/>
      <c r="C759" s="27"/>
      <c r="D759" s="27" t="s">
        <v>2191</v>
      </c>
    </row>
    <row r="760" spans="1:4" x14ac:dyDescent="0.2">
      <c r="A760" s="27"/>
      <c r="B760" s="27"/>
      <c r="C760" s="27"/>
      <c r="D760" s="27" t="s">
        <v>264</v>
      </c>
    </row>
    <row r="761" spans="1:4" x14ac:dyDescent="0.2">
      <c r="A761" s="27" t="s">
        <v>2796</v>
      </c>
      <c r="B761" s="27" t="s">
        <v>1018</v>
      </c>
      <c r="C761" s="27" t="s">
        <v>665</v>
      </c>
      <c r="D761" s="27" t="s">
        <v>758</v>
      </c>
    </row>
    <row r="762" spans="1:4" x14ac:dyDescent="0.2">
      <c r="A762" s="27"/>
      <c r="B762" s="27"/>
      <c r="C762" s="27"/>
      <c r="D762" s="27" t="s">
        <v>262</v>
      </c>
    </row>
    <row r="763" spans="1:4" x14ac:dyDescent="0.2">
      <c r="A763" s="27"/>
      <c r="B763" s="27"/>
      <c r="C763" s="27"/>
      <c r="D763" s="27" t="s">
        <v>2191</v>
      </c>
    </row>
    <row r="764" spans="1:4" x14ac:dyDescent="0.2">
      <c r="A764" s="27"/>
      <c r="B764" s="27"/>
      <c r="C764" s="27"/>
      <c r="D764" s="27" t="s">
        <v>264</v>
      </c>
    </row>
    <row r="765" spans="1:4" x14ac:dyDescent="0.2">
      <c r="A765" s="27" t="s">
        <v>2795</v>
      </c>
      <c r="B765" s="27" t="s">
        <v>1023</v>
      </c>
      <c r="C765" s="27" t="s">
        <v>665</v>
      </c>
      <c r="D765" s="27" t="s">
        <v>262</v>
      </c>
    </row>
    <row r="766" spans="1:4" x14ac:dyDescent="0.2">
      <c r="A766" s="27"/>
      <c r="B766" s="27"/>
      <c r="C766" s="27"/>
      <c r="D766" s="27" t="s">
        <v>2191</v>
      </c>
    </row>
    <row r="767" spans="1:4" x14ac:dyDescent="0.2">
      <c r="A767" s="27"/>
      <c r="B767" s="27"/>
      <c r="C767" s="27"/>
      <c r="D767" s="27" t="s">
        <v>264</v>
      </c>
    </row>
    <row r="768" spans="1:4" x14ac:dyDescent="0.2">
      <c r="A768" s="27" t="s">
        <v>2794</v>
      </c>
      <c r="B768" s="27" t="s">
        <v>1019</v>
      </c>
      <c r="C768" s="27" t="s">
        <v>665</v>
      </c>
      <c r="D768" s="27" t="s">
        <v>262</v>
      </c>
    </row>
    <row r="769" spans="1:4" x14ac:dyDescent="0.2">
      <c r="A769" s="27"/>
      <c r="B769" s="27"/>
      <c r="C769" s="27"/>
      <c r="D769" s="27" t="s">
        <v>2191</v>
      </c>
    </row>
    <row r="770" spans="1:4" x14ac:dyDescent="0.2">
      <c r="A770" s="27"/>
      <c r="B770" s="27"/>
      <c r="C770" s="27"/>
      <c r="D770" s="27" t="s">
        <v>264</v>
      </c>
    </row>
    <row r="771" spans="1:4" x14ac:dyDescent="0.2">
      <c r="A771" s="27" t="s">
        <v>2793</v>
      </c>
      <c r="B771" s="27" t="s">
        <v>1020</v>
      </c>
      <c r="C771" s="27" t="s">
        <v>665</v>
      </c>
      <c r="D771" s="27" t="s">
        <v>262</v>
      </c>
    </row>
    <row r="772" spans="1:4" x14ac:dyDescent="0.2">
      <c r="A772" s="27"/>
      <c r="B772" s="27"/>
      <c r="C772" s="27"/>
      <c r="D772" s="27" t="s">
        <v>2191</v>
      </c>
    </row>
    <row r="773" spans="1:4" x14ac:dyDescent="0.2">
      <c r="A773" s="27"/>
      <c r="B773" s="27"/>
      <c r="C773" s="27"/>
      <c r="D773" s="27" t="s">
        <v>264</v>
      </c>
    </row>
    <row r="774" spans="1:4" x14ac:dyDescent="0.2">
      <c r="A774" s="27" t="s">
        <v>1770</v>
      </c>
      <c r="B774" s="27" t="s">
        <v>1771</v>
      </c>
      <c r="C774" s="27" t="s">
        <v>665</v>
      </c>
      <c r="D774" s="27" t="s">
        <v>262</v>
      </c>
    </row>
    <row r="775" spans="1:4" x14ac:dyDescent="0.2">
      <c r="A775" s="27"/>
      <c r="B775" s="27"/>
      <c r="C775" s="27"/>
      <c r="D775" s="27" t="s">
        <v>2191</v>
      </c>
    </row>
    <row r="776" spans="1:4" x14ac:dyDescent="0.2">
      <c r="A776" s="27"/>
      <c r="B776" s="27"/>
      <c r="C776" s="27"/>
      <c r="D776" s="27" t="s">
        <v>264</v>
      </c>
    </row>
    <row r="777" spans="1:4" x14ac:dyDescent="0.2">
      <c r="A777" s="27" t="s">
        <v>2710</v>
      </c>
      <c r="B777" s="27" t="s">
        <v>482</v>
      </c>
      <c r="C777" s="27" t="s">
        <v>665</v>
      </c>
      <c r="D777" s="27" t="s">
        <v>262</v>
      </c>
    </row>
    <row r="778" spans="1:4" x14ac:dyDescent="0.2">
      <c r="A778" s="27" t="s">
        <v>1703</v>
      </c>
      <c r="B778" s="27" t="s">
        <v>530</v>
      </c>
      <c r="C778" s="27" t="s">
        <v>665</v>
      </c>
      <c r="D778" s="27" t="s">
        <v>262</v>
      </c>
    </row>
    <row r="779" spans="1:4" x14ac:dyDescent="0.2">
      <c r="A779" s="27" t="s">
        <v>2792</v>
      </c>
      <c r="B779" s="27" t="s">
        <v>30</v>
      </c>
      <c r="C779" s="27" t="s">
        <v>665</v>
      </c>
      <c r="D779" s="27" t="s">
        <v>758</v>
      </c>
    </row>
    <row r="780" spans="1:4" x14ac:dyDescent="0.2">
      <c r="A780" s="27"/>
      <c r="B780" s="27"/>
      <c r="C780" s="27"/>
      <c r="D780" s="27" t="s">
        <v>262</v>
      </c>
    </row>
    <row r="781" spans="1:4" x14ac:dyDescent="0.2">
      <c r="A781" s="27"/>
      <c r="B781" s="27"/>
      <c r="C781" s="27"/>
      <c r="D781" s="27" t="s">
        <v>2191</v>
      </c>
    </row>
    <row r="782" spans="1:4" x14ac:dyDescent="0.2">
      <c r="A782" s="27"/>
      <c r="B782" s="27"/>
      <c r="C782" s="27"/>
      <c r="D782" s="27" t="s">
        <v>759</v>
      </c>
    </row>
    <row r="783" spans="1:4" x14ac:dyDescent="0.2">
      <c r="A783" s="27"/>
      <c r="B783" s="27"/>
      <c r="C783" s="27"/>
      <c r="D783" s="27" t="s">
        <v>264</v>
      </c>
    </row>
    <row r="784" spans="1:4" x14ac:dyDescent="0.2">
      <c r="A784" s="27" t="s">
        <v>2791</v>
      </c>
      <c r="B784" s="27" t="s">
        <v>1025</v>
      </c>
      <c r="C784" s="27" t="s">
        <v>665</v>
      </c>
      <c r="D784" s="27" t="s">
        <v>262</v>
      </c>
    </row>
    <row r="785" spans="1:4" x14ac:dyDescent="0.2">
      <c r="A785" s="27"/>
      <c r="B785" s="27"/>
      <c r="C785" s="27"/>
      <c r="D785" s="27" t="s">
        <v>2191</v>
      </c>
    </row>
    <row r="786" spans="1:4" x14ac:dyDescent="0.2">
      <c r="A786" s="27"/>
      <c r="B786" s="27"/>
      <c r="C786" s="27"/>
      <c r="D786" s="27" t="s">
        <v>264</v>
      </c>
    </row>
    <row r="787" spans="1:4" x14ac:dyDescent="0.2">
      <c r="A787" s="27" t="s">
        <v>1702</v>
      </c>
      <c r="B787" s="27" t="s">
        <v>966</v>
      </c>
      <c r="C787" s="27" t="s">
        <v>665</v>
      </c>
      <c r="D787" s="27" t="s">
        <v>758</v>
      </c>
    </row>
    <row r="788" spans="1:4" x14ac:dyDescent="0.2">
      <c r="A788" s="27"/>
      <c r="B788" s="27"/>
      <c r="C788" s="27"/>
      <c r="D788" s="27" t="s">
        <v>262</v>
      </c>
    </row>
    <row r="789" spans="1:4" x14ac:dyDescent="0.2">
      <c r="A789" s="27"/>
      <c r="B789" s="27"/>
      <c r="C789" s="27"/>
      <c r="D789" s="27" t="s">
        <v>2191</v>
      </c>
    </row>
    <row r="790" spans="1:4" x14ac:dyDescent="0.2">
      <c r="A790" s="27" t="s">
        <v>1701</v>
      </c>
      <c r="B790" s="27" t="s">
        <v>968</v>
      </c>
      <c r="C790" s="27" t="s">
        <v>665</v>
      </c>
      <c r="D790" s="27" t="s">
        <v>758</v>
      </c>
    </row>
    <row r="791" spans="1:4" x14ac:dyDescent="0.2">
      <c r="A791" s="27"/>
      <c r="B791" s="27"/>
      <c r="C791" s="27"/>
      <c r="D791" s="27" t="s">
        <v>262</v>
      </c>
    </row>
    <row r="792" spans="1:4" x14ac:dyDescent="0.2">
      <c r="A792" s="27"/>
      <c r="B792" s="27"/>
      <c r="C792" s="27"/>
      <c r="D792" s="27" t="s">
        <v>2191</v>
      </c>
    </row>
    <row r="793" spans="1:4" x14ac:dyDescent="0.2">
      <c r="A793" s="27" t="s">
        <v>2352</v>
      </c>
      <c r="B793" s="27" t="s">
        <v>1375</v>
      </c>
      <c r="C793" s="27" t="s">
        <v>665</v>
      </c>
      <c r="D793" s="27" t="s">
        <v>262</v>
      </c>
    </row>
    <row r="794" spans="1:4" x14ac:dyDescent="0.2">
      <c r="A794" s="27"/>
      <c r="B794" s="27"/>
      <c r="C794" s="27"/>
      <c r="D794" s="27" t="s">
        <v>2191</v>
      </c>
    </row>
    <row r="795" spans="1:4" x14ac:dyDescent="0.2">
      <c r="A795" s="27"/>
      <c r="B795" s="27"/>
      <c r="C795" s="27"/>
      <c r="D795" s="27" t="s">
        <v>264</v>
      </c>
    </row>
    <row r="796" spans="1:4" x14ac:dyDescent="0.2">
      <c r="A796" s="27" t="s">
        <v>2726</v>
      </c>
      <c r="B796" s="27" t="s">
        <v>2727</v>
      </c>
      <c r="C796" s="27" t="s">
        <v>665</v>
      </c>
      <c r="D796" s="27" t="s">
        <v>262</v>
      </c>
    </row>
    <row r="797" spans="1:4" x14ac:dyDescent="0.2">
      <c r="A797" s="27"/>
      <c r="B797" s="27"/>
      <c r="C797" s="27"/>
      <c r="D797" s="27" t="s">
        <v>2191</v>
      </c>
    </row>
    <row r="798" spans="1:4" x14ac:dyDescent="0.2">
      <c r="A798" s="27" t="s">
        <v>1732</v>
      </c>
      <c r="B798" s="27" t="s">
        <v>339</v>
      </c>
      <c r="C798" s="27" t="s">
        <v>665</v>
      </c>
      <c r="D798" s="27" t="s">
        <v>758</v>
      </c>
    </row>
    <row r="799" spans="1:4" x14ac:dyDescent="0.2">
      <c r="A799" s="27"/>
      <c r="B799" s="27"/>
      <c r="C799" s="27"/>
      <c r="D799" s="27" t="s">
        <v>262</v>
      </c>
    </row>
    <row r="800" spans="1:4" x14ac:dyDescent="0.2">
      <c r="A800" s="27"/>
      <c r="B800" s="27"/>
      <c r="C800" s="27"/>
      <c r="D800" s="27" t="s">
        <v>2191</v>
      </c>
    </row>
    <row r="801" spans="1:4" x14ac:dyDescent="0.2">
      <c r="A801" s="27"/>
      <c r="B801" s="27"/>
      <c r="C801" s="27"/>
      <c r="D801" s="27" t="s">
        <v>760</v>
      </c>
    </row>
    <row r="802" spans="1:4" x14ac:dyDescent="0.2">
      <c r="A802" s="27" t="s">
        <v>1728</v>
      </c>
      <c r="B802" s="27" t="s">
        <v>254</v>
      </c>
      <c r="C802" s="27" t="s">
        <v>665</v>
      </c>
      <c r="D802" s="27" t="s">
        <v>758</v>
      </c>
    </row>
    <row r="803" spans="1:4" x14ac:dyDescent="0.2">
      <c r="A803" s="27"/>
      <c r="B803" s="27"/>
      <c r="C803" s="27"/>
      <c r="D803" s="27" t="s">
        <v>262</v>
      </c>
    </row>
    <row r="804" spans="1:4" x14ac:dyDescent="0.2">
      <c r="A804" s="27"/>
      <c r="B804" s="27"/>
      <c r="C804" s="27"/>
      <c r="D804" s="27" t="s">
        <v>2191</v>
      </c>
    </row>
    <row r="805" spans="1:4" x14ac:dyDescent="0.2">
      <c r="A805" s="27"/>
      <c r="B805" s="27"/>
      <c r="C805" s="27"/>
      <c r="D805" s="27" t="s">
        <v>264</v>
      </c>
    </row>
    <row r="806" spans="1:4" x14ac:dyDescent="0.2">
      <c r="A806" s="27" t="s">
        <v>1700</v>
      </c>
      <c r="B806" s="27" t="s">
        <v>916</v>
      </c>
      <c r="C806" s="27" t="s">
        <v>665</v>
      </c>
      <c r="D806" s="27" t="s">
        <v>758</v>
      </c>
    </row>
    <row r="807" spans="1:4" x14ac:dyDescent="0.2">
      <c r="A807" s="27"/>
      <c r="B807" s="27"/>
      <c r="C807" s="27"/>
      <c r="D807" s="27" t="s">
        <v>262</v>
      </c>
    </row>
    <row r="808" spans="1:4" x14ac:dyDescent="0.2">
      <c r="A808" s="27"/>
      <c r="B808" s="27"/>
      <c r="C808" s="27"/>
      <c r="D808" s="27" t="s">
        <v>2191</v>
      </c>
    </row>
    <row r="809" spans="1:4" x14ac:dyDescent="0.2">
      <c r="A809" s="27"/>
      <c r="B809" s="27"/>
      <c r="C809" s="27"/>
      <c r="D809" s="27" t="s">
        <v>759</v>
      </c>
    </row>
    <row r="810" spans="1:4" x14ac:dyDescent="0.2">
      <c r="A810" s="27"/>
      <c r="B810" s="27"/>
      <c r="C810" s="27"/>
      <c r="D810" s="27" t="s">
        <v>760</v>
      </c>
    </row>
    <row r="811" spans="1:4" x14ac:dyDescent="0.2">
      <c r="A811" s="27" t="s">
        <v>2790</v>
      </c>
      <c r="B811" s="27" t="s">
        <v>517</v>
      </c>
      <c r="C811" s="27" t="s">
        <v>665</v>
      </c>
      <c r="D811" s="27" t="s">
        <v>758</v>
      </c>
    </row>
    <row r="812" spans="1:4" x14ac:dyDescent="0.2">
      <c r="A812" s="27"/>
      <c r="B812" s="27"/>
      <c r="C812" s="27"/>
      <c r="D812" s="27" t="s">
        <v>262</v>
      </c>
    </row>
    <row r="813" spans="1:4" x14ac:dyDescent="0.2">
      <c r="A813" s="27"/>
      <c r="B813" s="27"/>
      <c r="C813" s="27"/>
      <c r="D813" s="27" t="s">
        <v>2191</v>
      </c>
    </row>
    <row r="814" spans="1:4" x14ac:dyDescent="0.2">
      <c r="A814" s="27"/>
      <c r="B814" s="27"/>
      <c r="C814" s="27"/>
      <c r="D814" s="27" t="s">
        <v>759</v>
      </c>
    </row>
    <row r="815" spans="1:4" x14ac:dyDescent="0.2">
      <c r="A815" s="27" t="s">
        <v>1726</v>
      </c>
      <c r="B815" s="27" t="s">
        <v>251</v>
      </c>
      <c r="C815" s="27" t="s">
        <v>665</v>
      </c>
      <c r="D815" s="27" t="s">
        <v>262</v>
      </c>
    </row>
    <row r="816" spans="1:4" x14ac:dyDescent="0.2">
      <c r="A816" s="27"/>
      <c r="B816" s="27"/>
      <c r="C816" s="27"/>
      <c r="D816" s="27" t="s">
        <v>2191</v>
      </c>
    </row>
    <row r="817" spans="1:4" x14ac:dyDescent="0.2">
      <c r="A817" s="27"/>
      <c r="B817" s="27"/>
      <c r="C817" s="27"/>
      <c r="D817" s="27" t="s">
        <v>264</v>
      </c>
    </row>
    <row r="818" spans="1:4" x14ac:dyDescent="0.2">
      <c r="A818" s="27" t="s">
        <v>1724</v>
      </c>
      <c r="B818" s="27" t="s">
        <v>341</v>
      </c>
      <c r="C818" s="27" t="s">
        <v>665</v>
      </c>
      <c r="D818" s="27" t="s">
        <v>758</v>
      </c>
    </row>
    <row r="819" spans="1:4" x14ac:dyDescent="0.2">
      <c r="A819" s="27"/>
      <c r="B819" s="27"/>
      <c r="C819" s="27"/>
      <c r="D819" s="27" t="s">
        <v>262</v>
      </c>
    </row>
    <row r="820" spans="1:4" x14ac:dyDescent="0.2">
      <c r="A820" s="27"/>
      <c r="B820" s="27"/>
      <c r="C820" s="27"/>
      <c r="D820" s="27" t="s">
        <v>2191</v>
      </c>
    </row>
    <row r="821" spans="1:4" x14ac:dyDescent="0.2">
      <c r="A821" s="27"/>
      <c r="B821" s="27"/>
      <c r="C821" s="27"/>
      <c r="D821" s="27" t="s">
        <v>264</v>
      </c>
    </row>
    <row r="822" spans="1:4" x14ac:dyDescent="0.2">
      <c r="A822" s="27" t="s">
        <v>1727</v>
      </c>
      <c r="B822" s="27" t="s">
        <v>253</v>
      </c>
      <c r="C822" s="27" t="s">
        <v>665</v>
      </c>
      <c r="D822" s="27" t="s">
        <v>758</v>
      </c>
    </row>
    <row r="823" spans="1:4" x14ac:dyDescent="0.2">
      <c r="A823" s="27"/>
      <c r="B823" s="27"/>
      <c r="C823" s="27"/>
      <c r="D823" s="27" t="s">
        <v>262</v>
      </c>
    </row>
    <row r="824" spans="1:4" x14ac:dyDescent="0.2">
      <c r="A824" s="27"/>
      <c r="B824" s="27"/>
      <c r="C824" s="27"/>
      <c r="D824" s="27" t="s">
        <v>2191</v>
      </c>
    </row>
    <row r="825" spans="1:4" x14ac:dyDescent="0.2">
      <c r="A825" s="27"/>
      <c r="B825" s="27"/>
      <c r="C825" s="27"/>
      <c r="D825" s="27" t="s">
        <v>264</v>
      </c>
    </row>
    <row r="826" spans="1:4" x14ac:dyDescent="0.2">
      <c r="A826" s="27" t="s">
        <v>1730</v>
      </c>
      <c r="B826" s="27" t="s">
        <v>342</v>
      </c>
      <c r="C826" s="27" t="s">
        <v>665</v>
      </c>
      <c r="D826" s="27" t="s">
        <v>758</v>
      </c>
    </row>
    <row r="827" spans="1:4" x14ac:dyDescent="0.2">
      <c r="A827" s="27"/>
      <c r="B827" s="27"/>
      <c r="C827" s="27"/>
      <c r="D827" s="27" t="s">
        <v>262</v>
      </c>
    </row>
    <row r="828" spans="1:4" x14ac:dyDescent="0.2">
      <c r="A828" s="27"/>
      <c r="B828" s="27"/>
      <c r="C828" s="27"/>
      <c r="D828" s="27" t="s">
        <v>2191</v>
      </c>
    </row>
    <row r="829" spans="1:4" x14ac:dyDescent="0.2">
      <c r="A829" s="27"/>
      <c r="B829" s="27"/>
      <c r="C829" s="27"/>
      <c r="D829" s="27" t="s">
        <v>264</v>
      </c>
    </row>
    <row r="830" spans="1:4" x14ac:dyDescent="0.2">
      <c r="A830" s="27" t="s">
        <v>2711</v>
      </c>
      <c r="B830" s="27" t="s">
        <v>343</v>
      </c>
      <c r="C830" s="27" t="s">
        <v>665</v>
      </c>
      <c r="D830" s="27" t="s">
        <v>758</v>
      </c>
    </row>
    <row r="831" spans="1:4" x14ac:dyDescent="0.2">
      <c r="A831" s="27"/>
      <c r="B831" s="27"/>
      <c r="C831" s="27"/>
      <c r="D831" s="27" t="s">
        <v>262</v>
      </c>
    </row>
    <row r="832" spans="1:4" x14ac:dyDescent="0.2">
      <c r="A832" s="27"/>
      <c r="B832" s="27"/>
      <c r="C832" s="27"/>
      <c r="D832" s="27" t="s">
        <v>2191</v>
      </c>
    </row>
    <row r="833" spans="1:4" x14ac:dyDescent="0.2">
      <c r="A833" s="27"/>
      <c r="B833" s="27"/>
      <c r="C833" s="27"/>
      <c r="D833" s="27" t="s">
        <v>264</v>
      </c>
    </row>
    <row r="834" spans="1:4" x14ac:dyDescent="0.2">
      <c r="A834" s="27" t="s">
        <v>2258</v>
      </c>
      <c r="B834" s="27" t="s">
        <v>345</v>
      </c>
      <c r="C834" s="27" t="s">
        <v>665</v>
      </c>
      <c r="D834" s="27" t="s">
        <v>758</v>
      </c>
    </row>
    <row r="835" spans="1:4" x14ac:dyDescent="0.2">
      <c r="A835" s="27"/>
      <c r="B835" s="27"/>
      <c r="C835" s="27"/>
      <c r="D835" s="27" t="s">
        <v>262</v>
      </c>
    </row>
    <row r="836" spans="1:4" x14ac:dyDescent="0.2">
      <c r="A836" s="27"/>
      <c r="B836" s="27"/>
      <c r="C836" s="27"/>
      <c r="D836" s="27" t="s">
        <v>2191</v>
      </c>
    </row>
    <row r="837" spans="1:4" x14ac:dyDescent="0.2">
      <c r="A837" s="27"/>
      <c r="B837" s="27"/>
      <c r="C837" s="27"/>
      <c r="D837" s="27" t="s">
        <v>759</v>
      </c>
    </row>
    <row r="838" spans="1:4" x14ac:dyDescent="0.2">
      <c r="A838" s="27"/>
      <c r="B838" s="27"/>
      <c r="C838" s="27"/>
      <c r="D838" s="27" t="s">
        <v>760</v>
      </c>
    </row>
    <row r="839" spans="1:4" x14ac:dyDescent="0.2">
      <c r="A839" s="27"/>
      <c r="B839" s="27"/>
      <c r="C839" s="27"/>
      <c r="D839" s="27" t="s">
        <v>1629</v>
      </c>
    </row>
    <row r="840" spans="1:4" x14ac:dyDescent="0.2">
      <c r="A840" s="27" t="s">
        <v>2262</v>
      </c>
      <c r="B840" s="27" t="s">
        <v>962</v>
      </c>
      <c r="C840" s="27" t="s">
        <v>665</v>
      </c>
      <c r="D840" s="27" t="s">
        <v>758</v>
      </c>
    </row>
    <row r="841" spans="1:4" x14ac:dyDescent="0.2">
      <c r="A841" s="27"/>
      <c r="B841" s="27"/>
      <c r="C841" s="27"/>
      <c r="D841" s="27" t="s">
        <v>262</v>
      </c>
    </row>
    <row r="842" spans="1:4" x14ac:dyDescent="0.2">
      <c r="A842" s="27"/>
      <c r="B842" s="27"/>
      <c r="C842" s="27"/>
      <c r="D842" s="27" t="s">
        <v>2191</v>
      </c>
    </row>
    <row r="843" spans="1:4" x14ac:dyDescent="0.2">
      <c r="A843" s="27"/>
      <c r="B843" s="27"/>
      <c r="C843" s="27"/>
      <c r="D843" s="27" t="s">
        <v>3051</v>
      </c>
    </row>
    <row r="844" spans="1:4" x14ac:dyDescent="0.2">
      <c r="A844" s="27"/>
      <c r="B844" s="27"/>
      <c r="C844" s="27"/>
      <c r="D844" s="27" t="s">
        <v>759</v>
      </c>
    </row>
    <row r="845" spans="1:4" x14ac:dyDescent="0.2">
      <c r="A845" s="27"/>
      <c r="B845" s="27"/>
      <c r="C845" s="27"/>
      <c r="D845" s="27" t="s">
        <v>1629</v>
      </c>
    </row>
    <row r="846" spans="1:4" x14ac:dyDescent="0.2">
      <c r="A846" s="27" t="s">
        <v>2340</v>
      </c>
      <c r="B846" s="27" t="s">
        <v>346</v>
      </c>
      <c r="C846" s="27" t="s">
        <v>665</v>
      </c>
      <c r="D846" s="27" t="s">
        <v>758</v>
      </c>
    </row>
    <row r="847" spans="1:4" x14ac:dyDescent="0.2">
      <c r="A847" s="27"/>
      <c r="B847" s="27"/>
      <c r="C847" s="27"/>
      <c r="D847" s="27" t="s">
        <v>262</v>
      </c>
    </row>
    <row r="848" spans="1:4" x14ac:dyDescent="0.2">
      <c r="A848" s="27"/>
      <c r="B848" s="27"/>
      <c r="C848" s="27"/>
      <c r="D848" s="27" t="s">
        <v>2191</v>
      </c>
    </row>
    <row r="849" spans="1:4" x14ac:dyDescent="0.2">
      <c r="A849" s="27"/>
      <c r="B849" s="27"/>
      <c r="C849" s="27"/>
      <c r="D849" s="27" t="s">
        <v>264</v>
      </c>
    </row>
    <row r="850" spans="1:4" x14ac:dyDescent="0.2">
      <c r="A850" s="27" t="s">
        <v>2363</v>
      </c>
      <c r="B850" s="27" t="s">
        <v>204</v>
      </c>
      <c r="C850" s="27" t="s">
        <v>665</v>
      </c>
      <c r="D850" s="27" t="s">
        <v>758</v>
      </c>
    </row>
    <row r="851" spans="1:4" x14ac:dyDescent="0.2">
      <c r="A851" s="27"/>
      <c r="B851" s="27"/>
      <c r="C851" s="27"/>
      <c r="D851" s="27" t="s">
        <v>262</v>
      </c>
    </row>
    <row r="852" spans="1:4" x14ac:dyDescent="0.2">
      <c r="A852" s="27"/>
      <c r="B852" s="27"/>
      <c r="C852" s="27"/>
      <c r="D852" s="27" t="s">
        <v>2191</v>
      </c>
    </row>
    <row r="853" spans="1:4" x14ac:dyDescent="0.2">
      <c r="A853" s="27"/>
      <c r="B853" s="27"/>
      <c r="C853" s="27"/>
      <c r="D853" s="27" t="s">
        <v>264</v>
      </c>
    </row>
    <row r="854" spans="1:4" x14ac:dyDescent="0.2">
      <c r="A854" s="27" t="s">
        <v>2313</v>
      </c>
      <c r="B854" s="27" t="s">
        <v>347</v>
      </c>
      <c r="C854" s="27" t="s">
        <v>665</v>
      </c>
      <c r="D854" s="27" t="s">
        <v>758</v>
      </c>
    </row>
    <row r="855" spans="1:4" x14ac:dyDescent="0.2">
      <c r="A855" s="27"/>
      <c r="B855" s="27"/>
      <c r="C855" s="27"/>
      <c r="D855" s="27" t="s">
        <v>262</v>
      </c>
    </row>
    <row r="856" spans="1:4" x14ac:dyDescent="0.2">
      <c r="A856" s="27"/>
      <c r="B856" s="27"/>
      <c r="C856" s="27"/>
      <c r="D856" s="27" t="s">
        <v>2191</v>
      </c>
    </row>
    <row r="857" spans="1:4" x14ac:dyDescent="0.2">
      <c r="A857" s="27" t="s">
        <v>1764</v>
      </c>
      <c r="B857" s="27" t="s">
        <v>483</v>
      </c>
      <c r="C857" s="27" t="s">
        <v>665</v>
      </c>
      <c r="D857" s="27" t="s">
        <v>262</v>
      </c>
    </row>
    <row r="858" spans="1:4" x14ac:dyDescent="0.2">
      <c r="A858" s="27" t="s">
        <v>2341</v>
      </c>
      <c r="B858" s="27" t="s">
        <v>106</v>
      </c>
      <c r="C858" s="27" t="s">
        <v>665</v>
      </c>
      <c r="D858" s="27" t="s">
        <v>758</v>
      </c>
    </row>
    <row r="859" spans="1:4" x14ac:dyDescent="0.2">
      <c r="A859" s="27"/>
      <c r="B859" s="27"/>
      <c r="C859" s="27"/>
      <c r="D859" s="27" t="s">
        <v>262</v>
      </c>
    </row>
    <row r="860" spans="1:4" x14ac:dyDescent="0.2">
      <c r="A860" s="27"/>
      <c r="B860" s="27"/>
      <c r="C860" s="27"/>
      <c r="D860" s="27" t="s">
        <v>2191</v>
      </c>
    </row>
    <row r="861" spans="1:4" x14ac:dyDescent="0.2">
      <c r="A861" s="27"/>
      <c r="B861" s="27"/>
      <c r="C861" s="27"/>
      <c r="D861" s="27" t="s">
        <v>264</v>
      </c>
    </row>
    <row r="862" spans="1:4" x14ac:dyDescent="0.2">
      <c r="A862" s="27" t="s">
        <v>2278</v>
      </c>
      <c r="B862" s="27" t="s">
        <v>105</v>
      </c>
      <c r="C862" s="27" t="s">
        <v>665</v>
      </c>
      <c r="D862" s="27" t="s">
        <v>758</v>
      </c>
    </row>
    <row r="863" spans="1:4" x14ac:dyDescent="0.2">
      <c r="A863" s="27"/>
      <c r="B863" s="27"/>
      <c r="C863" s="27"/>
      <c r="D863" s="27" t="s">
        <v>262</v>
      </c>
    </row>
    <row r="864" spans="1:4" x14ac:dyDescent="0.2">
      <c r="A864" s="27"/>
      <c r="B864" s="27"/>
      <c r="C864" s="27"/>
      <c r="D864" s="27" t="s">
        <v>2191</v>
      </c>
    </row>
    <row r="865" spans="1:4" x14ac:dyDescent="0.2">
      <c r="A865" s="27"/>
      <c r="B865" s="27"/>
      <c r="C865" s="27"/>
      <c r="D865" s="27" t="s">
        <v>264</v>
      </c>
    </row>
    <row r="866" spans="1:4" x14ac:dyDescent="0.2">
      <c r="A866" s="27" t="s">
        <v>2355</v>
      </c>
      <c r="B866" s="27" t="s">
        <v>590</v>
      </c>
      <c r="C866" s="27" t="s">
        <v>665</v>
      </c>
      <c r="D866" s="27" t="s">
        <v>758</v>
      </c>
    </row>
    <row r="867" spans="1:4" x14ac:dyDescent="0.2">
      <c r="A867" s="27"/>
      <c r="B867" s="27"/>
      <c r="C867" s="27"/>
      <c r="D867" s="27" t="s">
        <v>262</v>
      </c>
    </row>
    <row r="868" spans="1:4" x14ac:dyDescent="0.2">
      <c r="A868" s="27"/>
      <c r="B868" s="27"/>
      <c r="C868" s="27"/>
      <c r="D868" s="27" t="s">
        <v>2191</v>
      </c>
    </row>
    <row r="869" spans="1:4" x14ac:dyDescent="0.2">
      <c r="A869" s="27"/>
      <c r="B869" s="27"/>
      <c r="C869" s="27"/>
      <c r="D869" s="27" t="s">
        <v>264</v>
      </c>
    </row>
    <row r="870" spans="1:4" x14ac:dyDescent="0.2">
      <c r="A870" s="27" t="s">
        <v>2281</v>
      </c>
      <c r="B870" s="27" t="s">
        <v>107</v>
      </c>
      <c r="C870" s="27" t="s">
        <v>665</v>
      </c>
      <c r="D870" s="27" t="s">
        <v>758</v>
      </c>
    </row>
    <row r="871" spans="1:4" x14ac:dyDescent="0.2">
      <c r="A871" s="27"/>
      <c r="B871" s="27"/>
      <c r="C871" s="27"/>
      <c r="D871" s="27" t="s">
        <v>262</v>
      </c>
    </row>
    <row r="872" spans="1:4" x14ac:dyDescent="0.2">
      <c r="A872" s="27"/>
      <c r="B872" s="27"/>
      <c r="C872" s="27"/>
      <c r="D872" s="27" t="s">
        <v>2191</v>
      </c>
    </row>
    <row r="873" spans="1:4" x14ac:dyDescent="0.2">
      <c r="A873" s="27" t="s">
        <v>2322</v>
      </c>
      <c r="B873" s="27" t="s">
        <v>108</v>
      </c>
      <c r="C873" s="27" t="s">
        <v>665</v>
      </c>
      <c r="D873" s="27" t="s">
        <v>758</v>
      </c>
    </row>
    <row r="874" spans="1:4" x14ac:dyDescent="0.2">
      <c r="A874" s="27"/>
      <c r="B874" s="27"/>
      <c r="C874" s="27"/>
      <c r="D874" s="27" t="s">
        <v>262</v>
      </c>
    </row>
    <row r="875" spans="1:4" x14ac:dyDescent="0.2">
      <c r="A875" s="27"/>
      <c r="B875" s="27"/>
      <c r="C875" s="27"/>
      <c r="D875" s="27" t="s">
        <v>2191</v>
      </c>
    </row>
    <row r="876" spans="1:4" x14ac:dyDescent="0.2">
      <c r="A876" s="27"/>
      <c r="B876" s="27"/>
      <c r="C876" s="27"/>
      <c r="D876" s="27" t="s">
        <v>264</v>
      </c>
    </row>
    <row r="877" spans="1:4" x14ac:dyDescent="0.2">
      <c r="A877" s="27" t="s">
        <v>2402</v>
      </c>
      <c r="B877" s="27" t="s">
        <v>110</v>
      </c>
      <c r="C877" s="27" t="s">
        <v>665</v>
      </c>
      <c r="D877" s="27" t="s">
        <v>262</v>
      </c>
    </row>
    <row r="878" spans="1:4" x14ac:dyDescent="0.2">
      <c r="A878" s="27"/>
      <c r="B878" s="27"/>
      <c r="C878" s="27"/>
      <c r="D878" s="27" t="s">
        <v>2191</v>
      </c>
    </row>
    <row r="879" spans="1:4" x14ac:dyDescent="0.2">
      <c r="A879" s="27"/>
      <c r="B879" s="27"/>
      <c r="C879" s="27"/>
      <c r="D879" s="27" t="s">
        <v>264</v>
      </c>
    </row>
    <row r="880" spans="1:4" x14ac:dyDescent="0.2">
      <c r="A880" s="27" t="s">
        <v>2308</v>
      </c>
      <c r="B880" s="27" t="s">
        <v>109</v>
      </c>
      <c r="C880" s="27" t="s">
        <v>665</v>
      </c>
      <c r="D880" s="27" t="s">
        <v>758</v>
      </c>
    </row>
    <row r="881" spans="1:4" x14ac:dyDescent="0.2">
      <c r="A881" s="27"/>
      <c r="B881" s="27"/>
      <c r="C881" s="27"/>
      <c r="D881" s="27" t="s">
        <v>262</v>
      </c>
    </row>
    <row r="882" spans="1:4" x14ac:dyDescent="0.2">
      <c r="A882" s="27"/>
      <c r="B882" s="27"/>
      <c r="C882" s="27"/>
      <c r="D882" s="27" t="s">
        <v>2191</v>
      </c>
    </row>
    <row r="883" spans="1:4" x14ac:dyDescent="0.2">
      <c r="A883" s="27"/>
      <c r="B883" s="27"/>
      <c r="C883" s="27"/>
      <c r="D883" s="27" t="s">
        <v>264</v>
      </c>
    </row>
    <row r="884" spans="1:4" x14ac:dyDescent="0.2">
      <c r="A884" s="27" t="s">
        <v>2353</v>
      </c>
      <c r="B884" s="27" t="s">
        <v>591</v>
      </c>
      <c r="C884" s="27" t="s">
        <v>665</v>
      </c>
      <c r="D884" s="27" t="s">
        <v>262</v>
      </c>
    </row>
    <row r="885" spans="1:4" x14ac:dyDescent="0.2">
      <c r="A885" s="27"/>
      <c r="B885" s="27"/>
      <c r="C885" s="27"/>
      <c r="D885" s="27" t="s">
        <v>2191</v>
      </c>
    </row>
    <row r="886" spans="1:4" x14ac:dyDescent="0.2">
      <c r="A886" s="27"/>
      <c r="B886" s="27"/>
      <c r="C886" s="27"/>
      <c r="D886" s="27" t="s">
        <v>264</v>
      </c>
    </row>
    <row r="887" spans="1:4" x14ac:dyDescent="0.2">
      <c r="A887" s="27" t="s">
        <v>2329</v>
      </c>
      <c r="B887" s="27" t="s">
        <v>111</v>
      </c>
      <c r="C887" s="27" t="s">
        <v>665</v>
      </c>
      <c r="D887" s="27" t="s">
        <v>758</v>
      </c>
    </row>
    <row r="888" spans="1:4" x14ac:dyDescent="0.2">
      <c r="A888" s="27"/>
      <c r="B888" s="27"/>
      <c r="C888" s="27"/>
      <c r="D888" s="27" t="s">
        <v>262</v>
      </c>
    </row>
    <row r="889" spans="1:4" x14ac:dyDescent="0.2">
      <c r="A889" s="27"/>
      <c r="B889" s="27"/>
      <c r="C889" s="27"/>
      <c r="D889" s="27" t="s">
        <v>2191</v>
      </c>
    </row>
    <row r="890" spans="1:4" x14ac:dyDescent="0.2">
      <c r="A890" s="27"/>
      <c r="B890" s="27"/>
      <c r="C890" s="27"/>
      <c r="D890" s="27" t="s">
        <v>264</v>
      </c>
    </row>
    <row r="891" spans="1:4" x14ac:dyDescent="0.2">
      <c r="A891" s="27" t="s">
        <v>2306</v>
      </c>
      <c r="B891" s="27" t="s">
        <v>112</v>
      </c>
      <c r="C891" s="27" t="s">
        <v>665</v>
      </c>
      <c r="D891" s="27" t="s">
        <v>758</v>
      </c>
    </row>
    <row r="892" spans="1:4" x14ac:dyDescent="0.2">
      <c r="A892" s="27"/>
      <c r="B892" s="27"/>
      <c r="C892" s="27"/>
      <c r="D892" s="27" t="s">
        <v>262</v>
      </c>
    </row>
    <row r="893" spans="1:4" x14ac:dyDescent="0.2">
      <c r="A893" s="27"/>
      <c r="B893" s="27"/>
      <c r="C893" s="27"/>
      <c r="D893" s="27" t="s">
        <v>2191</v>
      </c>
    </row>
    <row r="894" spans="1:4" x14ac:dyDescent="0.2">
      <c r="A894" s="27" t="s">
        <v>2399</v>
      </c>
      <c r="B894" s="27" t="s">
        <v>113</v>
      </c>
      <c r="C894" s="27" t="s">
        <v>665</v>
      </c>
      <c r="D894" s="27" t="s">
        <v>262</v>
      </c>
    </row>
    <row r="895" spans="1:4" x14ac:dyDescent="0.2">
      <c r="A895" s="27"/>
      <c r="B895" s="27"/>
      <c r="C895" s="27"/>
      <c r="D895" s="27" t="s">
        <v>2191</v>
      </c>
    </row>
    <row r="896" spans="1:4" x14ac:dyDescent="0.2">
      <c r="A896" s="27"/>
      <c r="B896" s="27"/>
      <c r="C896" s="27"/>
      <c r="D896" s="27" t="s">
        <v>264</v>
      </c>
    </row>
    <row r="897" spans="1:4" x14ac:dyDescent="0.2">
      <c r="A897" s="27" t="s">
        <v>2348</v>
      </c>
      <c r="B897" s="27" t="s">
        <v>114</v>
      </c>
      <c r="C897" s="27" t="s">
        <v>665</v>
      </c>
      <c r="D897" s="27" t="s">
        <v>758</v>
      </c>
    </row>
    <row r="898" spans="1:4" x14ac:dyDescent="0.2">
      <c r="A898" s="27"/>
      <c r="B898" s="27"/>
      <c r="C898" s="27"/>
      <c r="D898" s="27" t="s">
        <v>262</v>
      </c>
    </row>
    <row r="899" spans="1:4" x14ac:dyDescent="0.2">
      <c r="A899" s="27"/>
      <c r="B899" s="27"/>
      <c r="C899" s="27"/>
      <c r="D899" s="27" t="s">
        <v>2191</v>
      </c>
    </row>
    <row r="900" spans="1:4" x14ac:dyDescent="0.2">
      <c r="A900" s="27"/>
      <c r="B900" s="27"/>
      <c r="C900" s="27"/>
      <c r="D900" s="27" t="s">
        <v>264</v>
      </c>
    </row>
    <row r="901" spans="1:4" x14ac:dyDescent="0.2">
      <c r="A901" s="27" t="s">
        <v>2345</v>
      </c>
      <c r="B901" s="27" t="s">
        <v>115</v>
      </c>
      <c r="C901" s="27" t="s">
        <v>665</v>
      </c>
      <c r="D901" s="27" t="s">
        <v>758</v>
      </c>
    </row>
    <row r="902" spans="1:4" x14ac:dyDescent="0.2">
      <c r="A902" s="27"/>
      <c r="B902" s="27"/>
      <c r="C902" s="27"/>
      <c r="D902" s="27" t="s">
        <v>262</v>
      </c>
    </row>
    <row r="903" spans="1:4" x14ac:dyDescent="0.2">
      <c r="A903" s="27"/>
      <c r="B903" s="27"/>
      <c r="C903" s="27"/>
      <c r="D903" s="27" t="s">
        <v>2191</v>
      </c>
    </row>
    <row r="904" spans="1:4" x14ac:dyDescent="0.2">
      <c r="A904" s="27"/>
      <c r="B904" s="27"/>
      <c r="C904" s="27"/>
      <c r="D904" s="27" t="s">
        <v>264</v>
      </c>
    </row>
    <row r="905" spans="1:4" x14ac:dyDescent="0.2">
      <c r="A905" s="27" t="s">
        <v>2301</v>
      </c>
      <c r="B905" s="27" t="s">
        <v>116</v>
      </c>
      <c r="C905" s="27" t="s">
        <v>665</v>
      </c>
      <c r="D905" s="27" t="s">
        <v>758</v>
      </c>
    </row>
    <row r="906" spans="1:4" x14ac:dyDescent="0.2">
      <c r="A906" s="27"/>
      <c r="B906" s="27"/>
      <c r="C906" s="27"/>
      <c r="D906" s="27" t="s">
        <v>262</v>
      </c>
    </row>
    <row r="907" spans="1:4" x14ac:dyDescent="0.2">
      <c r="A907" s="27"/>
      <c r="B907" s="27"/>
      <c r="C907" s="27"/>
      <c r="D907" s="27" t="s">
        <v>2191</v>
      </c>
    </row>
    <row r="908" spans="1:4" x14ac:dyDescent="0.2">
      <c r="A908" s="27"/>
      <c r="B908" s="27"/>
      <c r="C908" s="27"/>
      <c r="D908" s="27" t="s">
        <v>264</v>
      </c>
    </row>
    <row r="909" spans="1:4" x14ac:dyDescent="0.2">
      <c r="A909" s="27" t="s">
        <v>2265</v>
      </c>
      <c r="B909" s="27" t="s">
        <v>544</v>
      </c>
      <c r="C909" s="27" t="s">
        <v>665</v>
      </c>
      <c r="D909" s="27" t="s">
        <v>758</v>
      </c>
    </row>
    <row r="910" spans="1:4" x14ac:dyDescent="0.2">
      <c r="A910" s="27"/>
      <c r="B910" s="27"/>
      <c r="C910" s="27"/>
      <c r="D910" s="27" t="s">
        <v>262</v>
      </c>
    </row>
    <row r="911" spans="1:4" x14ac:dyDescent="0.2">
      <c r="A911" s="27"/>
      <c r="B911" s="27"/>
      <c r="C911" s="27"/>
      <c r="D911" s="27" t="s">
        <v>2191</v>
      </c>
    </row>
    <row r="912" spans="1:4" x14ac:dyDescent="0.2">
      <c r="A912" s="27"/>
      <c r="B912" s="27"/>
      <c r="C912" s="27"/>
      <c r="D912" s="27" t="s">
        <v>759</v>
      </c>
    </row>
    <row r="913" spans="1:4" x14ac:dyDescent="0.2">
      <c r="A913" s="27"/>
      <c r="B913" s="27"/>
      <c r="C913" s="27"/>
      <c r="D913" s="27" t="s">
        <v>264</v>
      </c>
    </row>
    <row r="914" spans="1:4" x14ac:dyDescent="0.2">
      <c r="A914" s="27" t="s">
        <v>2316</v>
      </c>
      <c r="B914" s="27" t="s">
        <v>117</v>
      </c>
      <c r="C914" s="27" t="s">
        <v>665</v>
      </c>
      <c r="D914" s="27" t="s">
        <v>758</v>
      </c>
    </row>
    <row r="915" spans="1:4" x14ac:dyDescent="0.2">
      <c r="A915" s="27"/>
      <c r="B915" s="27"/>
      <c r="C915" s="27"/>
      <c r="D915" s="27" t="s">
        <v>262</v>
      </c>
    </row>
    <row r="916" spans="1:4" x14ac:dyDescent="0.2">
      <c r="A916" s="27"/>
      <c r="B916" s="27"/>
      <c r="C916" s="27"/>
      <c r="D916" s="27" t="s">
        <v>2191</v>
      </c>
    </row>
    <row r="917" spans="1:4" x14ac:dyDescent="0.2">
      <c r="A917" s="27"/>
      <c r="B917" s="27"/>
      <c r="C917" s="27"/>
      <c r="D917" s="27" t="s">
        <v>264</v>
      </c>
    </row>
    <row r="918" spans="1:4" x14ac:dyDescent="0.2">
      <c r="A918" s="27" t="s">
        <v>2287</v>
      </c>
      <c r="B918" s="27" t="s">
        <v>118</v>
      </c>
      <c r="C918" s="27" t="s">
        <v>665</v>
      </c>
      <c r="D918" s="27" t="s">
        <v>758</v>
      </c>
    </row>
    <row r="919" spans="1:4" x14ac:dyDescent="0.2">
      <c r="A919" s="27"/>
      <c r="B919" s="27"/>
      <c r="C919" s="27"/>
      <c r="D919" s="27" t="s">
        <v>262</v>
      </c>
    </row>
    <row r="920" spans="1:4" x14ac:dyDescent="0.2">
      <c r="A920" s="27"/>
      <c r="B920" s="27"/>
      <c r="C920" s="27"/>
      <c r="D920" s="27" t="s">
        <v>2191</v>
      </c>
    </row>
    <row r="921" spans="1:4" x14ac:dyDescent="0.2">
      <c r="A921" s="27"/>
      <c r="B921" s="27"/>
      <c r="C921" s="27"/>
      <c r="D921" s="27" t="s">
        <v>264</v>
      </c>
    </row>
    <row r="922" spans="1:4" x14ac:dyDescent="0.2">
      <c r="A922" s="27"/>
      <c r="B922" s="27"/>
      <c r="C922" s="27"/>
      <c r="D922" s="27" t="s">
        <v>1008</v>
      </c>
    </row>
    <row r="923" spans="1:4" x14ac:dyDescent="0.2">
      <c r="A923" s="27" t="s">
        <v>2259</v>
      </c>
      <c r="B923" s="27" t="s">
        <v>365</v>
      </c>
      <c r="C923" s="27" t="s">
        <v>1919</v>
      </c>
      <c r="D923" s="27" t="s">
        <v>758</v>
      </c>
    </row>
    <row r="924" spans="1:4" x14ac:dyDescent="0.2">
      <c r="A924" s="27"/>
      <c r="B924" s="27"/>
      <c r="C924" s="27"/>
      <c r="D924" s="27" t="s">
        <v>759</v>
      </c>
    </row>
    <row r="925" spans="1:4" x14ac:dyDescent="0.2">
      <c r="A925" s="27" t="s">
        <v>1911</v>
      </c>
      <c r="B925" s="27" t="s">
        <v>1912</v>
      </c>
      <c r="C925" s="27" t="s">
        <v>1919</v>
      </c>
      <c r="D925" s="27" t="s">
        <v>758</v>
      </c>
    </row>
    <row r="926" spans="1:4" x14ac:dyDescent="0.2">
      <c r="A926" s="27" t="s">
        <v>2253</v>
      </c>
      <c r="B926" s="27" t="s">
        <v>351</v>
      </c>
      <c r="C926" s="27" t="s">
        <v>1919</v>
      </c>
      <c r="D926" s="27" t="s">
        <v>758</v>
      </c>
    </row>
    <row r="927" spans="1:4" x14ac:dyDescent="0.2">
      <c r="A927" s="27"/>
      <c r="B927" s="27"/>
      <c r="C927" s="27"/>
      <c r="D927" s="27" t="s">
        <v>759</v>
      </c>
    </row>
    <row r="928" spans="1:4" x14ac:dyDescent="0.2">
      <c r="A928" s="27"/>
      <c r="B928" s="27"/>
      <c r="C928" s="27"/>
      <c r="D928" s="27" t="s">
        <v>760</v>
      </c>
    </row>
    <row r="929" spans="1:4" x14ac:dyDescent="0.2">
      <c r="A929" s="27" t="s">
        <v>2285</v>
      </c>
      <c r="B929" s="27" t="s">
        <v>287</v>
      </c>
      <c r="C929" s="27" t="s">
        <v>1919</v>
      </c>
      <c r="D929" s="27" t="s">
        <v>758</v>
      </c>
    </row>
    <row r="930" spans="1:4" x14ac:dyDescent="0.2">
      <c r="A930" s="27" t="s">
        <v>2410</v>
      </c>
      <c r="B930" s="27" t="s">
        <v>832</v>
      </c>
      <c r="C930" s="27" t="s">
        <v>1919</v>
      </c>
      <c r="D930" s="27" t="s">
        <v>762</v>
      </c>
    </row>
    <row r="931" spans="1:4" x14ac:dyDescent="0.2">
      <c r="A931" s="27"/>
      <c r="B931" s="27"/>
      <c r="C931" s="27"/>
      <c r="D931" s="27" t="s">
        <v>758</v>
      </c>
    </row>
    <row r="932" spans="1:4" x14ac:dyDescent="0.2">
      <c r="A932" s="27" t="s">
        <v>2398</v>
      </c>
      <c r="B932" s="27" t="s">
        <v>833</v>
      </c>
      <c r="C932" s="27" t="s">
        <v>1919</v>
      </c>
      <c r="D932" s="27" t="s">
        <v>762</v>
      </c>
    </row>
    <row r="933" spans="1:4" x14ac:dyDescent="0.2">
      <c r="A933" s="27"/>
      <c r="B933" s="27"/>
      <c r="C933" s="27"/>
      <c r="D933" s="27" t="s">
        <v>758</v>
      </c>
    </row>
    <row r="934" spans="1:4" x14ac:dyDescent="0.2">
      <c r="A934" s="27" t="s">
        <v>2411</v>
      </c>
      <c r="B934" s="27" t="s">
        <v>834</v>
      </c>
      <c r="C934" s="27" t="s">
        <v>1919</v>
      </c>
      <c r="D934" s="27" t="s">
        <v>762</v>
      </c>
    </row>
    <row r="935" spans="1:4" x14ac:dyDescent="0.2">
      <c r="A935" s="27"/>
      <c r="B935" s="27"/>
      <c r="C935" s="27"/>
      <c r="D935" s="27" t="s">
        <v>758</v>
      </c>
    </row>
    <row r="936" spans="1:4" x14ac:dyDescent="0.2">
      <c r="A936" s="27" t="s">
        <v>2412</v>
      </c>
      <c r="B936" s="27" t="s">
        <v>831</v>
      </c>
      <c r="C936" s="27" t="s">
        <v>1919</v>
      </c>
      <c r="D936" s="27" t="s">
        <v>762</v>
      </c>
    </row>
    <row r="937" spans="1:4" x14ac:dyDescent="0.2">
      <c r="A937" s="27"/>
      <c r="B937" s="27"/>
      <c r="C937" s="27"/>
      <c r="D937" s="27" t="s">
        <v>758</v>
      </c>
    </row>
    <row r="938" spans="1:4" x14ac:dyDescent="0.2">
      <c r="A938" s="27" t="s">
        <v>2381</v>
      </c>
      <c r="B938" s="27" t="s">
        <v>48</v>
      </c>
      <c r="C938" s="27" t="s">
        <v>1919</v>
      </c>
      <c r="D938" s="27" t="s">
        <v>762</v>
      </c>
    </row>
    <row r="939" spans="1:4" x14ac:dyDescent="0.2">
      <c r="A939" s="27"/>
      <c r="B939" s="27"/>
      <c r="C939" s="27"/>
      <c r="D939" s="27" t="s">
        <v>758</v>
      </c>
    </row>
    <row r="940" spans="1:4" x14ac:dyDescent="0.2">
      <c r="A940" s="27" t="s">
        <v>2324</v>
      </c>
      <c r="B940" s="27" t="s">
        <v>45</v>
      </c>
      <c r="C940" s="27" t="s">
        <v>1919</v>
      </c>
      <c r="D940" s="27" t="s">
        <v>762</v>
      </c>
    </row>
    <row r="941" spans="1:4" x14ac:dyDescent="0.2">
      <c r="A941" s="27"/>
      <c r="B941" s="27"/>
      <c r="C941" s="27"/>
      <c r="D941" s="27" t="s">
        <v>758</v>
      </c>
    </row>
    <row r="942" spans="1:4" x14ac:dyDescent="0.2">
      <c r="A942" s="27" t="s">
        <v>2282</v>
      </c>
      <c r="B942" s="27" t="s">
        <v>46</v>
      </c>
      <c r="C942" s="27" t="s">
        <v>1919</v>
      </c>
      <c r="D942" s="27" t="s">
        <v>762</v>
      </c>
    </row>
    <row r="943" spans="1:4" x14ac:dyDescent="0.2">
      <c r="A943" s="27"/>
      <c r="B943" s="27"/>
      <c r="C943" s="27"/>
      <c r="D943" s="27" t="s">
        <v>758</v>
      </c>
    </row>
    <row r="944" spans="1:4" x14ac:dyDescent="0.2">
      <c r="A944" s="27" t="s">
        <v>2269</v>
      </c>
      <c r="B944" s="27" t="s">
        <v>47</v>
      </c>
      <c r="C944" s="27" t="s">
        <v>1919</v>
      </c>
      <c r="D944" s="27" t="s">
        <v>762</v>
      </c>
    </row>
    <row r="945" spans="1:4" x14ac:dyDescent="0.2">
      <c r="A945" s="27"/>
      <c r="B945" s="27"/>
      <c r="C945" s="27"/>
      <c r="D945" s="27" t="s">
        <v>758</v>
      </c>
    </row>
    <row r="946" spans="1:4" x14ac:dyDescent="0.2">
      <c r="A946" s="27" t="s">
        <v>2331</v>
      </c>
      <c r="B946" s="27" t="s">
        <v>49</v>
      </c>
      <c r="C946" s="27" t="s">
        <v>1919</v>
      </c>
      <c r="D946" s="27" t="s">
        <v>762</v>
      </c>
    </row>
    <row r="947" spans="1:4" x14ac:dyDescent="0.2">
      <c r="A947" s="27"/>
      <c r="B947" s="27"/>
      <c r="C947" s="27"/>
      <c r="D947" s="27" t="s">
        <v>758</v>
      </c>
    </row>
    <row r="948" spans="1:4" x14ac:dyDescent="0.2">
      <c r="A948" s="27" t="s">
        <v>2298</v>
      </c>
      <c r="B948" s="27" t="s">
        <v>44</v>
      </c>
      <c r="C948" s="27" t="s">
        <v>1919</v>
      </c>
      <c r="D948" s="27" t="s">
        <v>762</v>
      </c>
    </row>
    <row r="949" spans="1:4" x14ac:dyDescent="0.2">
      <c r="A949" s="27"/>
      <c r="B949" s="27"/>
      <c r="C949" s="27"/>
      <c r="D949" s="27" t="s">
        <v>758</v>
      </c>
    </row>
    <row r="950" spans="1:4" x14ac:dyDescent="0.2">
      <c r="A950" s="27" t="s">
        <v>2379</v>
      </c>
      <c r="B950" s="27" t="s">
        <v>372</v>
      </c>
      <c r="C950" s="27" t="s">
        <v>1919</v>
      </c>
      <c r="D950" s="27" t="s">
        <v>758</v>
      </c>
    </row>
    <row r="951" spans="1:4" x14ac:dyDescent="0.2">
      <c r="A951" s="27" t="s">
        <v>2256</v>
      </c>
      <c r="B951" s="27" t="s">
        <v>352</v>
      </c>
      <c r="C951" s="27" t="s">
        <v>1919</v>
      </c>
      <c r="D951" s="27" t="s">
        <v>758</v>
      </c>
    </row>
    <row r="952" spans="1:4" x14ac:dyDescent="0.2">
      <c r="A952" s="27"/>
      <c r="B952" s="27"/>
      <c r="C952" s="27"/>
      <c r="D952" s="27" t="s">
        <v>760</v>
      </c>
    </row>
    <row r="953" spans="1:4" x14ac:dyDescent="0.2">
      <c r="A953" s="27" t="s">
        <v>2312</v>
      </c>
      <c r="B953" s="27" t="s">
        <v>366</v>
      </c>
      <c r="C953" s="27" t="s">
        <v>1919</v>
      </c>
      <c r="D953" s="27" t="s">
        <v>758</v>
      </c>
    </row>
    <row r="954" spans="1:4" x14ac:dyDescent="0.2">
      <c r="A954" s="27" t="s">
        <v>1933</v>
      </c>
      <c r="B954" s="27" t="s">
        <v>170</v>
      </c>
      <c r="C954" s="27" t="s">
        <v>1919</v>
      </c>
      <c r="D954" s="27" t="s">
        <v>758</v>
      </c>
    </row>
    <row r="955" spans="1:4" x14ac:dyDescent="0.2">
      <c r="A955" s="27" t="s">
        <v>1923</v>
      </c>
      <c r="B955" s="27" t="s">
        <v>165</v>
      </c>
      <c r="C955" s="27" t="s">
        <v>1919</v>
      </c>
      <c r="D955" s="27" t="s">
        <v>762</v>
      </c>
    </row>
    <row r="956" spans="1:4" x14ac:dyDescent="0.2">
      <c r="A956" s="27"/>
      <c r="B956" s="27"/>
      <c r="C956" s="27"/>
      <c r="D956" s="27" t="s">
        <v>758</v>
      </c>
    </row>
    <row r="957" spans="1:4" x14ac:dyDescent="0.2">
      <c r="A957" s="27" t="s">
        <v>1924</v>
      </c>
      <c r="B957" s="27" t="s">
        <v>480</v>
      </c>
      <c r="C957" s="27" t="s">
        <v>1919</v>
      </c>
      <c r="D957" s="27" t="s">
        <v>758</v>
      </c>
    </row>
    <row r="958" spans="1:4" x14ac:dyDescent="0.2">
      <c r="A958" s="27" t="s">
        <v>1938</v>
      </c>
      <c r="B958" s="27" t="s">
        <v>28</v>
      </c>
      <c r="C958" s="27" t="s">
        <v>1919</v>
      </c>
      <c r="D958" s="27" t="s">
        <v>762</v>
      </c>
    </row>
    <row r="959" spans="1:4" x14ac:dyDescent="0.2">
      <c r="A959" s="27"/>
      <c r="B959" s="27"/>
      <c r="C959" s="27"/>
      <c r="D959" s="27" t="s">
        <v>758</v>
      </c>
    </row>
    <row r="960" spans="1:4" x14ac:dyDescent="0.2">
      <c r="A960" s="27" t="s">
        <v>1937</v>
      </c>
      <c r="B960" s="27" t="s">
        <v>27</v>
      </c>
      <c r="C960" s="27" t="s">
        <v>1919</v>
      </c>
      <c r="D960" s="27" t="s">
        <v>762</v>
      </c>
    </row>
    <row r="961" spans="1:4" x14ac:dyDescent="0.2">
      <c r="A961" s="27"/>
      <c r="B961" s="27"/>
      <c r="C961" s="27"/>
      <c r="D961" s="27" t="s">
        <v>758</v>
      </c>
    </row>
    <row r="962" spans="1:4" x14ac:dyDescent="0.2">
      <c r="A962" s="27" t="s">
        <v>1930</v>
      </c>
      <c r="B962" s="27" t="s">
        <v>26</v>
      </c>
      <c r="C962" s="27" t="s">
        <v>1919</v>
      </c>
      <c r="D962" s="27" t="s">
        <v>762</v>
      </c>
    </row>
    <row r="963" spans="1:4" x14ac:dyDescent="0.2">
      <c r="A963" s="27"/>
      <c r="B963" s="27"/>
      <c r="C963" s="27"/>
      <c r="D963" s="27" t="s">
        <v>758</v>
      </c>
    </row>
    <row r="964" spans="1:4" x14ac:dyDescent="0.2">
      <c r="A964" s="27" t="s">
        <v>1941</v>
      </c>
      <c r="B964" s="27" t="s">
        <v>25</v>
      </c>
      <c r="C964" s="27" t="s">
        <v>1919</v>
      </c>
      <c r="D964" s="27" t="s">
        <v>762</v>
      </c>
    </row>
    <row r="965" spans="1:4" x14ac:dyDescent="0.2">
      <c r="A965" s="27"/>
      <c r="B965" s="27"/>
      <c r="C965" s="27"/>
      <c r="D965" s="27" t="s">
        <v>758</v>
      </c>
    </row>
    <row r="966" spans="1:4" x14ac:dyDescent="0.2">
      <c r="A966" s="27" t="s">
        <v>1932</v>
      </c>
      <c r="B966" s="27" t="s">
        <v>24</v>
      </c>
      <c r="C966" s="27" t="s">
        <v>1919</v>
      </c>
      <c r="D966" s="27" t="s">
        <v>762</v>
      </c>
    </row>
    <row r="967" spans="1:4" x14ac:dyDescent="0.2">
      <c r="A967" s="27"/>
      <c r="B967" s="27"/>
      <c r="C967" s="27"/>
      <c r="D967" s="27" t="s">
        <v>758</v>
      </c>
    </row>
    <row r="968" spans="1:4" x14ac:dyDescent="0.2">
      <c r="A968" s="27" t="s">
        <v>1940</v>
      </c>
      <c r="B968" s="27" t="s">
        <v>23</v>
      </c>
      <c r="C968" s="27" t="s">
        <v>1919</v>
      </c>
      <c r="D968" s="27" t="s">
        <v>762</v>
      </c>
    </row>
    <row r="969" spans="1:4" x14ac:dyDescent="0.2">
      <c r="A969" s="27"/>
      <c r="B969" s="27"/>
      <c r="C969" s="27"/>
      <c r="D969" s="27" t="s">
        <v>758</v>
      </c>
    </row>
    <row r="970" spans="1:4" x14ac:dyDescent="0.2">
      <c r="A970" s="27" t="s">
        <v>2518</v>
      </c>
      <c r="B970" s="27" t="s">
        <v>2512</v>
      </c>
      <c r="C970" s="27" t="s">
        <v>1919</v>
      </c>
      <c r="D970" s="27" t="s">
        <v>758</v>
      </c>
    </row>
    <row r="971" spans="1:4" x14ac:dyDescent="0.2">
      <c r="A971" s="27" t="s">
        <v>1928</v>
      </c>
      <c r="B971" s="27" t="s">
        <v>622</v>
      </c>
      <c r="C971" s="27" t="s">
        <v>1919</v>
      </c>
      <c r="D971" s="27" t="s">
        <v>758</v>
      </c>
    </row>
    <row r="972" spans="1:4" x14ac:dyDescent="0.2">
      <c r="A972" s="27"/>
      <c r="B972" s="27"/>
      <c r="C972" s="27"/>
      <c r="D972" s="27" t="s">
        <v>264</v>
      </c>
    </row>
    <row r="973" spans="1:4" x14ac:dyDescent="0.2">
      <c r="A973" s="27" t="s">
        <v>1931</v>
      </c>
      <c r="B973" s="27" t="s">
        <v>621</v>
      </c>
      <c r="C973" s="27" t="s">
        <v>1919</v>
      </c>
      <c r="D973" s="27" t="s">
        <v>758</v>
      </c>
    </row>
    <row r="974" spans="1:4" x14ac:dyDescent="0.2">
      <c r="A974" s="27"/>
      <c r="B974" s="27"/>
      <c r="C974" s="27"/>
      <c r="D974" s="27" t="s">
        <v>264</v>
      </c>
    </row>
    <row r="975" spans="1:4" x14ac:dyDescent="0.2">
      <c r="A975" s="27" t="s">
        <v>1935</v>
      </c>
      <c r="B975" s="27" t="s">
        <v>280</v>
      </c>
      <c r="C975" s="27" t="s">
        <v>1919</v>
      </c>
      <c r="D975" s="27" t="s">
        <v>758</v>
      </c>
    </row>
    <row r="976" spans="1:4" x14ac:dyDescent="0.2">
      <c r="A976" s="27" t="s">
        <v>1939</v>
      </c>
      <c r="B976" s="27" t="s">
        <v>38</v>
      </c>
      <c r="C976" s="27" t="s">
        <v>1919</v>
      </c>
      <c r="D976" s="27" t="s">
        <v>758</v>
      </c>
    </row>
    <row r="977" spans="1:4" x14ac:dyDescent="0.2">
      <c r="A977" s="27" t="s">
        <v>1936</v>
      </c>
      <c r="B977" s="27" t="s">
        <v>37</v>
      </c>
      <c r="C977" s="27" t="s">
        <v>1919</v>
      </c>
      <c r="D977" s="27" t="s">
        <v>758</v>
      </c>
    </row>
    <row r="978" spans="1:4" x14ac:dyDescent="0.2">
      <c r="A978" s="27" t="s">
        <v>1922</v>
      </c>
      <c r="B978" s="27" t="s">
        <v>255</v>
      </c>
      <c r="C978" s="27" t="s">
        <v>1919</v>
      </c>
      <c r="D978" s="27" t="s">
        <v>758</v>
      </c>
    </row>
    <row r="979" spans="1:4" x14ac:dyDescent="0.2">
      <c r="A979" s="27" t="s">
        <v>1929</v>
      </c>
      <c r="B979" s="27" t="s">
        <v>40</v>
      </c>
      <c r="C979" s="27" t="s">
        <v>1919</v>
      </c>
      <c r="D979" s="27" t="s">
        <v>758</v>
      </c>
    </row>
    <row r="980" spans="1:4" x14ac:dyDescent="0.2">
      <c r="A980" s="27" t="s">
        <v>1926</v>
      </c>
      <c r="B980" s="27" t="s">
        <v>39</v>
      </c>
      <c r="C980" s="27" t="s">
        <v>1919</v>
      </c>
      <c r="D980" s="27" t="s">
        <v>758</v>
      </c>
    </row>
    <row r="981" spans="1:4" x14ac:dyDescent="0.2">
      <c r="A981" s="27" t="s">
        <v>1934</v>
      </c>
      <c r="B981" s="27" t="s">
        <v>281</v>
      </c>
      <c r="C981" s="27" t="s">
        <v>1919</v>
      </c>
      <c r="D981" s="27" t="s">
        <v>758</v>
      </c>
    </row>
    <row r="982" spans="1:4" x14ac:dyDescent="0.2">
      <c r="A982" s="27" t="s">
        <v>1927</v>
      </c>
      <c r="B982" s="27" t="s">
        <v>42</v>
      </c>
      <c r="C982" s="27" t="s">
        <v>1919</v>
      </c>
      <c r="D982" s="27" t="s">
        <v>758</v>
      </c>
    </row>
    <row r="983" spans="1:4" x14ac:dyDescent="0.2">
      <c r="A983" s="27" t="s">
        <v>1925</v>
      </c>
      <c r="B983" s="27" t="s">
        <v>41</v>
      </c>
      <c r="C983" s="27" t="s">
        <v>1919</v>
      </c>
      <c r="D983" s="27" t="s">
        <v>758</v>
      </c>
    </row>
    <row r="984" spans="1:4" x14ac:dyDescent="0.2">
      <c r="A984" s="27" t="s">
        <v>2354</v>
      </c>
      <c r="B984" s="27" t="s">
        <v>297</v>
      </c>
      <c r="C984" s="27" t="s">
        <v>1919</v>
      </c>
      <c r="D984" s="27" t="s">
        <v>758</v>
      </c>
    </row>
    <row r="985" spans="1:4" x14ac:dyDescent="0.2">
      <c r="A985" s="27" t="s">
        <v>2397</v>
      </c>
      <c r="B985" s="27" t="s">
        <v>353</v>
      </c>
      <c r="C985" s="27" t="s">
        <v>1919</v>
      </c>
      <c r="D985" s="27" t="s">
        <v>758</v>
      </c>
    </row>
    <row r="986" spans="1:4" x14ac:dyDescent="0.2">
      <c r="A986" s="27" t="s">
        <v>2389</v>
      </c>
      <c r="B986" s="27" t="s">
        <v>354</v>
      </c>
      <c r="C986" s="27" t="s">
        <v>1919</v>
      </c>
      <c r="D986" s="27" t="s">
        <v>758</v>
      </c>
    </row>
    <row r="987" spans="1:4" x14ac:dyDescent="0.2">
      <c r="A987" s="27" t="s">
        <v>2385</v>
      </c>
      <c r="B987" s="27" t="s">
        <v>355</v>
      </c>
      <c r="C987" s="27" t="s">
        <v>1919</v>
      </c>
      <c r="D987" s="27" t="s">
        <v>758</v>
      </c>
    </row>
    <row r="988" spans="1:4" x14ac:dyDescent="0.2">
      <c r="A988" s="27" t="s">
        <v>917</v>
      </c>
      <c r="B988" s="27" t="s">
        <v>399</v>
      </c>
      <c r="C988" s="27" t="s">
        <v>900</v>
      </c>
      <c r="D988" s="27" t="s">
        <v>263</v>
      </c>
    </row>
    <row r="989" spans="1:4" x14ac:dyDescent="0.2">
      <c r="A989" s="27"/>
      <c r="B989" s="27"/>
      <c r="C989" s="27"/>
      <c r="D989" s="27" t="s">
        <v>259</v>
      </c>
    </row>
    <row r="990" spans="1:4" x14ac:dyDescent="0.2">
      <c r="A990" s="27" t="s">
        <v>1035</v>
      </c>
      <c r="B990" s="27" t="s">
        <v>655</v>
      </c>
      <c r="C990" s="27" t="s">
        <v>900</v>
      </c>
      <c r="D990" s="27" t="s">
        <v>263</v>
      </c>
    </row>
    <row r="991" spans="1:4" x14ac:dyDescent="0.2">
      <c r="A991" s="27"/>
      <c r="B991" s="27"/>
      <c r="C991" s="27"/>
      <c r="D991" s="27" t="s">
        <v>758</v>
      </c>
    </row>
    <row r="992" spans="1:4" x14ac:dyDescent="0.2">
      <c r="A992" s="27"/>
      <c r="B992" s="27"/>
      <c r="C992" s="27"/>
      <c r="D992" s="27" t="s">
        <v>259</v>
      </c>
    </row>
    <row r="993" spans="1:4" x14ac:dyDescent="0.2">
      <c r="A993" s="27" t="s">
        <v>939</v>
      </c>
      <c r="B993" s="27" t="s">
        <v>348</v>
      </c>
      <c r="C993" s="27" t="s">
        <v>900</v>
      </c>
      <c r="D993" s="27" t="s">
        <v>758</v>
      </c>
    </row>
    <row r="994" spans="1:4" x14ac:dyDescent="0.2">
      <c r="A994" s="27" t="s">
        <v>592</v>
      </c>
      <c r="B994" s="27" t="s">
        <v>367</v>
      </c>
      <c r="C994" s="27" t="s">
        <v>900</v>
      </c>
      <c r="D994" s="27" t="s">
        <v>263</v>
      </c>
    </row>
    <row r="995" spans="1:4" x14ac:dyDescent="0.2">
      <c r="A995" s="27" t="s">
        <v>2328</v>
      </c>
      <c r="B995" s="27" t="s">
        <v>846</v>
      </c>
      <c r="C995" s="27" t="s">
        <v>901</v>
      </c>
      <c r="D995" s="27" t="s">
        <v>404</v>
      </c>
    </row>
    <row r="996" spans="1:4" x14ac:dyDescent="0.2">
      <c r="A996" s="27" t="s">
        <v>2712</v>
      </c>
      <c r="B996" s="27" t="s">
        <v>558</v>
      </c>
      <c r="C996" s="27" t="s">
        <v>901</v>
      </c>
      <c r="D996" s="27" t="s">
        <v>758</v>
      </c>
    </row>
    <row r="997" spans="1:4" x14ac:dyDescent="0.2">
      <c r="A997" s="27"/>
      <c r="B997" s="27"/>
      <c r="C997" s="27"/>
      <c r="D997" s="27" t="s">
        <v>3051</v>
      </c>
    </row>
    <row r="998" spans="1:4" x14ac:dyDescent="0.2">
      <c r="A998" s="27"/>
      <c r="B998" s="27"/>
      <c r="C998" s="27"/>
      <c r="D998" s="27" t="s">
        <v>759</v>
      </c>
    </row>
    <row r="999" spans="1:4" x14ac:dyDescent="0.2">
      <c r="A999" s="27"/>
      <c r="B999" s="27"/>
      <c r="C999" s="27"/>
      <c r="D999" s="27" t="s">
        <v>264</v>
      </c>
    </row>
    <row r="1000" spans="1:4" x14ac:dyDescent="0.2">
      <c r="A1000" s="27" t="s">
        <v>2713</v>
      </c>
      <c r="B1000" s="27" t="s">
        <v>559</v>
      </c>
      <c r="C1000" s="27" t="s">
        <v>901</v>
      </c>
      <c r="D1000" s="27" t="s">
        <v>758</v>
      </c>
    </row>
    <row r="1001" spans="1:4" x14ac:dyDescent="0.2">
      <c r="A1001" s="27"/>
      <c r="B1001" s="27"/>
      <c r="C1001" s="27"/>
      <c r="D1001" s="27" t="s">
        <v>759</v>
      </c>
    </row>
    <row r="1002" spans="1:4" x14ac:dyDescent="0.2">
      <c r="A1002" s="27"/>
      <c r="B1002" s="27"/>
      <c r="C1002" s="27"/>
      <c r="D1002" s="27" t="s">
        <v>264</v>
      </c>
    </row>
    <row r="1003" spans="1:4" x14ac:dyDescent="0.2">
      <c r="A1003" s="27" t="s">
        <v>2714</v>
      </c>
      <c r="B1003" s="27" t="s">
        <v>36</v>
      </c>
      <c r="C1003" s="27" t="s">
        <v>901</v>
      </c>
      <c r="D1003" s="27" t="s">
        <v>758</v>
      </c>
    </row>
    <row r="1004" spans="1:4" x14ac:dyDescent="0.2">
      <c r="A1004" s="27"/>
      <c r="B1004" s="27"/>
      <c r="C1004" s="27"/>
      <c r="D1004" s="27" t="s">
        <v>264</v>
      </c>
    </row>
    <row r="1005" spans="1:4" x14ac:dyDescent="0.2">
      <c r="A1005" s="27" t="s">
        <v>2731</v>
      </c>
      <c r="B1005" s="27" t="s">
        <v>919</v>
      </c>
      <c r="C1005" s="27" t="s">
        <v>901</v>
      </c>
      <c r="D1005" s="27" t="s">
        <v>759</v>
      </c>
    </row>
    <row r="1006" spans="1:4" x14ac:dyDescent="0.2">
      <c r="A1006" s="27"/>
      <c r="B1006" s="27"/>
      <c r="C1006" s="27"/>
      <c r="D1006" s="27" t="s">
        <v>264</v>
      </c>
    </row>
    <row r="1007" spans="1:4" x14ac:dyDescent="0.2">
      <c r="A1007" s="27" t="s">
        <v>2715</v>
      </c>
      <c r="B1007" s="27" t="s">
        <v>532</v>
      </c>
      <c r="C1007" s="27" t="s">
        <v>901</v>
      </c>
      <c r="D1007" s="27" t="s">
        <v>758</v>
      </c>
    </row>
    <row r="1008" spans="1:4" x14ac:dyDescent="0.2">
      <c r="A1008" s="27"/>
      <c r="B1008" s="27"/>
      <c r="C1008" s="27"/>
      <c r="D1008" s="27" t="s">
        <v>759</v>
      </c>
    </row>
    <row r="1009" spans="1:4" x14ac:dyDescent="0.2">
      <c r="A1009" s="27"/>
      <c r="B1009" s="27"/>
      <c r="C1009" s="27"/>
      <c r="D1009" s="27" t="s">
        <v>264</v>
      </c>
    </row>
    <row r="1010" spans="1:4" x14ac:dyDescent="0.2">
      <c r="A1010" s="27" t="s">
        <v>2716</v>
      </c>
      <c r="B1010" s="27" t="s">
        <v>531</v>
      </c>
      <c r="C1010" s="27" t="s">
        <v>901</v>
      </c>
      <c r="D1010" s="27" t="s">
        <v>758</v>
      </c>
    </row>
    <row r="1011" spans="1:4" x14ac:dyDescent="0.2">
      <c r="A1011" s="27"/>
      <c r="B1011" s="27"/>
      <c r="C1011" s="27"/>
      <c r="D1011" s="27" t="s">
        <v>264</v>
      </c>
    </row>
    <row r="1012" spans="1:4" x14ac:dyDescent="0.2">
      <c r="A1012" s="27" t="s">
        <v>2520</v>
      </c>
      <c r="B1012" s="27" t="s">
        <v>2514</v>
      </c>
      <c r="C1012" s="27" t="s">
        <v>901</v>
      </c>
      <c r="D1012" s="27" t="s">
        <v>264</v>
      </c>
    </row>
    <row r="1013" spans="1:4" x14ac:dyDescent="0.2">
      <c r="A1013" s="27" t="s">
        <v>2519</v>
      </c>
      <c r="B1013" s="27" t="s">
        <v>2513</v>
      </c>
      <c r="C1013" s="27" t="s">
        <v>901</v>
      </c>
      <c r="D1013" s="27" t="s">
        <v>264</v>
      </c>
    </row>
    <row r="1014" spans="1:4" x14ac:dyDescent="0.2">
      <c r="A1014" s="27" t="s">
        <v>2732</v>
      </c>
      <c r="B1014" s="27" t="s">
        <v>349</v>
      </c>
      <c r="C1014" s="27" t="s">
        <v>900</v>
      </c>
      <c r="D1014" s="27" t="s">
        <v>263</v>
      </c>
    </row>
    <row r="1015" spans="1:4" x14ac:dyDescent="0.2">
      <c r="A1015" s="27"/>
      <c r="B1015" s="27"/>
      <c r="C1015" s="27"/>
      <c r="D1015" s="27" t="s">
        <v>259</v>
      </c>
    </row>
    <row r="1016" spans="1:4" x14ac:dyDescent="0.2">
      <c r="A1016" s="27" t="s">
        <v>1966</v>
      </c>
      <c r="B1016" s="27" t="s">
        <v>275</v>
      </c>
      <c r="C1016" s="27" t="s">
        <v>279</v>
      </c>
      <c r="D1016" s="27" t="s">
        <v>758</v>
      </c>
    </row>
    <row r="1017" spans="1:4" x14ac:dyDescent="0.2">
      <c r="A1017" s="27"/>
      <c r="B1017" s="27"/>
      <c r="C1017" s="27"/>
      <c r="D1017" s="27" t="s">
        <v>260</v>
      </c>
    </row>
    <row r="1018" spans="1:4" x14ac:dyDescent="0.2">
      <c r="A1018" s="27"/>
      <c r="B1018" s="27"/>
      <c r="C1018" s="27"/>
      <c r="D1018" s="27" t="s">
        <v>264</v>
      </c>
    </row>
    <row r="1019" spans="1:4" x14ac:dyDescent="0.2">
      <c r="A1019" s="27" t="s">
        <v>1967</v>
      </c>
      <c r="B1019" s="27" t="s">
        <v>258</v>
      </c>
      <c r="C1019" s="27" t="s">
        <v>279</v>
      </c>
      <c r="D1019" s="27" t="s">
        <v>758</v>
      </c>
    </row>
    <row r="1020" spans="1:4" x14ac:dyDescent="0.2">
      <c r="A1020" s="27"/>
      <c r="B1020" s="27"/>
      <c r="C1020" s="27"/>
      <c r="D1020" s="27" t="s">
        <v>260</v>
      </c>
    </row>
    <row r="1021" spans="1:4" x14ac:dyDescent="0.2">
      <c r="A1021" s="27"/>
      <c r="B1021" s="27"/>
      <c r="C1021" s="27"/>
      <c r="D1021" s="27" t="s">
        <v>264</v>
      </c>
    </row>
    <row r="1022" spans="1:4" x14ac:dyDescent="0.2">
      <c r="A1022" s="27" t="s">
        <v>1980</v>
      </c>
      <c r="B1022" s="27" t="s">
        <v>1981</v>
      </c>
      <c r="C1022" s="27" t="s">
        <v>279</v>
      </c>
      <c r="D1022" s="27" t="s">
        <v>758</v>
      </c>
    </row>
    <row r="1023" spans="1:4" x14ac:dyDescent="0.2">
      <c r="A1023" s="27"/>
      <c r="B1023" s="27"/>
      <c r="C1023" s="27"/>
      <c r="D1023" s="27" t="s">
        <v>260</v>
      </c>
    </row>
    <row r="1024" spans="1:4" x14ac:dyDescent="0.2">
      <c r="A1024" s="27" t="s">
        <v>2339</v>
      </c>
      <c r="B1024" s="27" t="s">
        <v>1978</v>
      </c>
      <c r="C1024" s="27" t="s">
        <v>279</v>
      </c>
      <c r="D1024" s="27" t="s">
        <v>758</v>
      </c>
    </row>
    <row r="1025" spans="1:4" x14ac:dyDescent="0.2">
      <c r="A1025" s="27"/>
      <c r="B1025" s="27"/>
      <c r="C1025" s="27"/>
      <c r="D1025" s="27" t="s">
        <v>260</v>
      </c>
    </row>
    <row r="1026" spans="1:4" x14ac:dyDescent="0.2">
      <c r="A1026" s="27"/>
      <c r="B1026" s="27"/>
      <c r="C1026" s="27"/>
      <c r="D1026" s="27" t="s">
        <v>264</v>
      </c>
    </row>
    <row r="1027" spans="1:4" x14ac:dyDescent="0.2">
      <c r="A1027" s="27" t="s">
        <v>2343</v>
      </c>
      <c r="B1027" s="27" t="s">
        <v>266</v>
      </c>
      <c r="C1027" s="27" t="s">
        <v>279</v>
      </c>
      <c r="D1027" s="27" t="s">
        <v>758</v>
      </c>
    </row>
    <row r="1028" spans="1:4" x14ac:dyDescent="0.2">
      <c r="A1028" s="27"/>
      <c r="B1028" s="27"/>
      <c r="C1028" s="27"/>
      <c r="D1028" s="27" t="s">
        <v>260</v>
      </c>
    </row>
    <row r="1029" spans="1:4" x14ac:dyDescent="0.2">
      <c r="A1029" s="27"/>
      <c r="B1029" s="27"/>
      <c r="C1029" s="27"/>
      <c r="D1029" s="27" t="s">
        <v>264</v>
      </c>
    </row>
    <row r="1030" spans="1:4" x14ac:dyDescent="0.2">
      <c r="A1030" s="27" t="s">
        <v>1982</v>
      </c>
      <c r="B1030" s="27" t="s">
        <v>1983</v>
      </c>
      <c r="C1030" s="27" t="s">
        <v>279</v>
      </c>
      <c r="D1030" s="27" t="s">
        <v>758</v>
      </c>
    </row>
    <row r="1031" spans="1:4" x14ac:dyDescent="0.2">
      <c r="A1031" s="27"/>
      <c r="B1031" s="27"/>
      <c r="C1031" s="27"/>
      <c r="D1031" s="27" t="s">
        <v>260</v>
      </c>
    </row>
    <row r="1032" spans="1:4" x14ac:dyDescent="0.2">
      <c r="A1032" s="27" t="s">
        <v>1984</v>
      </c>
      <c r="B1032" s="27" t="s">
        <v>1985</v>
      </c>
      <c r="C1032" s="27" t="s">
        <v>279</v>
      </c>
      <c r="D1032" s="27" t="s">
        <v>758</v>
      </c>
    </row>
    <row r="1033" spans="1:4" x14ac:dyDescent="0.2">
      <c r="A1033" s="27"/>
      <c r="B1033" s="27"/>
      <c r="C1033" s="27"/>
      <c r="D1033" s="27" t="s">
        <v>260</v>
      </c>
    </row>
    <row r="1034" spans="1:4" x14ac:dyDescent="0.2">
      <c r="A1034" s="27"/>
      <c r="B1034" s="27"/>
      <c r="C1034" s="27"/>
      <c r="D1034" s="27" t="s">
        <v>264</v>
      </c>
    </row>
    <row r="1035" spans="1:4" x14ac:dyDescent="0.2">
      <c r="A1035" s="27" t="s">
        <v>2351</v>
      </c>
      <c r="B1035" s="27" t="s">
        <v>274</v>
      </c>
      <c r="C1035" s="27" t="s">
        <v>279</v>
      </c>
      <c r="D1035" s="27" t="s">
        <v>758</v>
      </c>
    </row>
    <row r="1036" spans="1:4" x14ac:dyDescent="0.2">
      <c r="A1036" s="27"/>
      <c r="B1036" s="27"/>
      <c r="C1036" s="27"/>
      <c r="D1036" s="27" t="s">
        <v>260</v>
      </c>
    </row>
    <row r="1037" spans="1:4" x14ac:dyDescent="0.2">
      <c r="A1037" s="27"/>
      <c r="B1037" s="27"/>
      <c r="C1037" s="27"/>
      <c r="D1037" s="27" t="s">
        <v>264</v>
      </c>
    </row>
    <row r="1038" spans="1:4" x14ac:dyDescent="0.2">
      <c r="A1038" s="27" t="s">
        <v>2717</v>
      </c>
      <c r="B1038" s="27" t="s">
        <v>1979</v>
      </c>
      <c r="C1038" s="27" t="s">
        <v>279</v>
      </c>
      <c r="D1038" s="27" t="s">
        <v>758</v>
      </c>
    </row>
    <row r="1039" spans="1:4" x14ac:dyDescent="0.2">
      <c r="A1039" s="27"/>
      <c r="B1039" s="27"/>
      <c r="C1039" s="27"/>
      <c r="D1039" s="27" t="s">
        <v>260</v>
      </c>
    </row>
    <row r="1040" spans="1:4" x14ac:dyDescent="0.2">
      <c r="A1040" s="27" t="s">
        <v>1986</v>
      </c>
      <c r="B1040" s="27" t="s">
        <v>1987</v>
      </c>
      <c r="C1040" s="27" t="s">
        <v>279</v>
      </c>
      <c r="D1040" s="27" t="s">
        <v>260</v>
      </c>
    </row>
    <row r="1041" spans="1:4" x14ac:dyDescent="0.2">
      <c r="A1041" s="27"/>
      <c r="B1041" s="27"/>
      <c r="C1041" s="27"/>
      <c r="D1041" s="27" t="s">
        <v>264</v>
      </c>
    </row>
    <row r="1042" spans="1:4" x14ac:dyDescent="0.2">
      <c r="A1042" s="27" t="s">
        <v>2386</v>
      </c>
      <c r="B1042" s="27" t="s">
        <v>269</v>
      </c>
      <c r="C1042" s="27" t="s">
        <v>279</v>
      </c>
      <c r="D1042" s="27" t="s">
        <v>758</v>
      </c>
    </row>
    <row r="1043" spans="1:4" x14ac:dyDescent="0.2">
      <c r="A1043" s="27"/>
      <c r="B1043" s="27"/>
      <c r="C1043" s="27"/>
      <c r="D1043" s="27" t="s">
        <v>260</v>
      </c>
    </row>
    <row r="1044" spans="1:4" x14ac:dyDescent="0.2">
      <c r="A1044" s="27"/>
      <c r="B1044" s="27"/>
      <c r="C1044" s="27"/>
      <c r="D1044" s="27" t="s">
        <v>264</v>
      </c>
    </row>
    <row r="1045" spans="1:4" x14ac:dyDescent="0.2">
      <c r="A1045" s="27" t="s">
        <v>1988</v>
      </c>
      <c r="B1045" s="27" t="s">
        <v>1989</v>
      </c>
      <c r="C1045" s="27" t="s">
        <v>279</v>
      </c>
      <c r="D1045" s="27" t="s">
        <v>758</v>
      </c>
    </row>
    <row r="1046" spans="1:4" x14ac:dyDescent="0.2">
      <c r="A1046" s="27"/>
      <c r="B1046" s="27"/>
      <c r="C1046" s="27"/>
      <c r="D1046" s="27" t="s">
        <v>260</v>
      </c>
    </row>
    <row r="1047" spans="1:4" x14ac:dyDescent="0.2">
      <c r="A1047" s="27"/>
      <c r="B1047" s="27"/>
      <c r="C1047" s="27"/>
      <c r="D1047" s="27" t="s">
        <v>264</v>
      </c>
    </row>
    <row r="1048" spans="1:4" x14ac:dyDescent="0.2">
      <c r="A1048" s="27" t="s">
        <v>2338</v>
      </c>
      <c r="B1048" s="27" t="s">
        <v>268</v>
      </c>
      <c r="C1048" s="27" t="s">
        <v>279</v>
      </c>
      <c r="D1048" s="27" t="s">
        <v>758</v>
      </c>
    </row>
    <row r="1049" spans="1:4" x14ac:dyDescent="0.2">
      <c r="A1049" s="27"/>
      <c r="B1049" s="27"/>
      <c r="C1049" s="27"/>
      <c r="D1049" s="27" t="s">
        <v>260</v>
      </c>
    </row>
    <row r="1050" spans="1:4" x14ac:dyDescent="0.2">
      <c r="A1050" s="27"/>
      <c r="B1050" s="27"/>
      <c r="C1050" s="27"/>
      <c r="D1050" s="27" t="s">
        <v>264</v>
      </c>
    </row>
    <row r="1051" spans="1:4" x14ac:dyDescent="0.2">
      <c r="A1051" s="27" t="s">
        <v>1990</v>
      </c>
      <c r="B1051" s="27" t="s">
        <v>1991</v>
      </c>
      <c r="C1051" s="27" t="s">
        <v>279</v>
      </c>
      <c r="D1051" s="27" t="s">
        <v>758</v>
      </c>
    </row>
    <row r="1052" spans="1:4" x14ac:dyDescent="0.2">
      <c r="A1052" s="27"/>
      <c r="B1052" s="27"/>
      <c r="C1052" s="27"/>
      <c r="D1052" s="27" t="s">
        <v>260</v>
      </c>
    </row>
    <row r="1053" spans="1:4" x14ac:dyDescent="0.2">
      <c r="A1053" s="27" t="s">
        <v>1992</v>
      </c>
      <c r="B1053" s="27" t="s">
        <v>1993</v>
      </c>
      <c r="C1053" s="27" t="s">
        <v>279</v>
      </c>
      <c r="D1053" s="27" t="s">
        <v>758</v>
      </c>
    </row>
    <row r="1054" spans="1:4" x14ac:dyDescent="0.2">
      <c r="A1054" s="27"/>
      <c r="B1054" s="27"/>
      <c r="C1054" s="27"/>
      <c r="D1054" s="27" t="s">
        <v>260</v>
      </c>
    </row>
    <row r="1055" spans="1:4" x14ac:dyDescent="0.2">
      <c r="A1055" s="27"/>
      <c r="B1055" s="27"/>
      <c r="C1055" s="27"/>
      <c r="D1055" s="27" t="s">
        <v>264</v>
      </c>
    </row>
    <row r="1056" spans="1:4" x14ac:dyDescent="0.2">
      <c r="A1056" s="27" t="s">
        <v>1994</v>
      </c>
      <c r="B1056" s="27" t="s">
        <v>1995</v>
      </c>
      <c r="C1056" s="27" t="s">
        <v>279</v>
      </c>
      <c r="D1056" s="27" t="s">
        <v>758</v>
      </c>
    </row>
    <row r="1057" spans="1:4" x14ac:dyDescent="0.2">
      <c r="A1057" s="27"/>
      <c r="B1057" s="27"/>
      <c r="C1057" s="27"/>
      <c r="D1057" s="27" t="s">
        <v>260</v>
      </c>
    </row>
    <row r="1058" spans="1:4" x14ac:dyDescent="0.2">
      <c r="A1058" s="27" t="s">
        <v>2380</v>
      </c>
      <c r="B1058" s="27" t="s">
        <v>272</v>
      </c>
      <c r="C1058" s="27" t="s">
        <v>279</v>
      </c>
      <c r="D1058" s="27" t="s">
        <v>758</v>
      </c>
    </row>
    <row r="1059" spans="1:4" x14ac:dyDescent="0.2">
      <c r="A1059" s="27"/>
      <c r="B1059" s="27"/>
      <c r="C1059" s="27"/>
      <c r="D1059" s="27" t="s">
        <v>260</v>
      </c>
    </row>
    <row r="1060" spans="1:4" x14ac:dyDescent="0.2">
      <c r="A1060" s="27"/>
      <c r="B1060" s="27"/>
      <c r="C1060" s="27"/>
      <c r="D1060" s="27" t="s">
        <v>264</v>
      </c>
    </row>
    <row r="1061" spans="1:4" x14ac:dyDescent="0.2">
      <c r="A1061" s="27" t="s">
        <v>1996</v>
      </c>
      <c r="B1061" s="27" t="s">
        <v>1997</v>
      </c>
      <c r="C1061" s="27" t="s">
        <v>279</v>
      </c>
      <c r="D1061" s="27" t="s">
        <v>260</v>
      </c>
    </row>
    <row r="1062" spans="1:4" x14ac:dyDescent="0.2">
      <c r="A1062" s="27"/>
      <c r="B1062" s="27"/>
      <c r="C1062" s="27"/>
      <c r="D1062" s="27" t="s">
        <v>264</v>
      </c>
    </row>
    <row r="1063" spans="1:4" x14ac:dyDescent="0.2">
      <c r="A1063" s="27" t="s">
        <v>1998</v>
      </c>
      <c r="B1063" s="27" t="s">
        <v>1999</v>
      </c>
      <c r="C1063" s="27" t="s">
        <v>279</v>
      </c>
      <c r="D1063" s="27" t="s">
        <v>758</v>
      </c>
    </row>
    <row r="1064" spans="1:4" x14ac:dyDescent="0.2">
      <c r="A1064" s="27"/>
      <c r="B1064" s="27"/>
      <c r="C1064" s="27"/>
      <c r="D1064" s="27" t="s">
        <v>260</v>
      </c>
    </row>
    <row r="1065" spans="1:4" x14ac:dyDescent="0.2">
      <c r="A1065" s="27"/>
      <c r="B1065" s="27"/>
      <c r="C1065" s="27"/>
      <c r="D1065" s="27" t="s">
        <v>264</v>
      </c>
    </row>
    <row r="1066" spans="1:4" x14ac:dyDescent="0.2">
      <c r="A1066" s="27" t="s">
        <v>2000</v>
      </c>
      <c r="B1066" s="27" t="s">
        <v>2001</v>
      </c>
      <c r="C1066" s="27" t="s">
        <v>279</v>
      </c>
      <c r="D1066" s="27" t="s">
        <v>758</v>
      </c>
    </row>
    <row r="1067" spans="1:4" x14ac:dyDescent="0.2">
      <c r="A1067" s="27"/>
      <c r="B1067" s="27"/>
      <c r="C1067" s="27"/>
      <c r="D1067" s="27" t="s">
        <v>260</v>
      </c>
    </row>
    <row r="1068" spans="1:4" x14ac:dyDescent="0.2">
      <c r="A1068" s="27" t="s">
        <v>2002</v>
      </c>
      <c r="B1068" s="27" t="s">
        <v>2003</v>
      </c>
      <c r="C1068" s="27" t="s">
        <v>279</v>
      </c>
      <c r="D1068" s="27" t="s">
        <v>758</v>
      </c>
    </row>
    <row r="1069" spans="1:4" x14ac:dyDescent="0.2">
      <c r="A1069" s="27"/>
      <c r="B1069" s="27"/>
      <c r="C1069" s="27"/>
      <c r="D1069" s="27" t="s">
        <v>260</v>
      </c>
    </row>
    <row r="1070" spans="1:4" x14ac:dyDescent="0.2">
      <c r="A1070" s="27"/>
      <c r="B1070" s="27"/>
      <c r="C1070" s="27"/>
      <c r="D1070" s="27" t="s">
        <v>264</v>
      </c>
    </row>
    <row r="1071" spans="1:4" x14ac:dyDescent="0.2">
      <c r="A1071" s="27" t="s">
        <v>1968</v>
      </c>
      <c r="B1071" s="27" t="s">
        <v>276</v>
      </c>
      <c r="C1071" s="27" t="s">
        <v>279</v>
      </c>
      <c r="D1071" s="27" t="s">
        <v>758</v>
      </c>
    </row>
    <row r="1072" spans="1:4" x14ac:dyDescent="0.2">
      <c r="A1072" s="27"/>
      <c r="B1072" s="27"/>
      <c r="C1072" s="27"/>
      <c r="D1072" s="27" t="s">
        <v>260</v>
      </c>
    </row>
    <row r="1073" spans="1:4" x14ac:dyDescent="0.2">
      <c r="A1073" s="27"/>
      <c r="B1073" s="27"/>
      <c r="C1073" s="27"/>
      <c r="D1073" s="27" t="s">
        <v>264</v>
      </c>
    </row>
    <row r="1074" spans="1:4" x14ac:dyDescent="0.2">
      <c r="A1074" s="27" t="s">
        <v>2004</v>
      </c>
      <c r="B1074" s="27" t="s">
        <v>2005</v>
      </c>
      <c r="C1074" s="27" t="s">
        <v>279</v>
      </c>
      <c r="D1074" s="27" t="s">
        <v>758</v>
      </c>
    </row>
    <row r="1075" spans="1:4" x14ac:dyDescent="0.2">
      <c r="A1075" s="27"/>
      <c r="B1075" s="27"/>
      <c r="C1075" s="27"/>
      <c r="D1075" s="27" t="s">
        <v>260</v>
      </c>
    </row>
    <row r="1076" spans="1:4" x14ac:dyDescent="0.2">
      <c r="A1076" s="27" t="s">
        <v>1969</v>
      </c>
      <c r="B1076" s="27" t="s">
        <v>267</v>
      </c>
      <c r="C1076" s="27" t="s">
        <v>279</v>
      </c>
      <c r="D1076" s="27" t="s">
        <v>758</v>
      </c>
    </row>
    <row r="1077" spans="1:4" x14ac:dyDescent="0.2">
      <c r="A1077" s="27"/>
      <c r="B1077" s="27"/>
      <c r="C1077" s="27"/>
      <c r="D1077" s="27" t="s">
        <v>260</v>
      </c>
    </row>
    <row r="1078" spans="1:4" x14ac:dyDescent="0.2">
      <c r="A1078" s="27"/>
      <c r="B1078" s="27"/>
      <c r="C1078" s="27"/>
      <c r="D1078" s="27" t="s">
        <v>760</v>
      </c>
    </row>
    <row r="1079" spans="1:4" x14ac:dyDescent="0.2">
      <c r="A1079" s="27"/>
      <c r="B1079" s="27"/>
      <c r="C1079" s="27"/>
      <c r="D1079" s="27" t="s">
        <v>264</v>
      </c>
    </row>
    <row r="1080" spans="1:4" x14ac:dyDescent="0.2">
      <c r="A1080" s="27" t="s">
        <v>2006</v>
      </c>
      <c r="B1080" s="27" t="s">
        <v>2007</v>
      </c>
      <c r="C1080" s="27" t="s">
        <v>279</v>
      </c>
      <c r="D1080" s="27" t="s">
        <v>758</v>
      </c>
    </row>
    <row r="1081" spans="1:4" x14ac:dyDescent="0.2">
      <c r="A1081" s="27"/>
      <c r="B1081" s="27"/>
      <c r="C1081" s="27"/>
      <c r="D1081" s="27" t="s">
        <v>260</v>
      </c>
    </row>
    <row r="1082" spans="1:4" x14ac:dyDescent="0.2">
      <c r="A1082" s="27"/>
      <c r="B1082" s="27"/>
      <c r="C1082" s="27"/>
      <c r="D1082" s="27" t="s">
        <v>264</v>
      </c>
    </row>
    <row r="1083" spans="1:4" x14ac:dyDescent="0.2">
      <c r="A1083" s="27" t="s">
        <v>1974</v>
      </c>
      <c r="B1083" s="27" t="s">
        <v>1975</v>
      </c>
      <c r="C1083" s="27" t="s">
        <v>902</v>
      </c>
      <c r="D1083" s="27" t="s">
        <v>264</v>
      </c>
    </row>
    <row r="1084" spans="1:4" x14ac:dyDescent="0.2">
      <c r="A1084" s="27" t="s">
        <v>1826</v>
      </c>
      <c r="B1084" s="27" t="s">
        <v>357</v>
      </c>
      <c r="C1084" s="27" t="s">
        <v>902</v>
      </c>
      <c r="D1084" s="27" t="s">
        <v>758</v>
      </c>
    </row>
    <row r="1085" spans="1:4" x14ac:dyDescent="0.2">
      <c r="A1085" s="27"/>
      <c r="B1085" s="27"/>
      <c r="C1085" s="27"/>
      <c r="D1085" s="27" t="s">
        <v>264</v>
      </c>
    </row>
    <row r="1086" spans="1:4" x14ac:dyDescent="0.2">
      <c r="A1086" s="27" t="s">
        <v>1825</v>
      </c>
      <c r="B1086" s="27" t="s">
        <v>1620</v>
      </c>
      <c r="C1086" s="27" t="s">
        <v>902</v>
      </c>
      <c r="D1086" s="27" t="s">
        <v>758</v>
      </c>
    </row>
    <row r="1087" spans="1:4" x14ac:dyDescent="0.2">
      <c r="A1087" s="27"/>
      <c r="B1087" s="27"/>
      <c r="C1087" s="27"/>
      <c r="D1087" s="27" t="s">
        <v>264</v>
      </c>
    </row>
    <row r="1088" spans="1:4" x14ac:dyDescent="0.2">
      <c r="A1088" s="27" t="s">
        <v>1840</v>
      </c>
      <c r="B1088" s="27" t="s">
        <v>2985</v>
      </c>
      <c r="C1088" s="27" t="s">
        <v>902</v>
      </c>
      <c r="D1088" s="27" t="s">
        <v>758</v>
      </c>
    </row>
    <row r="1089" spans="1:4" x14ac:dyDescent="0.2">
      <c r="A1089" s="27"/>
      <c r="B1089" s="27"/>
      <c r="C1089" s="27"/>
      <c r="D1089" s="27" t="s">
        <v>264</v>
      </c>
    </row>
    <row r="1090" spans="1:4" x14ac:dyDescent="0.2">
      <c r="A1090" s="27" t="s">
        <v>2047</v>
      </c>
      <c r="B1090" s="27" t="s">
        <v>2048</v>
      </c>
      <c r="C1090" s="27" t="s">
        <v>902</v>
      </c>
      <c r="D1090" s="27" t="s">
        <v>758</v>
      </c>
    </row>
    <row r="1091" spans="1:4" x14ac:dyDescent="0.2">
      <c r="A1091" s="27"/>
      <c r="B1091" s="27"/>
      <c r="C1091" s="27"/>
      <c r="D1091" s="27" t="s">
        <v>264</v>
      </c>
    </row>
    <row r="1092" spans="1:4" x14ac:dyDescent="0.2">
      <c r="A1092" s="27" t="s">
        <v>2049</v>
      </c>
      <c r="B1092" s="27" t="s">
        <v>2050</v>
      </c>
      <c r="C1092" s="27" t="s">
        <v>902</v>
      </c>
      <c r="D1092" s="27" t="s">
        <v>758</v>
      </c>
    </row>
    <row r="1093" spans="1:4" x14ac:dyDescent="0.2">
      <c r="A1093" s="27"/>
      <c r="B1093" s="27"/>
      <c r="C1093" s="27"/>
      <c r="D1093" s="27" t="s">
        <v>264</v>
      </c>
    </row>
    <row r="1094" spans="1:4" x14ac:dyDescent="0.2">
      <c r="A1094" s="27" t="s">
        <v>1854</v>
      </c>
      <c r="B1094" s="27" t="s">
        <v>2933</v>
      </c>
      <c r="C1094" s="27" t="s">
        <v>902</v>
      </c>
      <c r="D1094" s="27" t="s">
        <v>758</v>
      </c>
    </row>
    <row r="1095" spans="1:4" x14ac:dyDescent="0.2">
      <c r="A1095" s="27"/>
      <c r="B1095" s="27"/>
      <c r="C1095" s="27"/>
      <c r="D1095" s="27" t="s">
        <v>759</v>
      </c>
    </row>
    <row r="1096" spans="1:4" x14ac:dyDescent="0.2">
      <c r="A1096" s="27"/>
      <c r="B1096" s="27"/>
      <c r="C1096" s="27"/>
      <c r="D1096" s="27" t="s">
        <v>264</v>
      </c>
    </row>
    <row r="1097" spans="1:4" x14ac:dyDescent="0.2">
      <c r="A1097" s="27" t="s">
        <v>1809</v>
      </c>
      <c r="B1097" s="27" t="s">
        <v>358</v>
      </c>
      <c r="C1097" s="27" t="s">
        <v>902</v>
      </c>
      <c r="D1097" s="27" t="s">
        <v>758</v>
      </c>
    </row>
    <row r="1098" spans="1:4" x14ac:dyDescent="0.2">
      <c r="A1098" s="27"/>
      <c r="B1098" s="27"/>
      <c r="C1098" s="27"/>
      <c r="D1098" s="27" t="s">
        <v>759</v>
      </c>
    </row>
    <row r="1099" spans="1:4" x14ac:dyDescent="0.2">
      <c r="A1099" s="27"/>
      <c r="B1099" s="27"/>
      <c r="C1099" s="27"/>
      <c r="D1099" s="27" t="s">
        <v>264</v>
      </c>
    </row>
    <row r="1100" spans="1:4" x14ac:dyDescent="0.2">
      <c r="A1100" s="27" t="s">
        <v>1818</v>
      </c>
      <c r="B1100" s="27" t="s">
        <v>359</v>
      </c>
      <c r="C1100" s="27" t="s">
        <v>902</v>
      </c>
      <c r="D1100" s="27" t="s">
        <v>758</v>
      </c>
    </row>
    <row r="1101" spans="1:4" x14ac:dyDescent="0.2">
      <c r="A1101" s="27"/>
      <c r="B1101" s="27"/>
      <c r="C1101" s="27"/>
      <c r="D1101" s="27" t="s">
        <v>759</v>
      </c>
    </row>
    <row r="1102" spans="1:4" x14ac:dyDescent="0.2">
      <c r="A1102" s="27"/>
      <c r="B1102" s="27"/>
      <c r="C1102" s="27"/>
      <c r="D1102" s="27" t="s">
        <v>264</v>
      </c>
    </row>
    <row r="1103" spans="1:4" x14ac:dyDescent="0.2">
      <c r="A1103" s="27" t="s">
        <v>2051</v>
      </c>
      <c r="B1103" s="27" t="s">
        <v>2052</v>
      </c>
      <c r="C1103" s="27" t="s">
        <v>902</v>
      </c>
      <c r="D1103" s="27" t="s">
        <v>758</v>
      </c>
    </row>
    <row r="1104" spans="1:4" x14ac:dyDescent="0.2">
      <c r="A1104" s="27"/>
      <c r="B1104" s="27"/>
      <c r="C1104" s="27"/>
      <c r="D1104" s="27" t="s">
        <v>264</v>
      </c>
    </row>
    <row r="1105" spans="1:4" x14ac:dyDescent="0.2">
      <c r="A1105" s="27" t="s">
        <v>1886</v>
      </c>
      <c r="B1105" s="27" t="s">
        <v>1552</v>
      </c>
      <c r="C1105" s="27" t="s">
        <v>902</v>
      </c>
      <c r="D1105" s="27" t="s">
        <v>264</v>
      </c>
    </row>
    <row r="1106" spans="1:4" x14ac:dyDescent="0.2">
      <c r="A1106" s="27" t="s">
        <v>1821</v>
      </c>
      <c r="B1106" s="27" t="s">
        <v>602</v>
      </c>
      <c r="C1106" s="27" t="s">
        <v>902</v>
      </c>
      <c r="D1106" s="27" t="s">
        <v>758</v>
      </c>
    </row>
    <row r="1107" spans="1:4" x14ac:dyDescent="0.2">
      <c r="A1107" s="27"/>
      <c r="B1107" s="27"/>
      <c r="C1107" s="27"/>
      <c r="D1107" s="27" t="s">
        <v>264</v>
      </c>
    </row>
    <row r="1108" spans="1:4" x14ac:dyDescent="0.2">
      <c r="A1108" s="27" t="s">
        <v>1830</v>
      </c>
      <c r="B1108" s="27" t="s">
        <v>942</v>
      </c>
      <c r="C1108" s="27" t="s">
        <v>902</v>
      </c>
      <c r="D1108" s="27" t="s">
        <v>758</v>
      </c>
    </row>
    <row r="1109" spans="1:4" x14ac:dyDescent="0.2">
      <c r="A1109" s="27"/>
      <c r="B1109" s="27"/>
      <c r="C1109" s="27"/>
      <c r="D1109" s="27" t="s">
        <v>264</v>
      </c>
    </row>
    <row r="1110" spans="1:4" x14ac:dyDescent="0.2">
      <c r="A1110" s="27" t="s">
        <v>2195</v>
      </c>
      <c r="B1110" s="27" t="s">
        <v>598</v>
      </c>
      <c r="C1110" s="27" t="s">
        <v>902</v>
      </c>
      <c r="D1110" s="27" t="s">
        <v>758</v>
      </c>
    </row>
    <row r="1111" spans="1:4" x14ac:dyDescent="0.2">
      <c r="A1111" s="27"/>
      <c r="B1111" s="27"/>
      <c r="C1111" s="27"/>
      <c r="D1111" s="27" t="s">
        <v>264</v>
      </c>
    </row>
    <row r="1112" spans="1:4" x14ac:dyDescent="0.2">
      <c r="A1112" s="27" t="s">
        <v>1901</v>
      </c>
      <c r="B1112" s="27" t="s">
        <v>1612</v>
      </c>
      <c r="C1112" s="27" t="s">
        <v>902</v>
      </c>
      <c r="D1112" s="27" t="s">
        <v>762</v>
      </c>
    </row>
    <row r="1113" spans="1:4" x14ac:dyDescent="0.2">
      <c r="A1113" s="27"/>
      <c r="B1113" s="27"/>
      <c r="C1113" s="27"/>
      <c r="D1113" s="27" t="s">
        <v>758</v>
      </c>
    </row>
    <row r="1114" spans="1:4" x14ac:dyDescent="0.2">
      <c r="A1114" s="27"/>
      <c r="B1114" s="27"/>
      <c r="C1114" s="27"/>
      <c r="D1114" s="27" t="s">
        <v>264</v>
      </c>
    </row>
    <row r="1115" spans="1:4" x14ac:dyDescent="0.2">
      <c r="A1115" s="27" t="s">
        <v>1908</v>
      </c>
      <c r="B1115" s="27" t="s">
        <v>1613</v>
      </c>
      <c r="C1115" s="27" t="s">
        <v>902</v>
      </c>
      <c r="D1115" s="27" t="s">
        <v>762</v>
      </c>
    </row>
    <row r="1116" spans="1:4" x14ac:dyDescent="0.2">
      <c r="A1116" s="27"/>
      <c r="B1116" s="27"/>
      <c r="C1116" s="27"/>
      <c r="D1116" s="27" t="s">
        <v>758</v>
      </c>
    </row>
    <row r="1117" spans="1:4" x14ac:dyDescent="0.2">
      <c r="A1117" s="27"/>
      <c r="B1117" s="27"/>
      <c r="C1117" s="27"/>
      <c r="D1117" s="27" t="s">
        <v>264</v>
      </c>
    </row>
    <row r="1118" spans="1:4" x14ac:dyDescent="0.2">
      <c r="A1118" s="27" t="s">
        <v>1817</v>
      </c>
      <c r="B1118" s="27" t="s">
        <v>941</v>
      </c>
      <c r="C1118" s="27" t="s">
        <v>902</v>
      </c>
      <c r="D1118" s="27" t="s">
        <v>758</v>
      </c>
    </row>
    <row r="1119" spans="1:4" x14ac:dyDescent="0.2">
      <c r="A1119" s="27"/>
      <c r="B1119" s="27"/>
      <c r="C1119" s="27"/>
      <c r="D1119" s="27" t="s">
        <v>264</v>
      </c>
    </row>
    <row r="1120" spans="1:4" x14ac:dyDescent="0.2">
      <c r="A1120" s="27" t="s">
        <v>1796</v>
      </c>
      <c r="B1120" s="27" t="s">
        <v>949</v>
      </c>
      <c r="C1120" s="27" t="s">
        <v>902</v>
      </c>
      <c r="D1120" s="27" t="s">
        <v>762</v>
      </c>
    </row>
    <row r="1121" spans="1:4" x14ac:dyDescent="0.2">
      <c r="A1121" s="27"/>
      <c r="B1121" s="27"/>
      <c r="C1121" s="27"/>
      <c r="D1121" s="27" t="s">
        <v>758</v>
      </c>
    </row>
    <row r="1122" spans="1:4" x14ac:dyDescent="0.2">
      <c r="A1122" s="27"/>
      <c r="B1122" s="27"/>
      <c r="C1122" s="27"/>
      <c r="D1122" s="27" t="s">
        <v>1129</v>
      </c>
    </row>
    <row r="1123" spans="1:4" x14ac:dyDescent="0.2">
      <c r="A1123" s="27"/>
      <c r="B1123" s="27"/>
      <c r="C1123" s="27"/>
      <c r="D1123" s="27" t="s">
        <v>264</v>
      </c>
    </row>
    <row r="1124" spans="1:4" x14ac:dyDescent="0.2">
      <c r="A1124" s="27"/>
      <c r="B1124" s="27"/>
      <c r="C1124" s="27"/>
      <c r="D1124" s="27" t="s">
        <v>259</v>
      </c>
    </row>
    <row r="1125" spans="1:4" x14ac:dyDescent="0.2">
      <c r="A1125" s="27" t="s">
        <v>2718</v>
      </c>
      <c r="B1125" s="27" t="s">
        <v>599</v>
      </c>
      <c r="C1125" s="27" t="s">
        <v>902</v>
      </c>
      <c r="D1125" s="27" t="s">
        <v>762</v>
      </c>
    </row>
    <row r="1126" spans="1:4" x14ac:dyDescent="0.2">
      <c r="A1126" s="27"/>
      <c r="B1126" s="27"/>
      <c r="C1126" s="27"/>
      <c r="D1126" s="27" t="s">
        <v>758</v>
      </c>
    </row>
    <row r="1127" spans="1:4" x14ac:dyDescent="0.2">
      <c r="A1127" s="27"/>
      <c r="B1127" s="27"/>
      <c r="C1127" s="27"/>
      <c r="D1127" s="27" t="s">
        <v>262</v>
      </c>
    </row>
    <row r="1128" spans="1:4" x14ac:dyDescent="0.2">
      <c r="A1128" s="27"/>
      <c r="B1128" s="27"/>
      <c r="C1128" s="27"/>
      <c r="D1128" s="27" t="s">
        <v>759</v>
      </c>
    </row>
    <row r="1129" spans="1:4" x14ac:dyDescent="0.2">
      <c r="A1129" s="27"/>
      <c r="B1129" s="27"/>
      <c r="C1129" s="27"/>
      <c r="D1129" s="27" t="s">
        <v>760</v>
      </c>
    </row>
    <row r="1130" spans="1:4" x14ac:dyDescent="0.2">
      <c r="A1130" s="27"/>
      <c r="B1130" s="27"/>
      <c r="C1130" s="27"/>
      <c r="D1130" s="27" t="s">
        <v>259</v>
      </c>
    </row>
    <row r="1131" spans="1:4" x14ac:dyDescent="0.2">
      <c r="A1131" s="27"/>
      <c r="B1131" s="27"/>
      <c r="C1131" s="27"/>
      <c r="D1131" s="27" t="s">
        <v>1008</v>
      </c>
    </row>
    <row r="1132" spans="1:4" x14ac:dyDescent="0.2">
      <c r="A1132" s="27"/>
      <c r="B1132" s="27"/>
      <c r="C1132" s="27"/>
      <c r="D1132" s="27" t="s">
        <v>666</v>
      </c>
    </row>
    <row r="1133" spans="1:4" x14ac:dyDescent="0.2">
      <c r="A1133" s="27"/>
      <c r="B1133" s="27"/>
      <c r="C1133" s="27"/>
      <c r="D1133" s="27" t="s">
        <v>1629</v>
      </c>
    </row>
    <row r="1134" spans="1:4" x14ac:dyDescent="0.2">
      <c r="A1134" s="27" t="s">
        <v>2552</v>
      </c>
      <c r="B1134" s="27" t="s">
        <v>2986</v>
      </c>
      <c r="C1134" s="27" t="s">
        <v>902</v>
      </c>
      <c r="D1134" s="27" t="s">
        <v>758</v>
      </c>
    </row>
    <row r="1135" spans="1:4" x14ac:dyDescent="0.2">
      <c r="A1135" s="27"/>
      <c r="B1135" s="27"/>
      <c r="C1135" s="27"/>
      <c r="D1135" s="27" t="s">
        <v>759</v>
      </c>
    </row>
    <row r="1136" spans="1:4" x14ac:dyDescent="0.2">
      <c r="A1136" s="27"/>
      <c r="B1136" s="27"/>
      <c r="C1136" s="27"/>
      <c r="D1136" s="27" t="s">
        <v>264</v>
      </c>
    </row>
    <row r="1137" spans="1:4" x14ac:dyDescent="0.2">
      <c r="A1137" s="27" t="s">
        <v>2553</v>
      </c>
      <c r="B1137" s="27" t="s">
        <v>378</v>
      </c>
      <c r="C1137" s="27" t="s">
        <v>902</v>
      </c>
      <c r="D1137" s="27" t="s">
        <v>758</v>
      </c>
    </row>
    <row r="1138" spans="1:4" x14ac:dyDescent="0.2">
      <c r="A1138" s="27"/>
      <c r="B1138" s="27"/>
      <c r="C1138" s="27"/>
      <c r="D1138" s="27" t="s">
        <v>759</v>
      </c>
    </row>
    <row r="1139" spans="1:4" x14ac:dyDescent="0.2">
      <c r="A1139" s="27"/>
      <c r="B1139" s="27"/>
      <c r="C1139" s="27"/>
      <c r="D1139" s="27" t="s">
        <v>264</v>
      </c>
    </row>
    <row r="1140" spans="1:4" x14ac:dyDescent="0.2">
      <c r="A1140" s="27" t="s">
        <v>2719</v>
      </c>
      <c r="B1140" s="27" t="s">
        <v>171</v>
      </c>
      <c r="C1140" s="27" t="s">
        <v>902</v>
      </c>
      <c r="D1140" s="27" t="s">
        <v>758</v>
      </c>
    </row>
    <row r="1141" spans="1:4" x14ac:dyDescent="0.2">
      <c r="A1141" s="27"/>
      <c r="B1141" s="27"/>
      <c r="C1141" s="27"/>
      <c r="D1141" s="27" t="s">
        <v>264</v>
      </c>
    </row>
    <row r="1142" spans="1:4" x14ac:dyDescent="0.2">
      <c r="A1142" s="27" t="s">
        <v>2720</v>
      </c>
      <c r="B1142" s="27" t="s">
        <v>174</v>
      </c>
      <c r="C1142" s="27" t="s">
        <v>902</v>
      </c>
      <c r="D1142" s="27" t="s">
        <v>758</v>
      </c>
    </row>
    <row r="1143" spans="1:4" x14ac:dyDescent="0.2">
      <c r="A1143" s="27"/>
      <c r="B1143" s="27"/>
      <c r="C1143" s="27"/>
      <c r="D1143" s="27" t="s">
        <v>264</v>
      </c>
    </row>
    <row r="1144" spans="1:4" x14ac:dyDescent="0.2">
      <c r="A1144" s="27" t="s">
        <v>2529</v>
      </c>
      <c r="B1144" s="27" t="s">
        <v>2530</v>
      </c>
      <c r="C1144" s="27" t="s">
        <v>902</v>
      </c>
      <c r="D1144" s="27" t="s">
        <v>758</v>
      </c>
    </row>
    <row r="1145" spans="1:4" x14ac:dyDescent="0.2">
      <c r="A1145" s="27"/>
      <c r="B1145" s="27"/>
      <c r="C1145" s="27"/>
      <c r="D1145" s="27" t="s">
        <v>264</v>
      </c>
    </row>
    <row r="1146" spans="1:4" x14ac:dyDescent="0.2">
      <c r="A1146" s="27" t="s">
        <v>2721</v>
      </c>
      <c r="B1146" s="27" t="s">
        <v>380</v>
      </c>
      <c r="C1146" s="27" t="s">
        <v>902</v>
      </c>
      <c r="D1146" s="27" t="s">
        <v>758</v>
      </c>
    </row>
    <row r="1147" spans="1:4" x14ac:dyDescent="0.2">
      <c r="A1147" s="27"/>
      <c r="B1147" s="27"/>
      <c r="C1147" s="27"/>
      <c r="D1147" s="27" t="s">
        <v>264</v>
      </c>
    </row>
    <row r="1148" spans="1:4" x14ac:dyDescent="0.2">
      <c r="A1148" s="27" t="s">
        <v>2722</v>
      </c>
      <c r="B1148" s="27" t="s">
        <v>177</v>
      </c>
      <c r="C1148" s="27" t="s">
        <v>902</v>
      </c>
      <c r="D1148" s="27" t="s">
        <v>758</v>
      </c>
    </row>
    <row r="1149" spans="1:4" x14ac:dyDescent="0.2">
      <c r="A1149" s="27"/>
      <c r="B1149" s="27"/>
      <c r="C1149" s="27"/>
      <c r="D1149" s="27" t="s">
        <v>264</v>
      </c>
    </row>
    <row r="1150" spans="1:4" x14ac:dyDescent="0.2">
      <c r="A1150" s="27" t="s">
        <v>2723</v>
      </c>
      <c r="B1150" s="27" t="s">
        <v>2733</v>
      </c>
      <c r="C1150" s="27" t="s">
        <v>902</v>
      </c>
      <c r="D1150" s="27" t="s">
        <v>758</v>
      </c>
    </row>
    <row r="1151" spans="1:4" x14ac:dyDescent="0.2">
      <c r="A1151" s="27"/>
      <c r="B1151" s="27"/>
      <c r="C1151" s="27"/>
      <c r="D1151" s="27" t="s">
        <v>759</v>
      </c>
    </row>
    <row r="1152" spans="1:4" x14ac:dyDescent="0.2">
      <c r="A1152" s="27"/>
      <c r="B1152" s="27"/>
      <c r="C1152" s="27"/>
      <c r="D1152" s="27" t="s">
        <v>264</v>
      </c>
    </row>
    <row r="1153" spans="1:4" x14ac:dyDescent="0.2">
      <c r="A1153" s="27" t="s">
        <v>2724</v>
      </c>
      <c r="B1153" s="27" t="s">
        <v>910</v>
      </c>
      <c r="C1153" s="27" t="s">
        <v>902</v>
      </c>
      <c r="D1153" s="27" t="s">
        <v>759</v>
      </c>
    </row>
    <row r="1154" spans="1:4" x14ac:dyDescent="0.2">
      <c r="A1154" s="27"/>
      <c r="B1154" s="27"/>
      <c r="C1154" s="27"/>
      <c r="D1154" s="27" t="s">
        <v>760</v>
      </c>
    </row>
    <row r="1155" spans="1:4" x14ac:dyDescent="0.2">
      <c r="A1155" s="27"/>
      <c r="B1155" s="27"/>
      <c r="C1155" s="27"/>
      <c r="D1155" s="27" t="s">
        <v>264</v>
      </c>
    </row>
    <row r="1156" spans="1:4" x14ac:dyDescent="0.2">
      <c r="A1156" s="27" t="s">
        <v>1803</v>
      </c>
      <c r="B1156" s="27" t="s">
        <v>943</v>
      </c>
      <c r="C1156" s="27" t="s">
        <v>902</v>
      </c>
      <c r="D1156" s="27" t="s">
        <v>758</v>
      </c>
    </row>
    <row r="1157" spans="1:4" x14ac:dyDescent="0.2">
      <c r="A1157" s="27"/>
      <c r="B1157" s="27"/>
      <c r="C1157" s="27"/>
      <c r="D1157" s="27" t="s">
        <v>264</v>
      </c>
    </row>
    <row r="1158" spans="1:4" x14ac:dyDescent="0.2">
      <c r="A1158" s="27" t="s">
        <v>2264</v>
      </c>
      <c r="B1158" s="27" t="s">
        <v>600</v>
      </c>
      <c r="C1158" s="27" t="s">
        <v>902</v>
      </c>
      <c r="D1158" s="27" t="s">
        <v>762</v>
      </c>
    </row>
    <row r="1159" spans="1:4" x14ac:dyDescent="0.2">
      <c r="A1159" s="27"/>
      <c r="B1159" s="27"/>
      <c r="C1159" s="27"/>
      <c r="D1159" s="27" t="s">
        <v>758</v>
      </c>
    </row>
    <row r="1160" spans="1:4" x14ac:dyDescent="0.2">
      <c r="A1160" s="27"/>
      <c r="B1160" s="27"/>
      <c r="C1160" s="27"/>
      <c r="D1160" s="27" t="s">
        <v>264</v>
      </c>
    </row>
    <row r="1161" spans="1:4" x14ac:dyDescent="0.2">
      <c r="A1161" s="27"/>
      <c r="B1161" s="27"/>
      <c r="C1161" s="27"/>
      <c r="D1161" s="27" t="s">
        <v>666</v>
      </c>
    </row>
    <row r="1162" spans="1:4" x14ac:dyDescent="0.2">
      <c r="A1162" s="27" t="s">
        <v>2554</v>
      </c>
      <c r="B1162" s="27" t="s">
        <v>931</v>
      </c>
      <c r="C1162" s="27" t="s">
        <v>902</v>
      </c>
      <c r="D1162" s="27" t="s">
        <v>759</v>
      </c>
    </row>
    <row r="1163" spans="1:4" x14ac:dyDescent="0.2">
      <c r="A1163" s="27"/>
      <c r="B1163" s="27"/>
      <c r="C1163" s="27"/>
      <c r="D1163" s="27" t="s">
        <v>666</v>
      </c>
    </row>
    <row r="1164" spans="1:4" x14ac:dyDescent="0.2">
      <c r="A1164" s="27" t="s">
        <v>2196</v>
      </c>
      <c r="B1164" s="27" t="s">
        <v>601</v>
      </c>
      <c r="C1164" s="27" t="s">
        <v>902</v>
      </c>
      <c r="D1164" s="27" t="s">
        <v>762</v>
      </c>
    </row>
    <row r="1165" spans="1:4" x14ac:dyDescent="0.2">
      <c r="A1165" s="27"/>
      <c r="B1165" s="27"/>
      <c r="C1165" s="27"/>
      <c r="D1165" s="27" t="s">
        <v>758</v>
      </c>
    </row>
    <row r="1166" spans="1:4" x14ac:dyDescent="0.2">
      <c r="A1166" s="27"/>
      <c r="B1166" s="27"/>
      <c r="C1166" s="27"/>
      <c r="D1166" s="27" t="s">
        <v>264</v>
      </c>
    </row>
    <row r="1167" spans="1:4" x14ac:dyDescent="0.2">
      <c r="A1167" s="27" t="s">
        <v>2197</v>
      </c>
      <c r="B1167" s="27" t="s">
        <v>603</v>
      </c>
      <c r="C1167" s="27" t="s">
        <v>902</v>
      </c>
      <c r="D1167" s="27" t="s">
        <v>762</v>
      </c>
    </row>
    <row r="1168" spans="1:4" x14ac:dyDescent="0.2">
      <c r="A1168" s="27"/>
      <c r="B1168" s="27"/>
      <c r="C1168" s="27"/>
      <c r="D1168" s="27" t="s">
        <v>758</v>
      </c>
    </row>
    <row r="1169" spans="1:4" x14ac:dyDescent="0.2">
      <c r="A1169" s="27"/>
      <c r="B1169" s="27"/>
      <c r="C1169" s="27"/>
      <c r="D1169" s="27" t="s">
        <v>264</v>
      </c>
    </row>
    <row r="1170" spans="1:4" x14ac:dyDescent="0.2">
      <c r="A1170" s="27" t="s">
        <v>1845</v>
      </c>
      <c r="B1170" s="27" t="s">
        <v>1012</v>
      </c>
      <c r="C1170" s="27" t="s">
        <v>902</v>
      </c>
      <c r="D1170" s="27" t="s">
        <v>264</v>
      </c>
    </row>
    <row r="1171" spans="1:4" x14ac:dyDescent="0.2">
      <c r="A1171" s="27" t="s">
        <v>2198</v>
      </c>
      <c r="B1171" s="27" t="s">
        <v>613</v>
      </c>
      <c r="C1171" s="27" t="s">
        <v>902</v>
      </c>
      <c r="D1171" s="27" t="s">
        <v>762</v>
      </c>
    </row>
    <row r="1172" spans="1:4" x14ac:dyDescent="0.2">
      <c r="A1172" s="27"/>
      <c r="B1172" s="27"/>
      <c r="C1172" s="27"/>
      <c r="D1172" s="27" t="s">
        <v>758</v>
      </c>
    </row>
    <row r="1173" spans="1:4" x14ac:dyDescent="0.2">
      <c r="A1173" s="27"/>
      <c r="B1173" s="27"/>
      <c r="C1173" s="27"/>
      <c r="D1173" s="27" t="s">
        <v>264</v>
      </c>
    </row>
    <row r="1174" spans="1:4" x14ac:dyDescent="0.2">
      <c r="A1174" s="27" t="s">
        <v>1861</v>
      </c>
      <c r="B1174" s="27" t="s">
        <v>1013</v>
      </c>
      <c r="C1174" s="27" t="s">
        <v>902</v>
      </c>
      <c r="D1174" s="27" t="s">
        <v>758</v>
      </c>
    </row>
    <row r="1175" spans="1:4" x14ac:dyDescent="0.2">
      <c r="A1175" s="27"/>
      <c r="B1175" s="27"/>
      <c r="C1175" s="27"/>
      <c r="D1175" s="27" t="s">
        <v>264</v>
      </c>
    </row>
    <row r="1176" spans="1:4" x14ac:dyDescent="0.2">
      <c r="A1176" s="27" t="s">
        <v>2199</v>
      </c>
      <c r="B1176" s="27" t="s">
        <v>616</v>
      </c>
      <c r="C1176" s="27" t="s">
        <v>902</v>
      </c>
      <c r="D1176" s="27" t="s">
        <v>762</v>
      </c>
    </row>
    <row r="1177" spans="1:4" x14ac:dyDescent="0.2">
      <c r="A1177" s="27"/>
      <c r="B1177" s="27"/>
      <c r="C1177" s="27"/>
      <c r="D1177" s="27" t="s">
        <v>758</v>
      </c>
    </row>
    <row r="1178" spans="1:4" x14ac:dyDescent="0.2">
      <c r="A1178" s="27" t="s">
        <v>1874</v>
      </c>
      <c r="B1178" s="27" t="s">
        <v>172</v>
      </c>
      <c r="C1178" s="27" t="s">
        <v>902</v>
      </c>
      <c r="D1178" s="27" t="s">
        <v>758</v>
      </c>
    </row>
    <row r="1179" spans="1:4" x14ac:dyDescent="0.2">
      <c r="A1179" s="27"/>
      <c r="B1179" s="27"/>
      <c r="C1179" s="27"/>
      <c r="D1179" s="27" t="s">
        <v>759</v>
      </c>
    </row>
    <row r="1180" spans="1:4" x14ac:dyDescent="0.2">
      <c r="A1180" s="27"/>
      <c r="B1180" s="27"/>
      <c r="C1180" s="27"/>
      <c r="D1180" s="27" t="s">
        <v>264</v>
      </c>
    </row>
    <row r="1181" spans="1:4" x14ac:dyDescent="0.2">
      <c r="A1181" s="27" t="s">
        <v>2200</v>
      </c>
      <c r="B1181" s="27" t="s">
        <v>617</v>
      </c>
      <c r="C1181" s="27" t="s">
        <v>902</v>
      </c>
      <c r="D1181" s="27" t="s">
        <v>762</v>
      </c>
    </row>
    <row r="1182" spans="1:4" x14ac:dyDescent="0.2">
      <c r="A1182" s="27"/>
      <c r="B1182" s="27"/>
      <c r="C1182" s="27"/>
      <c r="D1182" s="27" t="s">
        <v>758</v>
      </c>
    </row>
    <row r="1183" spans="1:4" x14ac:dyDescent="0.2">
      <c r="A1183" s="27" t="s">
        <v>2201</v>
      </c>
      <c r="B1183" s="27" t="s">
        <v>930</v>
      </c>
      <c r="C1183" s="27" t="s">
        <v>902</v>
      </c>
      <c r="D1183" s="27" t="s">
        <v>762</v>
      </c>
    </row>
    <row r="1184" spans="1:4" x14ac:dyDescent="0.2">
      <c r="A1184" s="27"/>
      <c r="B1184" s="27"/>
      <c r="C1184" s="27"/>
      <c r="D1184" s="27" t="s">
        <v>758</v>
      </c>
    </row>
    <row r="1185" spans="1:4" x14ac:dyDescent="0.2">
      <c r="A1185" s="27"/>
      <c r="B1185" s="27"/>
      <c r="C1185" s="27"/>
      <c r="D1185" s="27" t="s">
        <v>264</v>
      </c>
    </row>
    <row r="1186" spans="1:4" x14ac:dyDescent="0.2">
      <c r="A1186" s="27" t="s">
        <v>2270</v>
      </c>
      <c r="B1186" s="27" t="s">
        <v>933</v>
      </c>
      <c r="C1186" s="27" t="s">
        <v>902</v>
      </c>
      <c r="D1186" s="27" t="s">
        <v>762</v>
      </c>
    </row>
    <row r="1187" spans="1:4" x14ac:dyDescent="0.2">
      <c r="A1187" s="27"/>
      <c r="B1187" s="27"/>
      <c r="C1187" s="27"/>
      <c r="D1187" s="27" t="s">
        <v>758</v>
      </c>
    </row>
    <row r="1188" spans="1:4" x14ac:dyDescent="0.2">
      <c r="A1188" s="27"/>
      <c r="B1188" s="27"/>
      <c r="C1188" s="27"/>
      <c r="D1188" s="27" t="s">
        <v>759</v>
      </c>
    </row>
    <row r="1189" spans="1:4" x14ac:dyDescent="0.2">
      <c r="A1189" s="27"/>
      <c r="B1189" s="27"/>
      <c r="C1189" s="27"/>
      <c r="D1189" s="27" t="s">
        <v>264</v>
      </c>
    </row>
    <row r="1190" spans="1:4" x14ac:dyDescent="0.2">
      <c r="A1190" s="27" t="s">
        <v>2291</v>
      </c>
      <c r="B1190" s="27" t="s">
        <v>934</v>
      </c>
      <c r="C1190" s="27" t="s">
        <v>902</v>
      </c>
      <c r="D1190" s="27" t="s">
        <v>762</v>
      </c>
    </row>
    <row r="1191" spans="1:4" x14ac:dyDescent="0.2">
      <c r="A1191" s="27"/>
      <c r="B1191" s="27"/>
      <c r="C1191" s="27"/>
      <c r="D1191" s="27" t="s">
        <v>758</v>
      </c>
    </row>
    <row r="1192" spans="1:4" x14ac:dyDescent="0.2">
      <c r="A1192" s="27"/>
      <c r="B1192" s="27"/>
      <c r="C1192" s="27"/>
      <c r="D1192" s="27" t="s">
        <v>759</v>
      </c>
    </row>
    <row r="1193" spans="1:4" x14ac:dyDescent="0.2">
      <c r="A1193" s="27"/>
      <c r="B1193" s="27"/>
      <c r="C1193" s="27"/>
      <c r="D1193" s="27" t="s">
        <v>264</v>
      </c>
    </row>
    <row r="1194" spans="1:4" x14ac:dyDescent="0.2">
      <c r="A1194" s="27" t="s">
        <v>2261</v>
      </c>
      <c r="B1194" s="27" t="s">
        <v>935</v>
      </c>
      <c r="C1194" s="27" t="s">
        <v>902</v>
      </c>
      <c r="D1194" s="27" t="s">
        <v>762</v>
      </c>
    </row>
    <row r="1195" spans="1:4" x14ac:dyDescent="0.2">
      <c r="A1195" s="27"/>
      <c r="B1195" s="27"/>
      <c r="C1195" s="27"/>
      <c r="D1195" s="27" t="s">
        <v>758</v>
      </c>
    </row>
    <row r="1196" spans="1:4" x14ac:dyDescent="0.2">
      <c r="A1196" s="27"/>
      <c r="B1196" s="27"/>
      <c r="C1196" s="27"/>
      <c r="D1196" s="27" t="s">
        <v>759</v>
      </c>
    </row>
    <row r="1197" spans="1:4" x14ac:dyDescent="0.2">
      <c r="A1197" s="27"/>
      <c r="B1197" s="27"/>
      <c r="C1197" s="27"/>
      <c r="D1197" s="27" t="s">
        <v>264</v>
      </c>
    </row>
    <row r="1198" spans="1:4" x14ac:dyDescent="0.2">
      <c r="A1198" s="27" t="s">
        <v>2273</v>
      </c>
      <c r="B1198" s="27" t="s">
        <v>936</v>
      </c>
      <c r="C1198" s="27" t="s">
        <v>902</v>
      </c>
      <c r="D1198" s="27" t="s">
        <v>762</v>
      </c>
    </row>
    <row r="1199" spans="1:4" x14ac:dyDescent="0.2">
      <c r="A1199" s="27"/>
      <c r="B1199" s="27"/>
      <c r="C1199" s="27"/>
      <c r="D1199" s="27" t="s">
        <v>758</v>
      </c>
    </row>
    <row r="1200" spans="1:4" x14ac:dyDescent="0.2">
      <c r="A1200" s="27"/>
      <c r="B1200" s="27"/>
      <c r="C1200" s="27"/>
      <c r="D1200" s="27" t="s">
        <v>759</v>
      </c>
    </row>
    <row r="1201" spans="1:4" x14ac:dyDescent="0.2">
      <c r="A1201" s="27"/>
      <c r="B1201" s="27"/>
      <c r="C1201" s="27"/>
      <c r="D1201" s="27" t="s">
        <v>264</v>
      </c>
    </row>
    <row r="1202" spans="1:4" x14ac:dyDescent="0.2">
      <c r="A1202" s="27" t="s">
        <v>2266</v>
      </c>
      <c r="B1202" s="27" t="s">
        <v>932</v>
      </c>
      <c r="C1202" s="27" t="s">
        <v>902</v>
      </c>
      <c r="D1202" s="27" t="s">
        <v>762</v>
      </c>
    </row>
    <row r="1203" spans="1:4" x14ac:dyDescent="0.2">
      <c r="A1203" s="27"/>
      <c r="B1203" s="27"/>
      <c r="C1203" s="27"/>
      <c r="D1203" s="27" t="s">
        <v>758</v>
      </c>
    </row>
    <row r="1204" spans="1:4" x14ac:dyDescent="0.2">
      <c r="A1204" s="27"/>
      <c r="B1204" s="27"/>
      <c r="C1204" s="27"/>
      <c r="D1204" s="27" t="s">
        <v>759</v>
      </c>
    </row>
    <row r="1205" spans="1:4" x14ac:dyDescent="0.2">
      <c r="A1205" s="27"/>
      <c r="B1205" s="27"/>
      <c r="C1205" s="27"/>
      <c r="D1205" s="27" t="s">
        <v>264</v>
      </c>
    </row>
    <row r="1206" spans="1:4" x14ac:dyDescent="0.2">
      <c r="A1206" s="27" t="s">
        <v>2276</v>
      </c>
      <c r="B1206" s="27" t="s">
        <v>250</v>
      </c>
      <c r="C1206" s="27" t="s">
        <v>902</v>
      </c>
      <c r="D1206" s="27" t="s">
        <v>762</v>
      </c>
    </row>
    <row r="1207" spans="1:4" x14ac:dyDescent="0.2">
      <c r="A1207" s="27"/>
      <c r="B1207" s="27"/>
      <c r="C1207" s="27"/>
      <c r="D1207" s="27" t="s">
        <v>758</v>
      </c>
    </row>
    <row r="1208" spans="1:4" x14ac:dyDescent="0.2">
      <c r="A1208" s="27"/>
      <c r="B1208" s="27"/>
      <c r="C1208" s="27"/>
      <c r="D1208" s="27" t="s">
        <v>264</v>
      </c>
    </row>
    <row r="1209" spans="1:4" x14ac:dyDescent="0.2">
      <c r="A1209" s="27" t="s">
        <v>1837</v>
      </c>
      <c r="B1209" s="27" t="s">
        <v>1622</v>
      </c>
      <c r="C1209" s="27" t="s">
        <v>902</v>
      </c>
      <c r="D1209" s="27" t="s">
        <v>758</v>
      </c>
    </row>
    <row r="1210" spans="1:4" x14ac:dyDescent="0.2">
      <c r="A1210" s="27"/>
      <c r="B1210" s="27"/>
      <c r="C1210" s="27"/>
      <c r="D1210" s="27" t="s">
        <v>264</v>
      </c>
    </row>
    <row r="1211" spans="1:4" x14ac:dyDescent="0.2">
      <c r="A1211" s="27" t="s">
        <v>1871</v>
      </c>
      <c r="B1211" s="27" t="s">
        <v>34</v>
      </c>
      <c r="C1211" s="27" t="s">
        <v>902</v>
      </c>
      <c r="D1211" s="27" t="s">
        <v>758</v>
      </c>
    </row>
    <row r="1212" spans="1:4" x14ac:dyDescent="0.2">
      <c r="A1212" s="27"/>
      <c r="B1212" s="27"/>
      <c r="C1212" s="27"/>
      <c r="D1212" s="27" t="s">
        <v>264</v>
      </c>
    </row>
    <row r="1213" spans="1:4" x14ac:dyDescent="0.2">
      <c r="A1213" s="27" t="s">
        <v>1822</v>
      </c>
      <c r="B1213" s="27" t="s">
        <v>1605</v>
      </c>
      <c r="C1213" s="27" t="s">
        <v>902</v>
      </c>
      <c r="D1213" s="27" t="s">
        <v>758</v>
      </c>
    </row>
    <row r="1214" spans="1:4" x14ac:dyDescent="0.2">
      <c r="A1214" s="27"/>
      <c r="B1214" s="27"/>
      <c r="C1214" s="27"/>
      <c r="D1214" s="27" t="s">
        <v>1129</v>
      </c>
    </row>
    <row r="1215" spans="1:4" x14ac:dyDescent="0.2">
      <c r="A1215" s="27"/>
      <c r="B1215" s="27"/>
      <c r="C1215" s="27"/>
      <c r="D1215" s="27" t="s">
        <v>264</v>
      </c>
    </row>
    <row r="1216" spans="1:4" x14ac:dyDescent="0.2">
      <c r="A1216" s="27" t="s">
        <v>1800</v>
      </c>
      <c r="B1216" s="27" t="s">
        <v>1011</v>
      </c>
      <c r="C1216" s="27" t="s">
        <v>902</v>
      </c>
      <c r="D1216" s="27" t="s">
        <v>758</v>
      </c>
    </row>
    <row r="1217" spans="1:4" x14ac:dyDescent="0.2">
      <c r="A1217" s="27"/>
      <c r="B1217" s="27"/>
      <c r="C1217" s="27"/>
      <c r="D1217" s="27" t="s">
        <v>264</v>
      </c>
    </row>
    <row r="1218" spans="1:4" x14ac:dyDescent="0.2">
      <c r="A1218" s="27" t="s">
        <v>1810</v>
      </c>
      <c r="B1218" s="27" t="s">
        <v>18</v>
      </c>
      <c r="C1218" s="27" t="s">
        <v>902</v>
      </c>
      <c r="D1218" s="27" t="s">
        <v>758</v>
      </c>
    </row>
    <row r="1219" spans="1:4" x14ac:dyDescent="0.2">
      <c r="A1219" s="27"/>
      <c r="B1219" s="27"/>
      <c r="C1219" s="27"/>
      <c r="D1219" s="27" t="s">
        <v>264</v>
      </c>
    </row>
    <row r="1220" spans="1:4" x14ac:dyDescent="0.2">
      <c r="A1220" s="27" t="s">
        <v>1806</v>
      </c>
      <c r="B1220" s="27" t="s">
        <v>373</v>
      </c>
      <c r="C1220" s="27" t="s">
        <v>902</v>
      </c>
      <c r="D1220" s="27" t="s">
        <v>758</v>
      </c>
    </row>
    <row r="1221" spans="1:4" x14ac:dyDescent="0.2">
      <c r="A1221" s="27"/>
      <c r="B1221" s="27"/>
      <c r="C1221" s="27"/>
      <c r="D1221" s="27" t="s">
        <v>264</v>
      </c>
    </row>
    <row r="1222" spans="1:4" x14ac:dyDescent="0.2">
      <c r="A1222" s="27" t="s">
        <v>1807</v>
      </c>
      <c r="B1222" s="27" t="s">
        <v>375</v>
      </c>
      <c r="C1222" s="27" t="s">
        <v>902</v>
      </c>
      <c r="D1222" s="27" t="s">
        <v>758</v>
      </c>
    </row>
    <row r="1223" spans="1:4" x14ac:dyDescent="0.2">
      <c r="A1223" s="27"/>
      <c r="B1223" s="27"/>
      <c r="C1223" s="27"/>
      <c r="D1223" s="27" t="s">
        <v>264</v>
      </c>
    </row>
    <row r="1224" spans="1:4" x14ac:dyDescent="0.2">
      <c r="A1224" s="27" t="s">
        <v>1793</v>
      </c>
      <c r="B1224" s="27" t="s">
        <v>374</v>
      </c>
      <c r="C1224" s="27" t="s">
        <v>902</v>
      </c>
      <c r="D1224" s="27" t="s">
        <v>758</v>
      </c>
    </row>
    <row r="1225" spans="1:4" x14ac:dyDescent="0.2">
      <c r="A1225" s="27"/>
      <c r="B1225" s="27"/>
      <c r="C1225" s="27"/>
      <c r="D1225" s="27" t="s">
        <v>264</v>
      </c>
    </row>
    <row r="1226" spans="1:4" x14ac:dyDescent="0.2">
      <c r="A1226" s="27" t="s">
        <v>1913</v>
      </c>
      <c r="B1226" s="27" t="s">
        <v>1914</v>
      </c>
      <c r="C1226" s="27" t="s">
        <v>902</v>
      </c>
      <c r="D1226" s="27" t="s">
        <v>758</v>
      </c>
    </row>
    <row r="1227" spans="1:4" x14ac:dyDescent="0.2">
      <c r="A1227" s="27"/>
      <c r="B1227" s="27"/>
      <c r="C1227" s="27"/>
      <c r="D1227" s="27" t="s">
        <v>264</v>
      </c>
    </row>
    <row r="1228" spans="1:4" x14ac:dyDescent="0.2">
      <c r="A1228" s="27" t="s">
        <v>1863</v>
      </c>
      <c r="B1228" s="27" t="s">
        <v>1642</v>
      </c>
      <c r="C1228" s="27" t="s">
        <v>902</v>
      </c>
      <c r="D1228" s="27" t="s">
        <v>758</v>
      </c>
    </row>
    <row r="1229" spans="1:4" x14ac:dyDescent="0.2">
      <c r="A1229" s="27"/>
      <c r="B1229" s="27"/>
      <c r="C1229" s="27"/>
      <c r="D1229" s="27" t="s">
        <v>1129</v>
      </c>
    </row>
    <row r="1230" spans="1:4" x14ac:dyDescent="0.2">
      <c r="A1230" s="27"/>
      <c r="B1230" s="27"/>
      <c r="C1230" s="27"/>
      <c r="D1230" s="27" t="s">
        <v>264</v>
      </c>
    </row>
    <row r="1231" spans="1:4" x14ac:dyDescent="0.2">
      <c r="A1231" s="27" t="s">
        <v>1789</v>
      </c>
      <c r="B1231" s="27" t="s">
        <v>360</v>
      </c>
      <c r="C1231" s="27" t="s">
        <v>902</v>
      </c>
      <c r="D1231" s="27" t="s">
        <v>758</v>
      </c>
    </row>
    <row r="1232" spans="1:4" x14ac:dyDescent="0.2">
      <c r="A1232" s="27"/>
      <c r="B1232" s="27"/>
      <c r="C1232" s="27"/>
      <c r="D1232" s="27" t="s">
        <v>759</v>
      </c>
    </row>
    <row r="1233" spans="1:4" x14ac:dyDescent="0.2">
      <c r="A1233" s="27"/>
      <c r="B1233" s="27"/>
      <c r="C1233" s="27"/>
      <c r="D1233" s="27" t="s">
        <v>264</v>
      </c>
    </row>
    <row r="1234" spans="1:4" x14ac:dyDescent="0.2">
      <c r="A1234" s="27" t="s">
        <v>1794</v>
      </c>
      <c r="B1234" s="27" t="s">
        <v>32</v>
      </c>
      <c r="C1234" s="27" t="s">
        <v>902</v>
      </c>
      <c r="D1234" s="27" t="s">
        <v>758</v>
      </c>
    </row>
    <row r="1235" spans="1:4" x14ac:dyDescent="0.2">
      <c r="A1235" s="27"/>
      <c r="B1235" s="27"/>
      <c r="C1235" s="27"/>
      <c r="D1235" s="27" t="s">
        <v>264</v>
      </c>
    </row>
    <row r="1236" spans="1:4" x14ac:dyDescent="0.2">
      <c r="A1236" s="27" t="s">
        <v>1847</v>
      </c>
      <c r="B1236" s="27" t="s">
        <v>610</v>
      </c>
      <c r="C1236" s="27" t="s">
        <v>902</v>
      </c>
      <c r="D1236" s="27" t="s">
        <v>758</v>
      </c>
    </row>
    <row r="1237" spans="1:4" x14ac:dyDescent="0.2">
      <c r="A1237" s="27"/>
      <c r="B1237" s="27"/>
      <c r="C1237" s="27"/>
      <c r="D1237" s="27" t="s">
        <v>264</v>
      </c>
    </row>
    <row r="1238" spans="1:4" x14ac:dyDescent="0.2">
      <c r="A1238" s="27" t="s">
        <v>1894</v>
      </c>
      <c r="B1238" s="27" t="s">
        <v>19</v>
      </c>
      <c r="C1238" s="27" t="s">
        <v>902</v>
      </c>
      <c r="D1238" s="27" t="s">
        <v>758</v>
      </c>
    </row>
    <row r="1239" spans="1:4" x14ac:dyDescent="0.2">
      <c r="A1239" s="27"/>
      <c r="B1239" s="27"/>
      <c r="C1239" s="27"/>
      <c r="D1239" s="27" t="s">
        <v>759</v>
      </c>
    </row>
    <row r="1240" spans="1:4" x14ac:dyDescent="0.2">
      <c r="A1240" s="27"/>
      <c r="B1240" s="27"/>
      <c r="C1240" s="27"/>
      <c r="D1240" s="27" t="s">
        <v>264</v>
      </c>
    </row>
    <row r="1241" spans="1:4" x14ac:dyDescent="0.2">
      <c r="A1241" s="27" t="s">
        <v>1885</v>
      </c>
      <c r="B1241" s="27" t="s">
        <v>383</v>
      </c>
      <c r="C1241" s="27" t="s">
        <v>902</v>
      </c>
      <c r="D1241" s="27" t="s">
        <v>758</v>
      </c>
    </row>
    <row r="1242" spans="1:4" x14ac:dyDescent="0.2">
      <c r="A1242" s="27"/>
      <c r="B1242" s="27"/>
      <c r="C1242" s="27"/>
      <c r="D1242" s="27" t="s">
        <v>759</v>
      </c>
    </row>
    <row r="1243" spans="1:4" x14ac:dyDescent="0.2">
      <c r="A1243" s="27"/>
      <c r="B1243" s="27"/>
      <c r="C1243" s="27"/>
      <c r="D1243" s="27" t="s">
        <v>264</v>
      </c>
    </row>
    <row r="1244" spans="1:4" x14ac:dyDescent="0.2">
      <c r="A1244" s="27" t="s">
        <v>1851</v>
      </c>
      <c r="B1244" s="27" t="s">
        <v>11</v>
      </c>
      <c r="C1244" s="27" t="s">
        <v>902</v>
      </c>
      <c r="D1244" s="27" t="s">
        <v>758</v>
      </c>
    </row>
    <row r="1245" spans="1:4" x14ac:dyDescent="0.2">
      <c r="A1245" s="27"/>
      <c r="B1245" s="27"/>
      <c r="C1245" s="27"/>
      <c r="D1245" s="27" t="s">
        <v>759</v>
      </c>
    </row>
    <row r="1246" spans="1:4" x14ac:dyDescent="0.2">
      <c r="A1246" s="27"/>
      <c r="B1246" s="27"/>
      <c r="C1246" s="27"/>
      <c r="D1246" s="27" t="s">
        <v>264</v>
      </c>
    </row>
    <row r="1247" spans="1:4" x14ac:dyDescent="0.2">
      <c r="A1247" s="27" t="s">
        <v>1802</v>
      </c>
      <c r="B1247" s="27" t="s">
        <v>361</v>
      </c>
      <c r="C1247" s="27" t="s">
        <v>902</v>
      </c>
      <c r="D1247" s="27" t="s">
        <v>762</v>
      </c>
    </row>
    <row r="1248" spans="1:4" x14ac:dyDescent="0.2">
      <c r="A1248" s="27"/>
      <c r="B1248" s="27"/>
      <c r="C1248" s="27"/>
      <c r="D1248" s="27" t="s">
        <v>758</v>
      </c>
    </row>
    <row r="1249" spans="1:4" x14ac:dyDescent="0.2">
      <c r="A1249" s="27"/>
      <c r="B1249" s="27"/>
      <c r="C1249" s="27"/>
      <c r="D1249" s="27" t="s">
        <v>759</v>
      </c>
    </row>
    <row r="1250" spans="1:4" x14ac:dyDescent="0.2">
      <c r="A1250" s="27"/>
      <c r="B1250" s="27"/>
      <c r="C1250" s="27"/>
      <c r="D1250" s="27" t="s">
        <v>264</v>
      </c>
    </row>
    <row r="1251" spans="1:4" x14ac:dyDescent="0.2">
      <c r="A1251" s="27" t="s">
        <v>1862</v>
      </c>
      <c r="B1251" s="27" t="s">
        <v>362</v>
      </c>
      <c r="C1251" s="27" t="s">
        <v>902</v>
      </c>
      <c r="D1251" s="27" t="s">
        <v>762</v>
      </c>
    </row>
    <row r="1252" spans="1:4" x14ac:dyDescent="0.2">
      <c r="A1252" s="27"/>
      <c r="B1252" s="27"/>
      <c r="C1252" s="27"/>
      <c r="D1252" s="27" t="s">
        <v>758</v>
      </c>
    </row>
    <row r="1253" spans="1:4" x14ac:dyDescent="0.2">
      <c r="A1253" s="27"/>
      <c r="B1253" s="27"/>
      <c r="C1253" s="27"/>
      <c r="D1253" s="27" t="s">
        <v>759</v>
      </c>
    </row>
    <row r="1254" spans="1:4" x14ac:dyDescent="0.2">
      <c r="A1254" s="27"/>
      <c r="B1254" s="27"/>
      <c r="C1254" s="27"/>
      <c r="D1254" s="27" t="s">
        <v>264</v>
      </c>
    </row>
    <row r="1255" spans="1:4" x14ac:dyDescent="0.2">
      <c r="A1255" s="27" t="s">
        <v>1839</v>
      </c>
      <c r="B1255" s="27" t="s">
        <v>363</v>
      </c>
      <c r="C1255" s="27" t="s">
        <v>902</v>
      </c>
      <c r="D1255" s="27" t="s">
        <v>762</v>
      </c>
    </row>
    <row r="1256" spans="1:4" x14ac:dyDescent="0.2">
      <c r="A1256" s="27"/>
      <c r="B1256" s="27"/>
      <c r="C1256" s="27"/>
      <c r="D1256" s="27" t="s">
        <v>758</v>
      </c>
    </row>
    <row r="1257" spans="1:4" x14ac:dyDescent="0.2">
      <c r="A1257" s="27"/>
      <c r="B1257" s="27"/>
      <c r="C1257" s="27"/>
      <c r="D1257" s="27" t="s">
        <v>759</v>
      </c>
    </row>
    <row r="1258" spans="1:4" x14ac:dyDescent="0.2">
      <c r="A1258" s="27"/>
      <c r="B1258" s="27"/>
      <c r="C1258" s="27"/>
      <c r="D1258" s="27" t="s">
        <v>264</v>
      </c>
    </row>
    <row r="1259" spans="1:4" x14ac:dyDescent="0.2">
      <c r="A1259" s="27" t="s">
        <v>1895</v>
      </c>
      <c r="B1259" s="27" t="s">
        <v>12</v>
      </c>
      <c r="C1259" s="27" t="s">
        <v>902</v>
      </c>
      <c r="D1259" s="27" t="s">
        <v>758</v>
      </c>
    </row>
    <row r="1260" spans="1:4" x14ac:dyDescent="0.2">
      <c r="A1260" s="27"/>
      <c r="B1260" s="27"/>
      <c r="C1260" s="27"/>
      <c r="D1260" s="27" t="s">
        <v>759</v>
      </c>
    </row>
    <row r="1261" spans="1:4" x14ac:dyDescent="0.2">
      <c r="A1261" s="27"/>
      <c r="B1261" s="27"/>
      <c r="C1261" s="27"/>
      <c r="D1261" s="27" t="s">
        <v>264</v>
      </c>
    </row>
    <row r="1262" spans="1:4" x14ac:dyDescent="0.2">
      <c r="A1262" s="27" t="s">
        <v>1877</v>
      </c>
      <c r="B1262" s="27" t="s">
        <v>384</v>
      </c>
      <c r="C1262" s="27" t="s">
        <v>902</v>
      </c>
      <c r="D1262" s="27" t="s">
        <v>758</v>
      </c>
    </row>
    <row r="1263" spans="1:4" x14ac:dyDescent="0.2">
      <c r="A1263" s="27"/>
      <c r="B1263" s="27"/>
      <c r="C1263" s="27"/>
      <c r="D1263" s="27" t="s">
        <v>759</v>
      </c>
    </row>
    <row r="1264" spans="1:4" x14ac:dyDescent="0.2">
      <c r="A1264" s="27"/>
      <c r="B1264" s="27"/>
      <c r="C1264" s="27"/>
      <c r="D1264" s="27" t="s">
        <v>264</v>
      </c>
    </row>
    <row r="1265" spans="1:4" x14ac:dyDescent="0.2">
      <c r="A1265" s="27" t="s">
        <v>1903</v>
      </c>
      <c r="B1265" s="27" t="s">
        <v>13</v>
      </c>
      <c r="C1265" s="27" t="s">
        <v>902</v>
      </c>
      <c r="D1265" s="27" t="s">
        <v>758</v>
      </c>
    </row>
    <row r="1266" spans="1:4" x14ac:dyDescent="0.2">
      <c r="A1266" s="27"/>
      <c r="B1266" s="27"/>
      <c r="C1266" s="27"/>
      <c r="D1266" s="27" t="s">
        <v>759</v>
      </c>
    </row>
    <row r="1267" spans="1:4" x14ac:dyDescent="0.2">
      <c r="A1267" s="27"/>
      <c r="B1267" s="27"/>
      <c r="C1267" s="27"/>
      <c r="D1267" s="27" t="s">
        <v>264</v>
      </c>
    </row>
    <row r="1268" spans="1:4" x14ac:dyDescent="0.2">
      <c r="A1268" s="27" t="s">
        <v>1880</v>
      </c>
      <c r="B1268" s="27" t="s">
        <v>597</v>
      </c>
      <c r="C1268" s="27" t="s">
        <v>902</v>
      </c>
      <c r="D1268" s="27" t="s">
        <v>762</v>
      </c>
    </row>
    <row r="1269" spans="1:4" x14ac:dyDescent="0.2">
      <c r="A1269" s="27"/>
      <c r="B1269" s="27"/>
      <c r="C1269" s="27"/>
      <c r="D1269" s="27" t="s">
        <v>758</v>
      </c>
    </row>
    <row r="1270" spans="1:4" x14ac:dyDescent="0.2">
      <c r="A1270" s="27"/>
      <c r="B1270" s="27"/>
      <c r="C1270" s="27"/>
      <c r="D1270" s="27" t="s">
        <v>759</v>
      </c>
    </row>
    <row r="1271" spans="1:4" x14ac:dyDescent="0.2">
      <c r="A1271" s="27"/>
      <c r="B1271" s="27"/>
      <c r="C1271" s="27"/>
      <c r="D1271" s="27" t="s">
        <v>264</v>
      </c>
    </row>
    <row r="1272" spans="1:4" x14ac:dyDescent="0.2">
      <c r="A1272" s="27" t="s">
        <v>2202</v>
      </c>
      <c r="B1272" s="27" t="s">
        <v>356</v>
      </c>
      <c r="C1272" s="27" t="s">
        <v>902</v>
      </c>
      <c r="D1272" s="27" t="s">
        <v>762</v>
      </c>
    </row>
    <row r="1273" spans="1:4" x14ac:dyDescent="0.2">
      <c r="A1273" s="27"/>
      <c r="B1273" s="27"/>
      <c r="C1273" s="27"/>
      <c r="D1273" s="27" t="s">
        <v>758</v>
      </c>
    </row>
    <row r="1274" spans="1:4" x14ac:dyDescent="0.2">
      <c r="A1274" s="27"/>
      <c r="B1274" s="27"/>
      <c r="C1274" s="27"/>
      <c r="D1274" s="27" t="s">
        <v>759</v>
      </c>
    </row>
    <row r="1275" spans="1:4" x14ac:dyDescent="0.2">
      <c r="A1275" s="27"/>
      <c r="B1275" s="27"/>
      <c r="C1275" s="27"/>
      <c r="D1275" s="27" t="s">
        <v>264</v>
      </c>
    </row>
    <row r="1276" spans="1:4" x14ac:dyDescent="0.2">
      <c r="A1276" s="27" t="s">
        <v>2203</v>
      </c>
      <c r="B1276" s="27" t="s">
        <v>952</v>
      </c>
      <c r="C1276" s="27" t="s">
        <v>902</v>
      </c>
      <c r="D1276" s="27" t="s">
        <v>762</v>
      </c>
    </row>
    <row r="1277" spans="1:4" x14ac:dyDescent="0.2">
      <c r="A1277" s="27"/>
      <c r="B1277" s="27"/>
      <c r="C1277" s="27"/>
      <c r="D1277" s="27" t="s">
        <v>758</v>
      </c>
    </row>
    <row r="1278" spans="1:4" x14ac:dyDescent="0.2">
      <c r="A1278" s="27"/>
      <c r="B1278" s="27"/>
      <c r="C1278" s="27"/>
      <c r="D1278" s="27" t="s">
        <v>759</v>
      </c>
    </row>
    <row r="1279" spans="1:4" x14ac:dyDescent="0.2">
      <c r="A1279" s="27"/>
      <c r="B1279" s="27"/>
      <c r="C1279" s="27"/>
      <c r="D1279" s="27" t="s">
        <v>264</v>
      </c>
    </row>
    <row r="1280" spans="1:4" x14ac:dyDescent="0.2">
      <c r="A1280" s="27" t="s">
        <v>2204</v>
      </c>
      <c r="B1280" s="27" t="s">
        <v>953</v>
      </c>
      <c r="C1280" s="27" t="s">
        <v>902</v>
      </c>
      <c r="D1280" s="27" t="s">
        <v>762</v>
      </c>
    </row>
    <row r="1281" spans="1:4" x14ac:dyDescent="0.2">
      <c r="A1281" s="27"/>
      <c r="B1281" s="27"/>
      <c r="C1281" s="27"/>
      <c r="D1281" s="27" t="s">
        <v>758</v>
      </c>
    </row>
    <row r="1282" spans="1:4" x14ac:dyDescent="0.2">
      <c r="A1282" s="27"/>
      <c r="B1282" s="27"/>
      <c r="C1282" s="27"/>
      <c r="D1282" s="27" t="s">
        <v>759</v>
      </c>
    </row>
    <row r="1283" spans="1:4" x14ac:dyDescent="0.2">
      <c r="A1283" s="27"/>
      <c r="B1283" s="27"/>
      <c r="C1283" s="27"/>
      <c r="D1283" s="27" t="s">
        <v>264</v>
      </c>
    </row>
    <row r="1284" spans="1:4" x14ac:dyDescent="0.2">
      <c r="A1284" s="27" t="s">
        <v>2205</v>
      </c>
      <c r="B1284" s="27" t="s">
        <v>954</v>
      </c>
      <c r="C1284" s="27" t="s">
        <v>902</v>
      </c>
      <c r="D1284" s="27" t="s">
        <v>762</v>
      </c>
    </row>
    <row r="1285" spans="1:4" x14ac:dyDescent="0.2">
      <c r="A1285" s="27"/>
      <c r="B1285" s="27"/>
      <c r="C1285" s="27"/>
      <c r="D1285" s="27" t="s">
        <v>758</v>
      </c>
    </row>
    <row r="1286" spans="1:4" x14ac:dyDescent="0.2">
      <c r="A1286" s="27"/>
      <c r="B1286" s="27"/>
      <c r="C1286" s="27"/>
      <c r="D1286" s="27" t="s">
        <v>759</v>
      </c>
    </row>
    <row r="1287" spans="1:4" x14ac:dyDescent="0.2">
      <c r="A1287" s="27"/>
      <c r="B1287" s="27"/>
      <c r="C1287" s="27"/>
      <c r="D1287" s="27" t="s">
        <v>264</v>
      </c>
    </row>
    <row r="1288" spans="1:4" x14ac:dyDescent="0.2">
      <c r="A1288" s="27" t="s">
        <v>2206</v>
      </c>
      <c r="B1288" s="27" t="s">
        <v>955</v>
      </c>
      <c r="C1288" s="27" t="s">
        <v>902</v>
      </c>
      <c r="D1288" s="27" t="s">
        <v>762</v>
      </c>
    </row>
    <row r="1289" spans="1:4" x14ac:dyDescent="0.2">
      <c r="A1289" s="27"/>
      <c r="B1289" s="27"/>
      <c r="C1289" s="27"/>
      <c r="D1289" s="27" t="s">
        <v>758</v>
      </c>
    </row>
    <row r="1290" spans="1:4" x14ac:dyDescent="0.2">
      <c r="A1290" s="27"/>
      <c r="B1290" s="27"/>
      <c r="C1290" s="27"/>
      <c r="D1290" s="27" t="s">
        <v>759</v>
      </c>
    </row>
    <row r="1291" spans="1:4" x14ac:dyDescent="0.2">
      <c r="A1291" s="27"/>
      <c r="B1291" s="27"/>
      <c r="C1291" s="27"/>
      <c r="D1291" s="27" t="s">
        <v>264</v>
      </c>
    </row>
    <row r="1292" spans="1:4" x14ac:dyDescent="0.2">
      <c r="A1292" s="27" t="s">
        <v>1792</v>
      </c>
      <c r="B1292" s="27" t="s">
        <v>2987</v>
      </c>
      <c r="C1292" s="27" t="s">
        <v>902</v>
      </c>
      <c r="D1292" s="27" t="s">
        <v>758</v>
      </c>
    </row>
    <row r="1293" spans="1:4" x14ac:dyDescent="0.2">
      <c r="A1293" s="27"/>
      <c r="B1293" s="27"/>
      <c r="C1293" s="27"/>
      <c r="D1293" s="27" t="s">
        <v>264</v>
      </c>
    </row>
    <row r="1294" spans="1:4" x14ac:dyDescent="0.2">
      <c r="A1294" s="27" t="s">
        <v>1898</v>
      </c>
      <c r="B1294" s="27" t="s">
        <v>14</v>
      </c>
      <c r="C1294" s="27" t="s">
        <v>902</v>
      </c>
      <c r="D1294" s="27" t="s">
        <v>758</v>
      </c>
    </row>
    <row r="1295" spans="1:4" x14ac:dyDescent="0.2">
      <c r="A1295" s="27"/>
      <c r="B1295" s="27"/>
      <c r="C1295" s="27"/>
      <c r="D1295" s="27" t="s">
        <v>264</v>
      </c>
    </row>
    <row r="1296" spans="1:4" x14ac:dyDescent="0.2">
      <c r="A1296" s="27" t="s">
        <v>1805</v>
      </c>
      <c r="B1296" s="27" t="s">
        <v>2988</v>
      </c>
      <c r="C1296" s="27" t="s">
        <v>902</v>
      </c>
      <c r="D1296" s="27" t="s">
        <v>758</v>
      </c>
    </row>
    <row r="1297" spans="1:4" x14ac:dyDescent="0.2">
      <c r="A1297" s="27"/>
      <c r="B1297" s="27"/>
      <c r="C1297" s="27"/>
      <c r="D1297" s="27" t="s">
        <v>759</v>
      </c>
    </row>
    <row r="1298" spans="1:4" x14ac:dyDescent="0.2">
      <c r="A1298" s="27"/>
      <c r="B1298" s="27"/>
      <c r="C1298" s="27"/>
      <c r="D1298" s="27" t="s">
        <v>264</v>
      </c>
    </row>
    <row r="1299" spans="1:4" x14ac:dyDescent="0.2">
      <c r="A1299" s="27" t="s">
        <v>2425</v>
      </c>
      <c r="B1299" s="27" t="s">
        <v>2426</v>
      </c>
      <c r="C1299" s="27" t="s">
        <v>902</v>
      </c>
      <c r="D1299" s="27" t="s">
        <v>758</v>
      </c>
    </row>
    <row r="1300" spans="1:4" x14ac:dyDescent="0.2">
      <c r="A1300" s="27"/>
      <c r="B1300" s="27"/>
      <c r="C1300" s="27"/>
      <c r="D1300" s="27" t="s">
        <v>262</v>
      </c>
    </row>
    <row r="1301" spans="1:4" x14ac:dyDescent="0.2">
      <c r="A1301" s="27"/>
      <c r="B1301" s="27"/>
      <c r="C1301" s="27"/>
      <c r="D1301" s="27" t="s">
        <v>264</v>
      </c>
    </row>
    <row r="1302" spans="1:4" x14ac:dyDescent="0.2">
      <c r="A1302" s="27" t="s">
        <v>2207</v>
      </c>
      <c r="B1302" s="27" t="s">
        <v>606</v>
      </c>
      <c r="C1302" s="27" t="s">
        <v>902</v>
      </c>
      <c r="D1302" s="27" t="s">
        <v>263</v>
      </c>
    </row>
    <row r="1303" spans="1:4" x14ac:dyDescent="0.2">
      <c r="A1303" s="27"/>
      <c r="B1303" s="27"/>
      <c r="C1303" s="27"/>
      <c r="D1303" s="27" t="s">
        <v>762</v>
      </c>
    </row>
    <row r="1304" spans="1:4" x14ac:dyDescent="0.2">
      <c r="A1304" s="27"/>
      <c r="B1304" s="27"/>
      <c r="C1304" s="27"/>
      <c r="D1304" s="27" t="s">
        <v>758</v>
      </c>
    </row>
    <row r="1305" spans="1:4" x14ac:dyDescent="0.2">
      <c r="A1305" s="27"/>
      <c r="B1305" s="27"/>
      <c r="C1305" s="27"/>
      <c r="D1305" s="27" t="s">
        <v>262</v>
      </c>
    </row>
    <row r="1306" spans="1:4" x14ac:dyDescent="0.2">
      <c r="A1306" s="27"/>
      <c r="B1306" s="27"/>
      <c r="C1306" s="27"/>
      <c r="D1306" s="27" t="s">
        <v>759</v>
      </c>
    </row>
    <row r="1307" spans="1:4" x14ac:dyDescent="0.2">
      <c r="A1307" s="27"/>
      <c r="B1307" s="27"/>
      <c r="C1307" s="27"/>
      <c r="D1307" s="27" t="s">
        <v>760</v>
      </c>
    </row>
    <row r="1308" spans="1:4" x14ac:dyDescent="0.2">
      <c r="A1308" s="27"/>
      <c r="B1308" s="27"/>
      <c r="C1308" s="27"/>
      <c r="D1308" s="27" t="s">
        <v>259</v>
      </c>
    </row>
    <row r="1309" spans="1:4" x14ac:dyDescent="0.2">
      <c r="A1309" s="27"/>
      <c r="B1309" s="27"/>
      <c r="C1309" s="27"/>
      <c r="D1309" s="27" t="s">
        <v>666</v>
      </c>
    </row>
    <row r="1310" spans="1:4" x14ac:dyDescent="0.2">
      <c r="A1310" s="27"/>
      <c r="B1310" s="27"/>
      <c r="C1310" s="27"/>
      <c r="D1310" s="27" t="s">
        <v>1629</v>
      </c>
    </row>
    <row r="1311" spans="1:4" x14ac:dyDescent="0.2">
      <c r="A1311" s="27" t="s">
        <v>2946</v>
      </c>
      <c r="B1311" s="27" t="s">
        <v>605</v>
      </c>
      <c r="C1311" s="27" t="s">
        <v>902</v>
      </c>
      <c r="D1311" s="27" t="s">
        <v>762</v>
      </c>
    </row>
    <row r="1312" spans="1:4" x14ac:dyDescent="0.2">
      <c r="A1312" s="27"/>
      <c r="B1312" s="27"/>
      <c r="C1312" s="27"/>
      <c r="D1312" s="27" t="s">
        <v>758</v>
      </c>
    </row>
    <row r="1313" spans="1:4" x14ac:dyDescent="0.2">
      <c r="A1313" s="27"/>
      <c r="B1313" s="27"/>
      <c r="C1313" s="27"/>
      <c r="D1313" s="27" t="s">
        <v>759</v>
      </c>
    </row>
    <row r="1314" spans="1:4" x14ac:dyDescent="0.2">
      <c r="A1314" s="27"/>
      <c r="B1314" s="27"/>
      <c r="C1314" s="27"/>
      <c r="D1314" s="27" t="s">
        <v>760</v>
      </c>
    </row>
    <row r="1315" spans="1:4" x14ac:dyDescent="0.2">
      <c r="A1315" s="27"/>
      <c r="B1315" s="27"/>
      <c r="C1315" s="27"/>
      <c r="D1315" s="27" t="s">
        <v>264</v>
      </c>
    </row>
    <row r="1316" spans="1:4" x14ac:dyDescent="0.2">
      <c r="A1316" s="27" t="s">
        <v>2555</v>
      </c>
      <c r="B1316" s="27" t="s">
        <v>607</v>
      </c>
      <c r="C1316" s="27" t="s">
        <v>902</v>
      </c>
      <c r="D1316" s="27" t="s">
        <v>762</v>
      </c>
    </row>
    <row r="1317" spans="1:4" x14ac:dyDescent="0.2">
      <c r="A1317" s="27"/>
      <c r="B1317" s="27"/>
      <c r="C1317" s="27"/>
      <c r="D1317" s="27" t="s">
        <v>758</v>
      </c>
    </row>
    <row r="1318" spans="1:4" x14ac:dyDescent="0.2">
      <c r="A1318" s="27"/>
      <c r="B1318" s="27"/>
      <c r="C1318" s="27"/>
      <c r="D1318" s="27" t="s">
        <v>759</v>
      </c>
    </row>
    <row r="1319" spans="1:4" x14ac:dyDescent="0.2">
      <c r="A1319" s="27"/>
      <c r="B1319" s="27"/>
      <c r="C1319" s="27"/>
      <c r="D1319" s="27" t="s">
        <v>264</v>
      </c>
    </row>
    <row r="1320" spans="1:4" x14ac:dyDescent="0.2">
      <c r="A1320" s="27"/>
      <c r="B1320" s="27"/>
      <c r="C1320" s="27"/>
      <c r="D1320" s="27" t="s">
        <v>1008</v>
      </c>
    </row>
    <row r="1321" spans="1:4" x14ac:dyDescent="0.2">
      <c r="A1321" s="27"/>
      <c r="B1321" s="27"/>
      <c r="C1321" s="27"/>
      <c r="D1321" s="27" t="s">
        <v>666</v>
      </c>
    </row>
    <row r="1322" spans="1:4" x14ac:dyDescent="0.2">
      <c r="A1322" s="27" t="s">
        <v>1829</v>
      </c>
      <c r="B1322" s="27" t="s">
        <v>609</v>
      </c>
      <c r="C1322" s="27" t="s">
        <v>902</v>
      </c>
      <c r="D1322" s="27" t="s">
        <v>758</v>
      </c>
    </row>
    <row r="1323" spans="1:4" x14ac:dyDescent="0.2">
      <c r="A1323" s="27"/>
      <c r="B1323" s="27"/>
      <c r="C1323" s="27"/>
      <c r="D1323" s="27" t="s">
        <v>264</v>
      </c>
    </row>
    <row r="1324" spans="1:4" x14ac:dyDescent="0.2">
      <c r="A1324" s="27"/>
      <c r="B1324" s="27"/>
      <c r="C1324" s="27"/>
      <c r="D1324" s="27" t="s">
        <v>1008</v>
      </c>
    </row>
    <row r="1325" spans="1:4" x14ac:dyDescent="0.2">
      <c r="A1325" s="27" t="s">
        <v>2208</v>
      </c>
      <c r="B1325" s="27" t="s">
        <v>611</v>
      </c>
      <c r="C1325" s="27" t="s">
        <v>902</v>
      </c>
      <c r="D1325" s="27" t="s">
        <v>762</v>
      </c>
    </row>
    <row r="1326" spans="1:4" x14ac:dyDescent="0.2">
      <c r="A1326" s="27"/>
      <c r="B1326" s="27"/>
      <c r="C1326" s="27"/>
      <c r="D1326" s="27" t="s">
        <v>758</v>
      </c>
    </row>
    <row r="1327" spans="1:4" x14ac:dyDescent="0.2">
      <c r="A1327" s="27"/>
      <c r="B1327" s="27"/>
      <c r="C1327" s="27"/>
      <c r="D1327" s="27" t="s">
        <v>264</v>
      </c>
    </row>
    <row r="1328" spans="1:4" x14ac:dyDescent="0.2">
      <c r="A1328" s="27"/>
      <c r="B1328" s="27"/>
      <c r="C1328" s="27"/>
      <c r="D1328" s="27" t="s">
        <v>666</v>
      </c>
    </row>
    <row r="1329" spans="1:4" x14ac:dyDescent="0.2">
      <c r="A1329" s="27" t="s">
        <v>1875</v>
      </c>
      <c r="B1329" s="27" t="s">
        <v>612</v>
      </c>
      <c r="C1329" s="27" t="s">
        <v>902</v>
      </c>
      <c r="D1329" s="27" t="s">
        <v>758</v>
      </c>
    </row>
    <row r="1330" spans="1:4" x14ac:dyDescent="0.2">
      <c r="A1330" s="27"/>
      <c r="B1330" s="27"/>
      <c r="C1330" s="27"/>
      <c r="D1330" s="27" t="s">
        <v>264</v>
      </c>
    </row>
    <row r="1331" spans="1:4" x14ac:dyDescent="0.2">
      <c r="A1331" s="27"/>
      <c r="B1331" s="27"/>
      <c r="C1331" s="27"/>
      <c r="D1331" s="27" t="s">
        <v>1008</v>
      </c>
    </row>
    <row r="1332" spans="1:4" x14ac:dyDescent="0.2">
      <c r="A1332" s="27" t="s">
        <v>2556</v>
      </c>
      <c r="B1332" s="27" t="s">
        <v>614</v>
      </c>
      <c r="C1332" s="27" t="s">
        <v>902</v>
      </c>
      <c r="D1332" s="27" t="s">
        <v>762</v>
      </c>
    </row>
    <row r="1333" spans="1:4" x14ac:dyDescent="0.2">
      <c r="A1333" s="27"/>
      <c r="B1333" s="27"/>
      <c r="C1333" s="27"/>
      <c r="D1333" s="27" t="s">
        <v>758</v>
      </c>
    </row>
    <row r="1334" spans="1:4" x14ac:dyDescent="0.2">
      <c r="A1334" s="27"/>
      <c r="B1334" s="27"/>
      <c r="C1334" s="27"/>
      <c r="D1334" s="27" t="s">
        <v>666</v>
      </c>
    </row>
    <row r="1335" spans="1:4" x14ac:dyDescent="0.2">
      <c r="A1335" s="27" t="s">
        <v>2209</v>
      </c>
      <c r="B1335" s="27" t="s">
        <v>604</v>
      </c>
      <c r="C1335" s="27" t="s">
        <v>902</v>
      </c>
      <c r="D1335" s="27" t="s">
        <v>762</v>
      </c>
    </row>
    <row r="1336" spans="1:4" x14ac:dyDescent="0.2">
      <c r="A1336" s="27"/>
      <c r="B1336" s="27"/>
      <c r="C1336" s="27"/>
      <c r="D1336" s="27" t="s">
        <v>758</v>
      </c>
    </row>
    <row r="1337" spans="1:4" x14ac:dyDescent="0.2">
      <c r="A1337" s="27"/>
      <c r="B1337" s="27"/>
      <c r="C1337" s="27"/>
      <c r="D1337" s="27" t="s">
        <v>759</v>
      </c>
    </row>
    <row r="1338" spans="1:4" x14ac:dyDescent="0.2">
      <c r="A1338" s="27"/>
      <c r="B1338" s="27"/>
      <c r="C1338" s="27"/>
      <c r="D1338" s="27" t="s">
        <v>264</v>
      </c>
    </row>
    <row r="1339" spans="1:4" x14ac:dyDescent="0.2">
      <c r="A1339" s="27"/>
      <c r="B1339" s="27"/>
      <c r="C1339" s="27"/>
      <c r="D1339" s="27" t="s">
        <v>666</v>
      </c>
    </row>
    <row r="1340" spans="1:4" x14ac:dyDescent="0.2">
      <c r="A1340" s="27" t="s">
        <v>1842</v>
      </c>
      <c r="B1340" s="27" t="s">
        <v>608</v>
      </c>
      <c r="C1340" s="27" t="s">
        <v>902</v>
      </c>
      <c r="D1340" s="27" t="s">
        <v>758</v>
      </c>
    </row>
    <row r="1341" spans="1:4" x14ac:dyDescent="0.2">
      <c r="A1341" s="27"/>
      <c r="B1341" s="27"/>
      <c r="C1341" s="27"/>
      <c r="D1341" s="27" t="s">
        <v>264</v>
      </c>
    </row>
    <row r="1342" spans="1:4" x14ac:dyDescent="0.2">
      <c r="A1342" s="27"/>
      <c r="B1342" s="27"/>
      <c r="C1342" s="27"/>
      <c r="D1342" s="27" t="s">
        <v>1008</v>
      </c>
    </row>
    <row r="1343" spans="1:4" x14ac:dyDescent="0.2">
      <c r="A1343" s="27" t="s">
        <v>1866</v>
      </c>
      <c r="B1343" s="27" t="s">
        <v>615</v>
      </c>
      <c r="C1343" s="27" t="s">
        <v>902</v>
      </c>
      <c r="D1343" s="27" t="s">
        <v>758</v>
      </c>
    </row>
    <row r="1344" spans="1:4" x14ac:dyDescent="0.2">
      <c r="A1344" s="27"/>
      <c r="B1344" s="27"/>
      <c r="C1344" s="27"/>
      <c r="D1344" s="27" t="s">
        <v>264</v>
      </c>
    </row>
    <row r="1345" spans="1:4" x14ac:dyDescent="0.2">
      <c r="A1345" s="27" t="s">
        <v>2053</v>
      </c>
      <c r="B1345" s="27" t="s">
        <v>2054</v>
      </c>
      <c r="C1345" s="27" t="s">
        <v>902</v>
      </c>
      <c r="D1345" s="27" t="s">
        <v>758</v>
      </c>
    </row>
    <row r="1346" spans="1:4" x14ac:dyDescent="0.2">
      <c r="A1346" s="27"/>
      <c r="B1346" s="27"/>
      <c r="C1346" s="27"/>
      <c r="D1346" s="27" t="s">
        <v>264</v>
      </c>
    </row>
    <row r="1347" spans="1:4" x14ac:dyDescent="0.2">
      <c r="A1347" s="27" t="s">
        <v>1801</v>
      </c>
      <c r="B1347" s="27" t="s">
        <v>946</v>
      </c>
      <c r="C1347" s="27" t="s">
        <v>902</v>
      </c>
      <c r="D1347" s="27" t="s">
        <v>758</v>
      </c>
    </row>
    <row r="1348" spans="1:4" x14ac:dyDescent="0.2">
      <c r="A1348" s="27"/>
      <c r="B1348" s="27"/>
      <c r="C1348" s="27"/>
      <c r="D1348" s="27" t="s">
        <v>264</v>
      </c>
    </row>
    <row r="1349" spans="1:4" x14ac:dyDescent="0.2">
      <c r="A1349" s="27" t="s">
        <v>1900</v>
      </c>
      <c r="B1349" s="27" t="s">
        <v>1614</v>
      </c>
      <c r="C1349" s="27" t="s">
        <v>902</v>
      </c>
      <c r="D1349" s="27" t="s">
        <v>762</v>
      </c>
    </row>
    <row r="1350" spans="1:4" x14ac:dyDescent="0.2">
      <c r="A1350" s="27"/>
      <c r="B1350" s="27"/>
      <c r="C1350" s="27"/>
      <c r="D1350" s="27" t="s">
        <v>758</v>
      </c>
    </row>
    <row r="1351" spans="1:4" x14ac:dyDescent="0.2">
      <c r="A1351" s="27"/>
      <c r="B1351" s="27"/>
      <c r="C1351" s="27"/>
      <c r="D1351" s="27" t="s">
        <v>264</v>
      </c>
    </row>
    <row r="1352" spans="1:4" x14ac:dyDescent="0.2">
      <c r="A1352" s="27" t="s">
        <v>1835</v>
      </c>
      <c r="B1352" s="27" t="s">
        <v>1615</v>
      </c>
      <c r="C1352" s="27" t="s">
        <v>902</v>
      </c>
      <c r="D1352" s="27" t="s">
        <v>762</v>
      </c>
    </row>
    <row r="1353" spans="1:4" x14ac:dyDescent="0.2">
      <c r="A1353" s="27"/>
      <c r="B1353" s="27"/>
      <c r="C1353" s="27"/>
      <c r="D1353" s="27" t="s">
        <v>758</v>
      </c>
    </row>
    <row r="1354" spans="1:4" x14ac:dyDescent="0.2">
      <c r="A1354" s="27"/>
      <c r="B1354" s="27"/>
      <c r="C1354" s="27"/>
      <c r="D1354" s="27" t="s">
        <v>264</v>
      </c>
    </row>
    <row r="1355" spans="1:4" x14ac:dyDescent="0.2">
      <c r="A1355" s="27" t="s">
        <v>2210</v>
      </c>
      <c r="B1355" s="27" t="s">
        <v>940</v>
      </c>
      <c r="C1355" s="27" t="s">
        <v>902</v>
      </c>
      <c r="D1355" s="27" t="s">
        <v>762</v>
      </c>
    </row>
    <row r="1356" spans="1:4" x14ac:dyDescent="0.2">
      <c r="A1356" s="27"/>
      <c r="B1356" s="27"/>
      <c r="C1356" s="27"/>
      <c r="D1356" s="27" t="s">
        <v>758</v>
      </c>
    </row>
    <row r="1357" spans="1:4" x14ac:dyDescent="0.2">
      <c r="A1357" s="27" t="s">
        <v>1843</v>
      </c>
      <c r="B1357" s="27" t="s">
        <v>175</v>
      </c>
      <c r="C1357" s="27" t="s">
        <v>902</v>
      </c>
      <c r="D1357" s="27" t="s">
        <v>758</v>
      </c>
    </row>
    <row r="1358" spans="1:4" x14ac:dyDescent="0.2">
      <c r="A1358" s="27"/>
      <c r="B1358" s="27"/>
      <c r="C1358" s="27"/>
      <c r="D1358" s="27" t="s">
        <v>760</v>
      </c>
    </row>
    <row r="1359" spans="1:4" x14ac:dyDescent="0.2">
      <c r="A1359" s="27"/>
      <c r="B1359" s="27"/>
      <c r="C1359" s="27"/>
      <c r="D1359" s="27" t="s">
        <v>264</v>
      </c>
    </row>
    <row r="1360" spans="1:4" x14ac:dyDescent="0.2">
      <c r="A1360" s="27" t="s">
        <v>1868</v>
      </c>
      <c r="B1360" s="27" t="s">
        <v>950</v>
      </c>
      <c r="C1360" s="27" t="s">
        <v>902</v>
      </c>
      <c r="D1360" s="27" t="s">
        <v>758</v>
      </c>
    </row>
    <row r="1361" spans="1:4" x14ac:dyDescent="0.2">
      <c r="A1361" s="27"/>
      <c r="B1361" s="27"/>
      <c r="C1361" s="27"/>
      <c r="D1361" s="27" t="s">
        <v>264</v>
      </c>
    </row>
    <row r="1362" spans="1:4" x14ac:dyDescent="0.2">
      <c r="A1362" s="27" t="s">
        <v>1889</v>
      </c>
      <c r="B1362" s="27" t="s">
        <v>951</v>
      </c>
      <c r="C1362" s="27" t="s">
        <v>902</v>
      </c>
      <c r="D1362" s="27" t="s">
        <v>758</v>
      </c>
    </row>
    <row r="1363" spans="1:4" x14ac:dyDescent="0.2">
      <c r="A1363" s="27"/>
      <c r="B1363" s="27"/>
      <c r="C1363" s="27"/>
      <c r="D1363" s="27" t="s">
        <v>264</v>
      </c>
    </row>
    <row r="1364" spans="1:4" x14ac:dyDescent="0.2">
      <c r="A1364" s="27" t="s">
        <v>1844</v>
      </c>
      <c r="B1364" s="27" t="s">
        <v>1616</v>
      </c>
      <c r="C1364" s="27" t="s">
        <v>902</v>
      </c>
      <c r="D1364" s="27" t="s">
        <v>762</v>
      </c>
    </row>
    <row r="1365" spans="1:4" x14ac:dyDescent="0.2">
      <c r="A1365" s="27"/>
      <c r="B1365" s="27"/>
      <c r="C1365" s="27"/>
      <c r="D1365" s="27" t="s">
        <v>758</v>
      </c>
    </row>
    <row r="1366" spans="1:4" x14ac:dyDescent="0.2">
      <c r="A1366" s="27"/>
      <c r="B1366" s="27"/>
      <c r="C1366" s="27"/>
      <c r="D1366" s="27" t="s">
        <v>264</v>
      </c>
    </row>
    <row r="1367" spans="1:4" x14ac:dyDescent="0.2">
      <c r="A1367" s="27" t="s">
        <v>1892</v>
      </c>
      <c r="B1367" s="27" t="s">
        <v>1641</v>
      </c>
      <c r="C1367" s="27" t="s">
        <v>902</v>
      </c>
      <c r="D1367" s="27" t="s">
        <v>758</v>
      </c>
    </row>
    <row r="1368" spans="1:4" x14ac:dyDescent="0.2">
      <c r="A1368" s="27"/>
      <c r="B1368" s="27"/>
      <c r="C1368" s="27"/>
      <c r="D1368" s="27" t="s">
        <v>264</v>
      </c>
    </row>
    <row r="1369" spans="1:4" x14ac:dyDescent="0.2">
      <c r="A1369" s="27" t="s">
        <v>1853</v>
      </c>
      <c r="B1369" s="27" t="s">
        <v>515</v>
      </c>
      <c r="C1369" s="27" t="s">
        <v>902</v>
      </c>
      <c r="D1369" s="27" t="s">
        <v>758</v>
      </c>
    </row>
    <row r="1370" spans="1:4" x14ac:dyDescent="0.2">
      <c r="A1370" s="27"/>
      <c r="B1370" s="27"/>
      <c r="C1370" s="27"/>
      <c r="D1370" s="27" t="s">
        <v>264</v>
      </c>
    </row>
    <row r="1371" spans="1:4" x14ac:dyDescent="0.2">
      <c r="A1371" s="27" t="s">
        <v>1917</v>
      </c>
      <c r="B1371" s="27" t="s">
        <v>1918</v>
      </c>
      <c r="C1371" s="27" t="s">
        <v>902</v>
      </c>
      <c r="D1371" s="27" t="s">
        <v>264</v>
      </c>
    </row>
    <row r="1372" spans="1:4" x14ac:dyDescent="0.2">
      <c r="A1372" s="27" t="s">
        <v>1879</v>
      </c>
      <c r="B1372" s="27" t="s">
        <v>1640</v>
      </c>
      <c r="C1372" s="27" t="s">
        <v>902</v>
      </c>
      <c r="D1372" s="27" t="s">
        <v>758</v>
      </c>
    </row>
    <row r="1373" spans="1:4" x14ac:dyDescent="0.2">
      <c r="A1373" s="27"/>
      <c r="B1373" s="27"/>
      <c r="C1373" s="27"/>
      <c r="D1373" s="27" t="s">
        <v>1129</v>
      </c>
    </row>
    <row r="1374" spans="1:4" x14ac:dyDescent="0.2">
      <c r="A1374" s="27"/>
      <c r="B1374" s="27"/>
      <c r="C1374" s="27"/>
      <c r="D1374" s="27" t="s">
        <v>264</v>
      </c>
    </row>
    <row r="1375" spans="1:4" x14ac:dyDescent="0.2">
      <c r="A1375" s="27" t="s">
        <v>1828</v>
      </c>
      <c r="B1375" s="27" t="s">
        <v>20</v>
      </c>
      <c r="C1375" s="27" t="s">
        <v>902</v>
      </c>
      <c r="D1375" s="27" t="s">
        <v>758</v>
      </c>
    </row>
    <row r="1376" spans="1:4" x14ac:dyDescent="0.2">
      <c r="A1376" s="27"/>
      <c r="B1376" s="27"/>
      <c r="C1376" s="27"/>
      <c r="D1376" s="27" t="s">
        <v>264</v>
      </c>
    </row>
    <row r="1377" spans="1:4" x14ac:dyDescent="0.2">
      <c r="A1377" s="27" t="s">
        <v>1855</v>
      </c>
      <c r="B1377" s="27" t="s">
        <v>1765</v>
      </c>
      <c r="C1377" s="27" t="s">
        <v>902</v>
      </c>
      <c r="D1377" s="27" t="s">
        <v>1129</v>
      </c>
    </row>
    <row r="1378" spans="1:4" x14ac:dyDescent="0.2">
      <c r="A1378" s="27"/>
      <c r="B1378" s="27"/>
      <c r="C1378" s="27"/>
      <c r="D1378" s="27" t="s">
        <v>264</v>
      </c>
    </row>
    <row r="1379" spans="1:4" x14ac:dyDescent="0.2">
      <c r="A1379" s="27" t="s">
        <v>1831</v>
      </c>
      <c r="B1379" s="27" t="s">
        <v>35</v>
      </c>
      <c r="C1379" s="27" t="s">
        <v>902</v>
      </c>
      <c r="D1379" s="27" t="s">
        <v>264</v>
      </c>
    </row>
    <row r="1380" spans="1:4" x14ac:dyDescent="0.2">
      <c r="A1380" s="27" t="s">
        <v>1865</v>
      </c>
      <c r="B1380" s="27" t="s">
        <v>948</v>
      </c>
      <c r="C1380" s="27" t="s">
        <v>902</v>
      </c>
      <c r="D1380" s="27" t="s">
        <v>758</v>
      </c>
    </row>
    <row r="1381" spans="1:4" x14ac:dyDescent="0.2">
      <c r="A1381" s="27"/>
      <c r="B1381" s="27"/>
      <c r="C1381" s="27"/>
      <c r="D1381" s="27" t="s">
        <v>264</v>
      </c>
    </row>
    <row r="1382" spans="1:4" x14ac:dyDescent="0.2">
      <c r="A1382" s="27" t="s">
        <v>1869</v>
      </c>
      <c r="B1382" s="27" t="s">
        <v>516</v>
      </c>
      <c r="C1382" s="27" t="s">
        <v>902</v>
      </c>
      <c r="D1382" s="27" t="s">
        <v>758</v>
      </c>
    </row>
    <row r="1383" spans="1:4" x14ac:dyDescent="0.2">
      <c r="A1383" s="27"/>
      <c r="B1383" s="27"/>
      <c r="C1383" s="27"/>
      <c r="D1383" s="27" t="s">
        <v>264</v>
      </c>
    </row>
    <row r="1384" spans="1:4" x14ac:dyDescent="0.2">
      <c r="A1384" s="27" t="s">
        <v>1856</v>
      </c>
      <c r="B1384" s="27" t="s">
        <v>521</v>
      </c>
      <c r="C1384" s="27" t="s">
        <v>902</v>
      </c>
      <c r="D1384" s="27" t="s">
        <v>758</v>
      </c>
    </row>
    <row r="1385" spans="1:4" x14ac:dyDescent="0.2">
      <c r="A1385" s="27"/>
      <c r="B1385" s="27"/>
      <c r="C1385" s="27"/>
      <c r="D1385" s="27" t="s">
        <v>264</v>
      </c>
    </row>
    <row r="1386" spans="1:4" x14ac:dyDescent="0.2">
      <c r="A1386" s="27" t="s">
        <v>1841</v>
      </c>
      <c r="B1386" s="27" t="s">
        <v>1553</v>
      </c>
      <c r="C1386" s="27" t="s">
        <v>902</v>
      </c>
      <c r="D1386" s="27" t="s">
        <v>758</v>
      </c>
    </row>
    <row r="1387" spans="1:4" x14ac:dyDescent="0.2">
      <c r="A1387" s="27"/>
      <c r="B1387" s="27"/>
      <c r="C1387" s="27"/>
      <c r="D1387" s="27" t="s">
        <v>264</v>
      </c>
    </row>
    <row r="1388" spans="1:4" x14ac:dyDescent="0.2">
      <c r="A1388" s="27" t="s">
        <v>1811</v>
      </c>
      <c r="B1388" s="27" t="s">
        <v>1617</v>
      </c>
      <c r="C1388" s="27" t="s">
        <v>902</v>
      </c>
      <c r="D1388" s="27" t="s">
        <v>762</v>
      </c>
    </row>
    <row r="1389" spans="1:4" x14ac:dyDescent="0.2">
      <c r="A1389" s="27"/>
      <c r="B1389" s="27"/>
      <c r="C1389" s="27"/>
      <c r="D1389" s="27" t="s">
        <v>758</v>
      </c>
    </row>
    <row r="1390" spans="1:4" x14ac:dyDescent="0.2">
      <c r="A1390" s="27"/>
      <c r="B1390" s="27"/>
      <c r="C1390" s="27"/>
      <c r="D1390" s="27" t="s">
        <v>264</v>
      </c>
    </row>
    <row r="1391" spans="1:4" x14ac:dyDescent="0.2">
      <c r="A1391" s="27" t="s">
        <v>1915</v>
      </c>
      <c r="B1391" s="27" t="s">
        <v>1916</v>
      </c>
      <c r="C1391" s="27" t="s">
        <v>902</v>
      </c>
      <c r="D1391" s="27" t="s">
        <v>264</v>
      </c>
    </row>
    <row r="1392" spans="1:4" x14ac:dyDescent="0.2">
      <c r="A1392" s="27" t="s">
        <v>1797</v>
      </c>
      <c r="B1392" s="27" t="s">
        <v>31</v>
      </c>
      <c r="C1392" s="27" t="s">
        <v>902</v>
      </c>
      <c r="D1392" s="27" t="s">
        <v>758</v>
      </c>
    </row>
    <row r="1393" spans="1:4" x14ac:dyDescent="0.2">
      <c r="A1393" s="27"/>
      <c r="B1393" s="27"/>
      <c r="C1393" s="27"/>
      <c r="D1393" s="27" t="s">
        <v>264</v>
      </c>
    </row>
    <row r="1394" spans="1:4" x14ac:dyDescent="0.2">
      <c r="A1394" s="27" t="s">
        <v>1857</v>
      </c>
      <c r="B1394" s="27" t="s">
        <v>522</v>
      </c>
      <c r="C1394" s="27" t="s">
        <v>902</v>
      </c>
      <c r="D1394" s="27" t="s">
        <v>758</v>
      </c>
    </row>
    <row r="1395" spans="1:4" x14ac:dyDescent="0.2">
      <c r="A1395" s="27"/>
      <c r="B1395" s="27"/>
      <c r="C1395" s="27"/>
      <c r="D1395" s="27" t="s">
        <v>264</v>
      </c>
    </row>
    <row r="1396" spans="1:4" x14ac:dyDescent="0.2">
      <c r="A1396" s="27" t="s">
        <v>2255</v>
      </c>
      <c r="B1396" s="27" t="s">
        <v>956</v>
      </c>
      <c r="C1396" s="27" t="s">
        <v>902</v>
      </c>
      <c r="D1396" s="27" t="s">
        <v>762</v>
      </c>
    </row>
    <row r="1397" spans="1:4" x14ac:dyDescent="0.2">
      <c r="A1397" s="27"/>
      <c r="B1397" s="27"/>
      <c r="C1397" s="27"/>
      <c r="D1397" s="27" t="s">
        <v>758</v>
      </c>
    </row>
    <row r="1398" spans="1:4" x14ac:dyDescent="0.2">
      <c r="A1398" s="27"/>
      <c r="B1398" s="27"/>
      <c r="C1398" s="27"/>
      <c r="D1398" s="27" t="s">
        <v>264</v>
      </c>
    </row>
    <row r="1399" spans="1:4" x14ac:dyDescent="0.2">
      <c r="A1399" s="27"/>
      <c r="B1399" s="27"/>
      <c r="C1399" s="27"/>
      <c r="D1399" s="27" t="s">
        <v>1008</v>
      </c>
    </row>
    <row r="1400" spans="1:4" x14ac:dyDescent="0.2">
      <c r="A1400" s="27"/>
      <c r="B1400" s="27"/>
      <c r="C1400" s="27"/>
      <c r="D1400" s="27" t="s">
        <v>666</v>
      </c>
    </row>
    <row r="1401" spans="1:4" x14ac:dyDescent="0.2">
      <c r="A1401" s="27"/>
      <c r="B1401" s="27"/>
      <c r="C1401" s="27"/>
      <c r="D1401" s="27" t="s">
        <v>1629</v>
      </c>
    </row>
    <row r="1402" spans="1:4" x14ac:dyDescent="0.2">
      <c r="A1402" s="27" t="s">
        <v>2968</v>
      </c>
      <c r="B1402" s="27" t="s">
        <v>33</v>
      </c>
      <c r="C1402" s="27" t="s">
        <v>902</v>
      </c>
      <c r="D1402" s="27" t="s">
        <v>758</v>
      </c>
    </row>
    <row r="1403" spans="1:4" x14ac:dyDescent="0.2">
      <c r="A1403" s="27"/>
      <c r="B1403" s="27"/>
      <c r="C1403" s="27"/>
      <c r="D1403" s="27" t="s">
        <v>264</v>
      </c>
    </row>
    <row r="1404" spans="1:4" x14ac:dyDescent="0.2">
      <c r="A1404" s="27" t="s">
        <v>1795</v>
      </c>
      <c r="B1404" s="27" t="s">
        <v>960</v>
      </c>
      <c r="C1404" s="27" t="s">
        <v>902</v>
      </c>
      <c r="D1404" s="27" t="s">
        <v>762</v>
      </c>
    </row>
    <row r="1405" spans="1:4" x14ac:dyDescent="0.2">
      <c r="A1405" s="27"/>
      <c r="B1405" s="27"/>
      <c r="C1405" s="27"/>
      <c r="D1405" s="27" t="s">
        <v>758</v>
      </c>
    </row>
    <row r="1406" spans="1:4" x14ac:dyDescent="0.2">
      <c r="A1406" s="27"/>
      <c r="B1406" s="27"/>
      <c r="C1406" s="27"/>
      <c r="D1406" s="27" t="s">
        <v>264</v>
      </c>
    </row>
    <row r="1407" spans="1:4" x14ac:dyDescent="0.2">
      <c r="A1407" s="27" t="s">
        <v>1823</v>
      </c>
      <c r="B1407" s="27" t="s">
        <v>1551</v>
      </c>
      <c r="C1407" s="27" t="s">
        <v>902</v>
      </c>
      <c r="D1407" s="27" t="s">
        <v>758</v>
      </c>
    </row>
    <row r="1408" spans="1:4" x14ac:dyDescent="0.2">
      <c r="A1408" s="27"/>
      <c r="B1408" s="27"/>
      <c r="C1408" s="27"/>
      <c r="D1408" s="27" t="s">
        <v>1129</v>
      </c>
    </row>
    <row r="1409" spans="1:4" x14ac:dyDescent="0.2">
      <c r="A1409" s="27"/>
      <c r="B1409" s="27"/>
      <c r="C1409" s="27"/>
      <c r="D1409" s="27" t="s">
        <v>264</v>
      </c>
    </row>
    <row r="1410" spans="1:4" x14ac:dyDescent="0.2">
      <c r="A1410" s="27" t="s">
        <v>1867</v>
      </c>
      <c r="B1410" s="27" t="s">
        <v>312</v>
      </c>
      <c r="C1410" s="27" t="s">
        <v>902</v>
      </c>
      <c r="D1410" s="27" t="s">
        <v>758</v>
      </c>
    </row>
    <row r="1411" spans="1:4" x14ac:dyDescent="0.2">
      <c r="A1411" s="27"/>
      <c r="B1411" s="27"/>
      <c r="C1411" s="27"/>
      <c r="D1411" s="27" t="s">
        <v>264</v>
      </c>
    </row>
    <row r="1412" spans="1:4" x14ac:dyDescent="0.2">
      <c r="A1412" s="27" t="s">
        <v>1852</v>
      </c>
      <c r="B1412" s="27" t="s">
        <v>2989</v>
      </c>
      <c r="C1412" s="27" t="s">
        <v>902</v>
      </c>
      <c r="D1412" s="27" t="s">
        <v>758</v>
      </c>
    </row>
    <row r="1413" spans="1:4" x14ac:dyDescent="0.2">
      <c r="A1413" s="27"/>
      <c r="B1413" s="27"/>
      <c r="C1413" s="27"/>
      <c r="D1413" s="27" t="s">
        <v>264</v>
      </c>
    </row>
    <row r="1414" spans="1:4" x14ac:dyDescent="0.2">
      <c r="A1414" s="27" t="s">
        <v>1872</v>
      </c>
      <c r="B1414" s="27" t="s">
        <v>314</v>
      </c>
      <c r="C1414" s="27" t="s">
        <v>902</v>
      </c>
      <c r="D1414" s="27" t="s">
        <v>264</v>
      </c>
    </row>
    <row r="1415" spans="1:4" x14ac:dyDescent="0.2">
      <c r="A1415" s="27" t="s">
        <v>2952</v>
      </c>
      <c r="B1415" s="27" t="s">
        <v>957</v>
      </c>
      <c r="C1415" s="27" t="s">
        <v>902</v>
      </c>
      <c r="D1415" s="27" t="s">
        <v>758</v>
      </c>
    </row>
    <row r="1416" spans="1:4" x14ac:dyDescent="0.2">
      <c r="A1416" s="27"/>
      <c r="B1416" s="27"/>
      <c r="C1416" s="27"/>
      <c r="D1416" s="27" t="s">
        <v>264</v>
      </c>
    </row>
    <row r="1417" spans="1:4" x14ac:dyDescent="0.2">
      <c r="A1417" s="27" t="s">
        <v>1832</v>
      </c>
      <c r="B1417" s="27" t="s">
        <v>178</v>
      </c>
      <c r="C1417" s="27" t="s">
        <v>902</v>
      </c>
      <c r="D1417" s="27" t="s">
        <v>758</v>
      </c>
    </row>
    <row r="1418" spans="1:4" x14ac:dyDescent="0.2">
      <c r="A1418" s="27"/>
      <c r="B1418" s="27"/>
      <c r="C1418" s="27"/>
      <c r="D1418" s="27" t="s">
        <v>264</v>
      </c>
    </row>
    <row r="1419" spans="1:4" x14ac:dyDescent="0.2">
      <c r="A1419" s="27" t="s">
        <v>1878</v>
      </c>
      <c r="B1419" s="27" t="s">
        <v>311</v>
      </c>
      <c r="C1419" s="27" t="s">
        <v>902</v>
      </c>
      <c r="D1419" s="27" t="s">
        <v>264</v>
      </c>
    </row>
    <row r="1420" spans="1:4" x14ac:dyDescent="0.2">
      <c r="A1420" s="27" t="s">
        <v>1820</v>
      </c>
      <c r="B1420" s="27" t="s">
        <v>958</v>
      </c>
      <c r="C1420" s="27" t="s">
        <v>902</v>
      </c>
      <c r="D1420" s="27" t="s">
        <v>758</v>
      </c>
    </row>
    <row r="1421" spans="1:4" x14ac:dyDescent="0.2">
      <c r="A1421" s="27"/>
      <c r="B1421" s="27"/>
      <c r="C1421" s="27"/>
      <c r="D1421" s="27" t="s">
        <v>264</v>
      </c>
    </row>
    <row r="1422" spans="1:4" x14ac:dyDescent="0.2">
      <c r="A1422" s="27" t="s">
        <v>1890</v>
      </c>
      <c r="B1422" s="27" t="s">
        <v>317</v>
      </c>
      <c r="C1422" s="27" t="s">
        <v>902</v>
      </c>
      <c r="D1422" s="27" t="s">
        <v>264</v>
      </c>
    </row>
    <row r="1423" spans="1:4" x14ac:dyDescent="0.2">
      <c r="A1423" s="27" t="s">
        <v>1883</v>
      </c>
      <c r="B1423" s="27" t="s">
        <v>313</v>
      </c>
      <c r="C1423" s="27" t="s">
        <v>902</v>
      </c>
      <c r="D1423" s="27" t="s">
        <v>264</v>
      </c>
    </row>
    <row r="1424" spans="1:4" x14ac:dyDescent="0.2">
      <c r="A1424" s="27" t="s">
        <v>2954</v>
      </c>
      <c r="B1424" s="27" t="s">
        <v>507</v>
      </c>
      <c r="C1424" s="27" t="s">
        <v>902</v>
      </c>
      <c r="D1424" s="27" t="s">
        <v>758</v>
      </c>
    </row>
    <row r="1425" spans="1:4" x14ac:dyDescent="0.2">
      <c r="A1425" s="27"/>
      <c r="B1425" s="27"/>
      <c r="C1425" s="27"/>
      <c r="D1425" s="27" t="s">
        <v>264</v>
      </c>
    </row>
    <row r="1426" spans="1:4" x14ac:dyDescent="0.2">
      <c r="A1426" s="27" t="s">
        <v>2531</v>
      </c>
      <c r="B1426" s="27" t="s">
        <v>2532</v>
      </c>
      <c r="C1426" s="27" t="s">
        <v>902</v>
      </c>
      <c r="D1426" s="27" t="s">
        <v>264</v>
      </c>
    </row>
    <row r="1427" spans="1:4" x14ac:dyDescent="0.2">
      <c r="A1427" s="27" t="s">
        <v>1893</v>
      </c>
      <c r="B1427" s="27" t="s">
        <v>938</v>
      </c>
      <c r="C1427" s="27" t="s">
        <v>902</v>
      </c>
      <c r="D1427" s="27" t="s">
        <v>264</v>
      </c>
    </row>
    <row r="1428" spans="1:4" x14ac:dyDescent="0.2">
      <c r="A1428" s="27" t="s">
        <v>1812</v>
      </c>
      <c r="B1428" s="27" t="s">
        <v>1766</v>
      </c>
      <c r="C1428" s="27" t="s">
        <v>902</v>
      </c>
      <c r="D1428" s="27" t="s">
        <v>758</v>
      </c>
    </row>
    <row r="1429" spans="1:4" x14ac:dyDescent="0.2">
      <c r="A1429" s="27"/>
      <c r="B1429" s="27"/>
      <c r="C1429" s="27"/>
      <c r="D1429" s="27" t="s">
        <v>1129</v>
      </c>
    </row>
    <row r="1430" spans="1:4" x14ac:dyDescent="0.2">
      <c r="A1430" s="27"/>
      <c r="B1430" s="27"/>
      <c r="C1430" s="27"/>
      <c r="D1430" s="27" t="s">
        <v>264</v>
      </c>
    </row>
    <row r="1431" spans="1:4" x14ac:dyDescent="0.2">
      <c r="A1431" s="27" t="s">
        <v>2956</v>
      </c>
      <c r="B1431" s="27" t="s">
        <v>381</v>
      </c>
      <c r="C1431" s="27" t="s">
        <v>902</v>
      </c>
      <c r="D1431" s="27" t="s">
        <v>758</v>
      </c>
    </row>
    <row r="1432" spans="1:4" x14ac:dyDescent="0.2">
      <c r="A1432" s="27"/>
      <c r="B1432" s="27"/>
      <c r="C1432" s="27"/>
      <c r="D1432" s="27" t="s">
        <v>264</v>
      </c>
    </row>
    <row r="1433" spans="1:4" x14ac:dyDescent="0.2">
      <c r="A1433" s="27" t="s">
        <v>1814</v>
      </c>
      <c r="B1433" s="27" t="s">
        <v>379</v>
      </c>
      <c r="C1433" s="27" t="s">
        <v>902</v>
      </c>
      <c r="D1433" s="27" t="s">
        <v>758</v>
      </c>
    </row>
    <row r="1434" spans="1:4" x14ac:dyDescent="0.2">
      <c r="A1434" s="27"/>
      <c r="B1434" s="27"/>
      <c r="C1434" s="27"/>
      <c r="D1434" s="27" t="s">
        <v>264</v>
      </c>
    </row>
    <row r="1435" spans="1:4" x14ac:dyDescent="0.2">
      <c r="A1435" s="27" t="s">
        <v>2949</v>
      </c>
      <c r="B1435" s="27" t="s">
        <v>2932</v>
      </c>
      <c r="C1435" s="27" t="s">
        <v>902</v>
      </c>
      <c r="D1435" s="27" t="s">
        <v>762</v>
      </c>
    </row>
    <row r="1436" spans="1:4" x14ac:dyDescent="0.2">
      <c r="A1436" s="27"/>
      <c r="B1436" s="27"/>
      <c r="C1436" s="27"/>
      <c r="D1436" s="27" t="s">
        <v>758</v>
      </c>
    </row>
    <row r="1437" spans="1:4" x14ac:dyDescent="0.2">
      <c r="A1437" s="27"/>
      <c r="B1437" s="27"/>
      <c r="C1437" s="27"/>
      <c r="D1437" s="27" t="s">
        <v>262</v>
      </c>
    </row>
    <row r="1438" spans="1:4" x14ac:dyDescent="0.2">
      <c r="A1438" s="27"/>
      <c r="B1438" s="27"/>
      <c r="C1438" s="27"/>
      <c r="D1438" s="27" t="s">
        <v>264</v>
      </c>
    </row>
    <row r="1439" spans="1:4" x14ac:dyDescent="0.2">
      <c r="A1439" s="27" t="s">
        <v>1976</v>
      </c>
      <c r="B1439" s="27" t="s">
        <v>2935</v>
      </c>
      <c r="C1439" s="27" t="s">
        <v>902</v>
      </c>
      <c r="D1439" s="27" t="s">
        <v>264</v>
      </c>
    </row>
    <row r="1440" spans="1:4" x14ac:dyDescent="0.2">
      <c r="A1440" s="27" t="s">
        <v>1977</v>
      </c>
      <c r="B1440" s="27" t="s">
        <v>2934</v>
      </c>
      <c r="C1440" s="27" t="s">
        <v>902</v>
      </c>
      <c r="D1440" s="27" t="s">
        <v>264</v>
      </c>
    </row>
    <row r="1441" spans="1:4" x14ac:dyDescent="0.2">
      <c r="A1441" s="27" t="s">
        <v>1873</v>
      </c>
      <c r="B1441" s="27" t="s">
        <v>7</v>
      </c>
      <c r="C1441" s="27" t="s">
        <v>902</v>
      </c>
      <c r="D1441" s="27" t="s">
        <v>758</v>
      </c>
    </row>
    <row r="1442" spans="1:4" x14ac:dyDescent="0.2">
      <c r="A1442" s="27"/>
      <c r="B1442" s="27"/>
      <c r="C1442" s="27"/>
      <c r="D1442" s="27" t="s">
        <v>264</v>
      </c>
    </row>
    <row r="1443" spans="1:4" x14ac:dyDescent="0.2">
      <c r="A1443" s="27" t="s">
        <v>1838</v>
      </c>
      <c r="B1443" s="27" t="s">
        <v>182</v>
      </c>
      <c r="C1443" s="27" t="s">
        <v>902</v>
      </c>
      <c r="D1443" s="27" t="s">
        <v>758</v>
      </c>
    </row>
    <row r="1444" spans="1:4" x14ac:dyDescent="0.2">
      <c r="A1444" s="27"/>
      <c r="B1444" s="27"/>
      <c r="C1444" s="27"/>
      <c r="D1444" s="27" t="s">
        <v>759</v>
      </c>
    </row>
    <row r="1445" spans="1:4" x14ac:dyDescent="0.2">
      <c r="A1445" s="27"/>
      <c r="B1445" s="27"/>
      <c r="C1445" s="27"/>
      <c r="D1445" s="27" t="s">
        <v>264</v>
      </c>
    </row>
    <row r="1446" spans="1:4" x14ac:dyDescent="0.2">
      <c r="A1446" s="27" t="s">
        <v>1819</v>
      </c>
      <c r="B1446" s="27" t="s">
        <v>959</v>
      </c>
      <c r="C1446" s="27" t="s">
        <v>902</v>
      </c>
      <c r="D1446" s="27" t="s">
        <v>758</v>
      </c>
    </row>
    <row r="1447" spans="1:4" x14ac:dyDescent="0.2">
      <c r="A1447" s="27"/>
      <c r="B1447" s="27"/>
      <c r="C1447" s="27"/>
      <c r="D1447" s="27" t="s">
        <v>759</v>
      </c>
    </row>
    <row r="1448" spans="1:4" x14ac:dyDescent="0.2">
      <c r="A1448" s="27"/>
      <c r="B1448" s="27"/>
      <c r="C1448" s="27"/>
      <c r="D1448" s="27" t="s">
        <v>264</v>
      </c>
    </row>
    <row r="1449" spans="1:4" x14ac:dyDescent="0.2">
      <c r="A1449" s="27" t="s">
        <v>1876</v>
      </c>
      <c r="B1449" s="27" t="s">
        <v>1767</v>
      </c>
      <c r="C1449" s="27" t="s">
        <v>902</v>
      </c>
      <c r="D1449" s="27" t="s">
        <v>758</v>
      </c>
    </row>
    <row r="1450" spans="1:4" x14ac:dyDescent="0.2">
      <c r="A1450" s="27"/>
      <c r="B1450" s="27"/>
      <c r="C1450" s="27"/>
      <c r="D1450" s="27" t="s">
        <v>264</v>
      </c>
    </row>
    <row r="1451" spans="1:4" x14ac:dyDescent="0.2">
      <c r="A1451" s="27" t="s">
        <v>1833</v>
      </c>
      <c r="B1451" s="27" t="s">
        <v>2734</v>
      </c>
      <c r="C1451" s="27" t="s">
        <v>902</v>
      </c>
      <c r="D1451" s="27" t="s">
        <v>758</v>
      </c>
    </row>
    <row r="1452" spans="1:4" x14ac:dyDescent="0.2">
      <c r="A1452" s="27"/>
      <c r="B1452" s="27"/>
      <c r="C1452" s="27"/>
      <c r="D1452" s="27" t="s">
        <v>264</v>
      </c>
    </row>
    <row r="1453" spans="1:4" x14ac:dyDescent="0.2">
      <c r="A1453" s="27"/>
      <c r="B1453" s="27"/>
      <c r="C1453" s="27"/>
      <c r="D1453" s="27" t="s">
        <v>666</v>
      </c>
    </row>
    <row r="1454" spans="1:4" x14ac:dyDescent="0.2">
      <c r="A1454" s="27" t="s">
        <v>2950</v>
      </c>
      <c r="B1454" s="27" t="s">
        <v>2990</v>
      </c>
      <c r="C1454" s="27" t="s">
        <v>902</v>
      </c>
      <c r="D1454" s="27" t="s">
        <v>758</v>
      </c>
    </row>
    <row r="1455" spans="1:4" x14ac:dyDescent="0.2">
      <c r="A1455" s="27"/>
      <c r="B1455" s="27"/>
      <c r="C1455" s="27"/>
      <c r="D1455" s="27" t="s">
        <v>759</v>
      </c>
    </row>
    <row r="1456" spans="1:4" x14ac:dyDescent="0.2">
      <c r="A1456" s="27"/>
      <c r="B1456" s="27"/>
      <c r="C1456" s="27"/>
      <c r="D1456" s="27" t="s">
        <v>264</v>
      </c>
    </row>
    <row r="1457" spans="1:4" x14ac:dyDescent="0.2">
      <c r="A1457" s="27" t="s">
        <v>2768</v>
      </c>
      <c r="B1457" s="27" t="s">
        <v>2769</v>
      </c>
      <c r="C1457" s="27" t="s">
        <v>902</v>
      </c>
      <c r="D1457" s="27" t="s">
        <v>264</v>
      </c>
    </row>
    <row r="1458" spans="1:4" x14ac:dyDescent="0.2">
      <c r="A1458" s="27" t="s">
        <v>1860</v>
      </c>
      <c r="B1458" s="27" t="s">
        <v>21</v>
      </c>
      <c r="C1458" s="27" t="s">
        <v>902</v>
      </c>
      <c r="D1458" s="27" t="s">
        <v>264</v>
      </c>
    </row>
    <row r="1459" spans="1:4" x14ac:dyDescent="0.2">
      <c r="A1459" s="27" t="s">
        <v>1788</v>
      </c>
      <c r="B1459" s="27" t="s">
        <v>827</v>
      </c>
      <c r="C1459" s="27" t="s">
        <v>902</v>
      </c>
      <c r="D1459" s="27" t="s">
        <v>758</v>
      </c>
    </row>
    <row r="1460" spans="1:4" x14ac:dyDescent="0.2">
      <c r="A1460" s="27"/>
      <c r="B1460" s="27"/>
      <c r="C1460" s="27"/>
      <c r="D1460" s="27" t="s">
        <v>759</v>
      </c>
    </row>
    <row r="1461" spans="1:4" x14ac:dyDescent="0.2">
      <c r="A1461" s="27"/>
      <c r="B1461" s="27"/>
      <c r="C1461" s="27"/>
      <c r="D1461" s="27" t="s">
        <v>264</v>
      </c>
    </row>
    <row r="1462" spans="1:4" x14ac:dyDescent="0.2">
      <c r="A1462" s="27" t="s">
        <v>2974</v>
      </c>
      <c r="B1462" s="27" t="s">
        <v>2735</v>
      </c>
      <c r="C1462" s="27" t="s">
        <v>902</v>
      </c>
      <c r="D1462" s="27" t="s">
        <v>758</v>
      </c>
    </row>
    <row r="1463" spans="1:4" x14ac:dyDescent="0.2">
      <c r="A1463" s="27"/>
      <c r="B1463" s="27"/>
      <c r="C1463" s="27"/>
      <c r="D1463" s="27" t="s">
        <v>264</v>
      </c>
    </row>
    <row r="1464" spans="1:4" x14ac:dyDescent="0.2">
      <c r="A1464" s="27" t="s">
        <v>2975</v>
      </c>
      <c r="B1464" s="27" t="s">
        <v>181</v>
      </c>
      <c r="C1464" s="27" t="s">
        <v>902</v>
      </c>
      <c r="D1464" s="27" t="s">
        <v>758</v>
      </c>
    </row>
    <row r="1465" spans="1:4" x14ac:dyDescent="0.2">
      <c r="A1465" s="27"/>
      <c r="B1465" s="27"/>
      <c r="C1465" s="27"/>
      <c r="D1465" s="27" t="s">
        <v>759</v>
      </c>
    </row>
    <row r="1466" spans="1:4" x14ac:dyDescent="0.2">
      <c r="A1466" s="27"/>
      <c r="B1466" s="27"/>
      <c r="C1466" s="27"/>
      <c r="D1466" s="27" t="s">
        <v>264</v>
      </c>
    </row>
    <row r="1467" spans="1:4" x14ac:dyDescent="0.2">
      <c r="A1467" s="27" t="s">
        <v>2951</v>
      </c>
      <c r="B1467" s="27" t="s">
        <v>961</v>
      </c>
      <c r="C1467" s="27" t="s">
        <v>902</v>
      </c>
      <c r="D1467" s="27" t="s">
        <v>762</v>
      </c>
    </row>
    <row r="1468" spans="1:4" x14ac:dyDescent="0.2">
      <c r="A1468" s="27"/>
      <c r="B1468" s="27"/>
      <c r="C1468" s="27"/>
      <c r="D1468" s="27" t="s">
        <v>758</v>
      </c>
    </row>
    <row r="1469" spans="1:4" x14ac:dyDescent="0.2">
      <c r="A1469" s="27"/>
      <c r="B1469" s="27"/>
      <c r="C1469" s="27"/>
      <c r="D1469" s="27" t="s">
        <v>759</v>
      </c>
    </row>
    <row r="1470" spans="1:4" x14ac:dyDescent="0.2">
      <c r="A1470" s="27"/>
      <c r="B1470" s="27"/>
      <c r="C1470" s="27"/>
      <c r="D1470" s="27" t="s">
        <v>264</v>
      </c>
    </row>
    <row r="1471" spans="1:4" x14ac:dyDescent="0.2">
      <c r="A1471" s="27" t="s">
        <v>1882</v>
      </c>
      <c r="B1471" s="27" t="s">
        <v>310</v>
      </c>
      <c r="C1471" s="27" t="s">
        <v>902</v>
      </c>
      <c r="D1471" s="27" t="s">
        <v>264</v>
      </c>
    </row>
    <row r="1472" spans="1:4" x14ac:dyDescent="0.2">
      <c r="A1472" s="27" t="s">
        <v>2958</v>
      </c>
      <c r="B1472" s="27" t="s">
        <v>506</v>
      </c>
      <c r="C1472" s="27" t="s">
        <v>902</v>
      </c>
      <c r="D1472" s="27" t="s">
        <v>758</v>
      </c>
    </row>
    <row r="1473" spans="1:4" x14ac:dyDescent="0.2">
      <c r="A1473" s="27"/>
      <c r="B1473" s="27"/>
      <c r="C1473" s="27"/>
      <c r="D1473" s="27" t="s">
        <v>264</v>
      </c>
    </row>
    <row r="1474" spans="1:4" x14ac:dyDescent="0.2">
      <c r="A1474" s="27" t="s">
        <v>1846</v>
      </c>
      <c r="B1474" s="27" t="s">
        <v>323</v>
      </c>
      <c r="C1474" s="27" t="s">
        <v>902</v>
      </c>
      <c r="D1474" s="27" t="s">
        <v>758</v>
      </c>
    </row>
    <row r="1475" spans="1:4" x14ac:dyDescent="0.2">
      <c r="A1475" s="27"/>
      <c r="B1475" s="27"/>
      <c r="C1475" s="27"/>
      <c r="D1475" s="27" t="s">
        <v>264</v>
      </c>
    </row>
    <row r="1476" spans="1:4" x14ac:dyDescent="0.2">
      <c r="A1476" s="27" t="s">
        <v>1790</v>
      </c>
      <c r="B1476" s="27" t="s">
        <v>508</v>
      </c>
      <c r="C1476" s="27" t="s">
        <v>902</v>
      </c>
      <c r="D1476" s="27" t="s">
        <v>758</v>
      </c>
    </row>
    <row r="1477" spans="1:4" x14ac:dyDescent="0.2">
      <c r="A1477" s="27"/>
      <c r="B1477" s="27"/>
      <c r="C1477" s="27"/>
      <c r="D1477" s="27" t="s">
        <v>759</v>
      </c>
    </row>
    <row r="1478" spans="1:4" x14ac:dyDescent="0.2">
      <c r="A1478" s="27"/>
      <c r="B1478" s="27"/>
      <c r="C1478" s="27"/>
      <c r="D1478" s="27" t="s">
        <v>264</v>
      </c>
    </row>
    <row r="1479" spans="1:4" x14ac:dyDescent="0.2">
      <c r="A1479" s="27" t="s">
        <v>2969</v>
      </c>
      <c r="B1479" s="27" t="s">
        <v>382</v>
      </c>
      <c r="C1479" s="27" t="s">
        <v>902</v>
      </c>
      <c r="D1479" s="27" t="s">
        <v>758</v>
      </c>
    </row>
    <row r="1480" spans="1:4" x14ac:dyDescent="0.2">
      <c r="A1480" s="27"/>
      <c r="B1480" s="27"/>
      <c r="C1480" s="27"/>
      <c r="D1480" s="27" t="s">
        <v>264</v>
      </c>
    </row>
    <row r="1481" spans="1:4" x14ac:dyDescent="0.2">
      <c r="A1481" s="27" t="s">
        <v>1824</v>
      </c>
      <c r="B1481" s="27" t="s">
        <v>856</v>
      </c>
      <c r="C1481" s="27" t="s">
        <v>902</v>
      </c>
      <c r="D1481" s="27" t="s">
        <v>758</v>
      </c>
    </row>
    <row r="1482" spans="1:4" x14ac:dyDescent="0.2">
      <c r="A1482" s="27"/>
      <c r="B1482" s="27"/>
      <c r="C1482" s="27"/>
      <c r="D1482" s="27" t="s">
        <v>264</v>
      </c>
    </row>
    <row r="1483" spans="1:4" x14ac:dyDescent="0.2">
      <c r="A1483" s="27" t="s">
        <v>1848</v>
      </c>
      <c r="B1483" s="27" t="s">
        <v>316</v>
      </c>
      <c r="C1483" s="27" t="s">
        <v>902</v>
      </c>
      <c r="D1483" s="27" t="s">
        <v>758</v>
      </c>
    </row>
    <row r="1484" spans="1:4" x14ac:dyDescent="0.2">
      <c r="A1484" s="27"/>
      <c r="B1484" s="27"/>
      <c r="C1484" s="27"/>
      <c r="D1484" s="27" t="s">
        <v>264</v>
      </c>
    </row>
    <row r="1485" spans="1:4" x14ac:dyDescent="0.2">
      <c r="A1485" s="27" t="s">
        <v>1881</v>
      </c>
      <c r="B1485" s="27" t="s">
        <v>322</v>
      </c>
      <c r="C1485" s="27" t="s">
        <v>902</v>
      </c>
      <c r="D1485" s="27" t="s">
        <v>758</v>
      </c>
    </row>
    <row r="1486" spans="1:4" x14ac:dyDescent="0.2">
      <c r="A1486" s="27"/>
      <c r="B1486" s="27"/>
      <c r="C1486" s="27"/>
      <c r="D1486" s="27" t="s">
        <v>264</v>
      </c>
    </row>
    <row r="1487" spans="1:4" x14ac:dyDescent="0.2">
      <c r="A1487" s="27" t="s">
        <v>1836</v>
      </c>
      <c r="B1487" s="27" t="s">
        <v>324</v>
      </c>
      <c r="C1487" s="27" t="s">
        <v>902</v>
      </c>
      <c r="D1487" s="27" t="s">
        <v>758</v>
      </c>
    </row>
    <row r="1488" spans="1:4" x14ac:dyDescent="0.2">
      <c r="A1488" s="27"/>
      <c r="B1488" s="27"/>
      <c r="C1488" s="27"/>
      <c r="D1488" s="27" t="s">
        <v>264</v>
      </c>
    </row>
    <row r="1489" spans="1:4" x14ac:dyDescent="0.2">
      <c r="A1489" s="27" t="s">
        <v>1813</v>
      </c>
      <c r="B1489" s="27" t="s">
        <v>509</v>
      </c>
      <c r="C1489" s="27" t="s">
        <v>902</v>
      </c>
      <c r="D1489" s="27" t="s">
        <v>758</v>
      </c>
    </row>
    <row r="1490" spans="1:4" x14ac:dyDescent="0.2">
      <c r="A1490" s="27"/>
      <c r="B1490" s="27"/>
      <c r="C1490" s="27"/>
      <c r="D1490" s="27" t="s">
        <v>264</v>
      </c>
    </row>
    <row r="1491" spans="1:4" x14ac:dyDescent="0.2">
      <c r="A1491" s="27" t="s">
        <v>1791</v>
      </c>
      <c r="B1491" s="27" t="s">
        <v>510</v>
      </c>
      <c r="C1491" s="27" t="s">
        <v>902</v>
      </c>
      <c r="D1491" s="27" t="s">
        <v>758</v>
      </c>
    </row>
    <row r="1492" spans="1:4" x14ac:dyDescent="0.2">
      <c r="A1492" s="27"/>
      <c r="B1492" s="27"/>
      <c r="C1492" s="27"/>
      <c r="D1492" s="27" t="s">
        <v>264</v>
      </c>
    </row>
    <row r="1493" spans="1:4" x14ac:dyDescent="0.2">
      <c r="A1493" s="27" t="s">
        <v>1888</v>
      </c>
      <c r="B1493" s="27" t="s">
        <v>4</v>
      </c>
      <c r="C1493" s="27" t="s">
        <v>902</v>
      </c>
      <c r="D1493" s="27" t="s">
        <v>758</v>
      </c>
    </row>
    <row r="1494" spans="1:4" x14ac:dyDescent="0.2">
      <c r="A1494" s="27"/>
      <c r="B1494" s="27"/>
      <c r="C1494" s="27"/>
      <c r="D1494" s="27" t="s">
        <v>264</v>
      </c>
    </row>
    <row r="1495" spans="1:4" x14ac:dyDescent="0.2">
      <c r="A1495" s="27" t="s">
        <v>1896</v>
      </c>
      <c r="B1495" s="27" t="s">
        <v>5</v>
      </c>
      <c r="C1495" s="27" t="s">
        <v>902</v>
      </c>
      <c r="D1495" s="27" t="s">
        <v>758</v>
      </c>
    </row>
    <row r="1496" spans="1:4" x14ac:dyDescent="0.2">
      <c r="A1496" s="27"/>
      <c r="B1496" s="27"/>
      <c r="C1496" s="27"/>
      <c r="D1496" s="27" t="s">
        <v>264</v>
      </c>
    </row>
    <row r="1497" spans="1:4" x14ac:dyDescent="0.2">
      <c r="A1497" s="27" t="s">
        <v>1884</v>
      </c>
      <c r="B1497" s="27" t="s">
        <v>179</v>
      </c>
      <c r="C1497" s="27" t="s">
        <v>902</v>
      </c>
      <c r="D1497" s="27" t="s">
        <v>758</v>
      </c>
    </row>
    <row r="1498" spans="1:4" x14ac:dyDescent="0.2">
      <c r="A1498" s="27"/>
      <c r="B1498" s="27"/>
      <c r="C1498" s="27"/>
      <c r="D1498" s="27" t="s">
        <v>264</v>
      </c>
    </row>
    <row r="1499" spans="1:4" x14ac:dyDescent="0.2">
      <c r="A1499" s="27" t="s">
        <v>2533</v>
      </c>
      <c r="B1499" s="27" t="s">
        <v>2534</v>
      </c>
      <c r="C1499" s="27" t="s">
        <v>902</v>
      </c>
      <c r="D1499" s="27" t="s">
        <v>264</v>
      </c>
    </row>
    <row r="1500" spans="1:4" x14ac:dyDescent="0.2">
      <c r="A1500" s="27" t="s">
        <v>1899</v>
      </c>
      <c r="B1500" s="27" t="s">
        <v>511</v>
      </c>
      <c r="C1500" s="27" t="s">
        <v>902</v>
      </c>
      <c r="D1500" s="27" t="s">
        <v>264</v>
      </c>
    </row>
    <row r="1501" spans="1:4" x14ac:dyDescent="0.2">
      <c r="A1501" s="27"/>
      <c r="B1501" s="27"/>
      <c r="C1501" s="27"/>
      <c r="D1501" s="27" t="s">
        <v>666</v>
      </c>
    </row>
    <row r="1502" spans="1:4" x14ac:dyDescent="0.2">
      <c r="A1502" s="27" t="s">
        <v>1858</v>
      </c>
      <c r="B1502" s="27" t="s">
        <v>6</v>
      </c>
      <c r="C1502" s="27" t="s">
        <v>902</v>
      </c>
      <c r="D1502" s="27" t="s">
        <v>758</v>
      </c>
    </row>
    <row r="1503" spans="1:4" x14ac:dyDescent="0.2">
      <c r="A1503" s="27"/>
      <c r="B1503" s="27"/>
      <c r="C1503" s="27"/>
      <c r="D1503" s="27" t="s">
        <v>759</v>
      </c>
    </row>
    <row r="1504" spans="1:4" x14ac:dyDescent="0.2">
      <c r="A1504" s="27"/>
      <c r="B1504" s="27"/>
      <c r="C1504" s="27"/>
      <c r="D1504" s="27" t="s">
        <v>264</v>
      </c>
    </row>
    <row r="1505" spans="1:4" x14ac:dyDescent="0.2">
      <c r="A1505" s="27" t="s">
        <v>1870</v>
      </c>
      <c r="B1505" s="27" t="s">
        <v>180</v>
      </c>
      <c r="C1505" s="27" t="s">
        <v>902</v>
      </c>
      <c r="D1505" s="27" t="s">
        <v>758</v>
      </c>
    </row>
    <row r="1506" spans="1:4" x14ac:dyDescent="0.2">
      <c r="A1506" s="27"/>
      <c r="B1506" s="27"/>
      <c r="C1506" s="27"/>
      <c r="D1506" s="27" t="s">
        <v>759</v>
      </c>
    </row>
    <row r="1507" spans="1:4" x14ac:dyDescent="0.2">
      <c r="A1507" s="27"/>
      <c r="B1507" s="27"/>
      <c r="C1507" s="27"/>
      <c r="D1507" s="27" t="s">
        <v>264</v>
      </c>
    </row>
    <row r="1508" spans="1:4" x14ac:dyDescent="0.2">
      <c r="A1508" s="27" t="s">
        <v>1815</v>
      </c>
      <c r="B1508" s="27" t="s">
        <v>836</v>
      </c>
      <c r="C1508" s="27" t="s">
        <v>902</v>
      </c>
      <c r="D1508" s="27" t="s">
        <v>758</v>
      </c>
    </row>
    <row r="1509" spans="1:4" x14ac:dyDescent="0.2">
      <c r="A1509" s="27"/>
      <c r="B1509" s="27"/>
      <c r="C1509" s="27"/>
      <c r="D1509" s="27" t="s">
        <v>264</v>
      </c>
    </row>
    <row r="1510" spans="1:4" x14ac:dyDescent="0.2">
      <c r="A1510" s="27" t="s">
        <v>1902</v>
      </c>
      <c r="B1510" s="27" t="s">
        <v>512</v>
      </c>
      <c r="C1510" s="27" t="s">
        <v>902</v>
      </c>
      <c r="D1510" s="27" t="s">
        <v>264</v>
      </c>
    </row>
    <row r="1511" spans="1:4" x14ac:dyDescent="0.2">
      <c r="A1511" s="27" t="s">
        <v>1804</v>
      </c>
      <c r="B1511" s="27" t="s">
        <v>1768</v>
      </c>
      <c r="C1511" s="27" t="s">
        <v>902</v>
      </c>
      <c r="D1511" s="27" t="s">
        <v>758</v>
      </c>
    </row>
    <row r="1512" spans="1:4" x14ac:dyDescent="0.2">
      <c r="A1512" s="27"/>
      <c r="B1512" s="27"/>
      <c r="C1512" s="27"/>
      <c r="D1512" s="27" t="s">
        <v>264</v>
      </c>
    </row>
    <row r="1513" spans="1:4" x14ac:dyDescent="0.2">
      <c r="A1513" s="27" t="s">
        <v>2937</v>
      </c>
      <c r="B1513" s="27" t="s">
        <v>2944</v>
      </c>
      <c r="C1513" s="27" t="s">
        <v>902</v>
      </c>
      <c r="D1513" s="27" t="s">
        <v>264</v>
      </c>
    </row>
    <row r="1514" spans="1:4" x14ac:dyDescent="0.2">
      <c r="A1514" s="27" t="s">
        <v>2936</v>
      </c>
      <c r="B1514" s="27" t="s">
        <v>2941</v>
      </c>
      <c r="C1514" s="27" t="s">
        <v>902</v>
      </c>
      <c r="D1514" s="27" t="s">
        <v>758</v>
      </c>
    </row>
    <row r="1515" spans="1:4" x14ac:dyDescent="0.2">
      <c r="A1515" s="27"/>
      <c r="B1515" s="27"/>
      <c r="C1515" s="27"/>
      <c r="D1515" s="27" t="s">
        <v>264</v>
      </c>
    </row>
    <row r="1516" spans="1:4" x14ac:dyDescent="0.2">
      <c r="A1516" s="27" t="s">
        <v>2939</v>
      </c>
      <c r="B1516" s="27" t="s">
        <v>2942</v>
      </c>
      <c r="C1516" s="27" t="s">
        <v>902</v>
      </c>
      <c r="D1516" s="27" t="s">
        <v>264</v>
      </c>
    </row>
    <row r="1517" spans="1:4" x14ac:dyDescent="0.2">
      <c r="A1517" s="27" t="s">
        <v>2948</v>
      </c>
      <c r="B1517" s="27" t="s">
        <v>2931</v>
      </c>
      <c r="C1517" s="27" t="s">
        <v>902</v>
      </c>
      <c r="D1517" s="27" t="s">
        <v>762</v>
      </c>
    </row>
    <row r="1518" spans="1:4" x14ac:dyDescent="0.2">
      <c r="A1518" s="27"/>
      <c r="B1518" s="27"/>
      <c r="C1518" s="27"/>
      <c r="D1518" s="27" t="s">
        <v>758</v>
      </c>
    </row>
    <row r="1519" spans="1:4" x14ac:dyDescent="0.2">
      <c r="A1519" s="27"/>
      <c r="B1519" s="27"/>
      <c r="C1519" s="27"/>
      <c r="D1519" s="27" t="s">
        <v>262</v>
      </c>
    </row>
    <row r="1520" spans="1:4" x14ac:dyDescent="0.2">
      <c r="A1520" s="27"/>
      <c r="B1520" s="27"/>
      <c r="C1520" s="27"/>
      <c r="D1520" s="27" t="s">
        <v>759</v>
      </c>
    </row>
    <row r="1521" spans="1:4" x14ac:dyDescent="0.2">
      <c r="A1521" s="27"/>
      <c r="B1521" s="27"/>
      <c r="C1521" s="27"/>
      <c r="D1521" s="27" t="s">
        <v>264</v>
      </c>
    </row>
    <row r="1522" spans="1:4" x14ac:dyDescent="0.2">
      <c r="A1522" s="27" t="s">
        <v>2938</v>
      </c>
      <c r="B1522" s="27" t="s">
        <v>2945</v>
      </c>
      <c r="C1522" s="27" t="s">
        <v>902</v>
      </c>
      <c r="D1522" s="27" t="s">
        <v>264</v>
      </c>
    </row>
    <row r="1523" spans="1:4" x14ac:dyDescent="0.2">
      <c r="A1523" s="27" t="s">
        <v>2290</v>
      </c>
      <c r="B1523" s="27" t="s">
        <v>173</v>
      </c>
      <c r="C1523" s="27" t="s">
        <v>902</v>
      </c>
      <c r="D1523" s="27" t="s">
        <v>758</v>
      </c>
    </row>
    <row r="1524" spans="1:4" x14ac:dyDescent="0.2">
      <c r="A1524" s="27"/>
      <c r="B1524" s="27"/>
      <c r="C1524" s="27"/>
      <c r="D1524" s="27" t="s">
        <v>759</v>
      </c>
    </row>
    <row r="1525" spans="1:4" x14ac:dyDescent="0.2">
      <c r="A1525" s="27"/>
      <c r="B1525" s="27"/>
      <c r="C1525" s="27"/>
      <c r="D1525" s="27" t="s">
        <v>264</v>
      </c>
    </row>
    <row r="1526" spans="1:4" x14ac:dyDescent="0.2">
      <c r="A1526" s="27" t="s">
        <v>2271</v>
      </c>
      <c r="B1526" s="27" t="s">
        <v>513</v>
      </c>
      <c r="C1526" s="27" t="s">
        <v>902</v>
      </c>
      <c r="D1526" s="27" t="s">
        <v>762</v>
      </c>
    </row>
    <row r="1527" spans="1:4" x14ac:dyDescent="0.2">
      <c r="A1527" s="27"/>
      <c r="B1527" s="27"/>
      <c r="C1527" s="27"/>
      <c r="D1527" s="27" t="s">
        <v>758</v>
      </c>
    </row>
    <row r="1528" spans="1:4" x14ac:dyDescent="0.2">
      <c r="A1528" s="27"/>
      <c r="B1528" s="27"/>
      <c r="C1528" s="27"/>
      <c r="D1528" s="27" t="s">
        <v>759</v>
      </c>
    </row>
    <row r="1529" spans="1:4" x14ac:dyDescent="0.2">
      <c r="A1529" s="27"/>
      <c r="B1529" s="27"/>
      <c r="C1529" s="27"/>
      <c r="D1529" s="27" t="s">
        <v>760</v>
      </c>
    </row>
    <row r="1530" spans="1:4" x14ac:dyDescent="0.2">
      <c r="A1530" s="27" t="s">
        <v>1906</v>
      </c>
      <c r="B1530" s="27" t="s">
        <v>1618</v>
      </c>
      <c r="C1530" s="27" t="s">
        <v>902</v>
      </c>
      <c r="D1530" s="27" t="s">
        <v>762</v>
      </c>
    </row>
    <row r="1531" spans="1:4" x14ac:dyDescent="0.2">
      <c r="A1531" s="27"/>
      <c r="B1531" s="27"/>
      <c r="C1531" s="27"/>
      <c r="D1531" s="27" t="s">
        <v>758</v>
      </c>
    </row>
    <row r="1532" spans="1:4" x14ac:dyDescent="0.2">
      <c r="A1532" s="27"/>
      <c r="B1532" s="27"/>
      <c r="C1532" s="27"/>
      <c r="D1532" s="27" t="s">
        <v>264</v>
      </c>
    </row>
    <row r="1533" spans="1:4" x14ac:dyDescent="0.2">
      <c r="A1533" s="27" t="s">
        <v>1827</v>
      </c>
      <c r="B1533" s="27" t="s">
        <v>176</v>
      </c>
      <c r="C1533" s="27" t="s">
        <v>902</v>
      </c>
      <c r="D1533" s="27" t="s">
        <v>758</v>
      </c>
    </row>
    <row r="1534" spans="1:4" x14ac:dyDescent="0.2">
      <c r="A1534" s="27"/>
      <c r="B1534" s="27"/>
      <c r="C1534" s="27"/>
      <c r="D1534" s="27" t="s">
        <v>759</v>
      </c>
    </row>
    <row r="1535" spans="1:4" x14ac:dyDescent="0.2">
      <c r="A1535" s="27"/>
      <c r="B1535" s="27"/>
      <c r="C1535" s="27"/>
      <c r="D1535" s="27" t="s">
        <v>264</v>
      </c>
    </row>
    <row r="1536" spans="1:4" x14ac:dyDescent="0.2">
      <c r="A1536" s="27" t="s">
        <v>2263</v>
      </c>
      <c r="B1536" s="27" t="s">
        <v>514</v>
      </c>
      <c r="C1536" s="27" t="s">
        <v>902</v>
      </c>
      <c r="D1536" s="27" t="s">
        <v>762</v>
      </c>
    </row>
    <row r="1537" spans="1:4" x14ac:dyDescent="0.2">
      <c r="A1537" s="27"/>
      <c r="B1537" s="27"/>
      <c r="C1537" s="27"/>
      <c r="D1537" s="27" t="s">
        <v>758</v>
      </c>
    </row>
    <row r="1538" spans="1:4" x14ac:dyDescent="0.2">
      <c r="A1538" s="27"/>
      <c r="B1538" s="27"/>
      <c r="C1538" s="27"/>
      <c r="D1538" s="27" t="s">
        <v>759</v>
      </c>
    </row>
    <row r="1539" spans="1:4" x14ac:dyDescent="0.2">
      <c r="A1539" s="27" t="s">
        <v>1897</v>
      </c>
      <c r="B1539" s="27" t="s">
        <v>1554</v>
      </c>
      <c r="C1539" s="27" t="s">
        <v>902</v>
      </c>
      <c r="D1539" s="27" t="s">
        <v>758</v>
      </c>
    </row>
    <row r="1540" spans="1:4" x14ac:dyDescent="0.2">
      <c r="A1540" s="27"/>
      <c r="B1540" s="27"/>
      <c r="C1540" s="27"/>
      <c r="D1540" s="27" t="s">
        <v>264</v>
      </c>
    </row>
    <row r="1541" spans="1:4" x14ac:dyDescent="0.2">
      <c r="A1541" s="27" t="s">
        <v>2211</v>
      </c>
      <c r="B1541" s="27" t="s">
        <v>937</v>
      </c>
      <c r="C1541" s="27" t="s">
        <v>902</v>
      </c>
      <c r="D1541" s="27" t="s">
        <v>762</v>
      </c>
    </row>
    <row r="1542" spans="1:4" x14ac:dyDescent="0.2">
      <c r="A1542" s="27"/>
      <c r="B1542" s="27"/>
      <c r="C1542" s="27"/>
      <c r="D1542" s="27" t="s">
        <v>758</v>
      </c>
    </row>
    <row r="1543" spans="1:4" x14ac:dyDescent="0.2">
      <c r="A1543" s="27"/>
      <c r="B1543" s="27"/>
      <c r="C1543" s="27"/>
      <c r="D1543" s="27" t="s">
        <v>264</v>
      </c>
    </row>
    <row r="1544" spans="1:4" x14ac:dyDescent="0.2">
      <c r="A1544" s="27" t="s">
        <v>1808</v>
      </c>
      <c r="B1544" s="27" t="s">
        <v>826</v>
      </c>
      <c r="C1544" s="27" t="s">
        <v>902</v>
      </c>
      <c r="D1544" s="27" t="s">
        <v>758</v>
      </c>
    </row>
    <row r="1545" spans="1:4" x14ac:dyDescent="0.2">
      <c r="A1545" s="27"/>
      <c r="B1545" s="27"/>
      <c r="C1545" s="27"/>
      <c r="D1545" s="27" t="s">
        <v>760</v>
      </c>
    </row>
    <row r="1546" spans="1:4" x14ac:dyDescent="0.2">
      <c r="A1546" s="27"/>
      <c r="B1546" s="27"/>
      <c r="C1546" s="27"/>
      <c r="D1546" s="27" t="s">
        <v>264</v>
      </c>
    </row>
    <row r="1547" spans="1:4" x14ac:dyDescent="0.2">
      <c r="A1547" s="27" t="s">
        <v>1864</v>
      </c>
      <c r="B1547" s="27" t="s">
        <v>1769</v>
      </c>
      <c r="C1547" s="27" t="s">
        <v>902</v>
      </c>
      <c r="D1547" s="27" t="s">
        <v>758</v>
      </c>
    </row>
    <row r="1548" spans="1:4" x14ac:dyDescent="0.2">
      <c r="A1548" s="27"/>
      <c r="B1548" s="27"/>
      <c r="C1548" s="27"/>
      <c r="D1548" s="27" t="s">
        <v>264</v>
      </c>
    </row>
    <row r="1549" spans="1:4" x14ac:dyDescent="0.2">
      <c r="A1549" s="27" t="s">
        <v>2947</v>
      </c>
      <c r="B1549" s="27" t="s">
        <v>2930</v>
      </c>
      <c r="C1549" s="27" t="s">
        <v>902</v>
      </c>
      <c r="D1549" s="27" t="s">
        <v>762</v>
      </c>
    </row>
    <row r="1550" spans="1:4" x14ac:dyDescent="0.2">
      <c r="A1550" s="27"/>
      <c r="B1550" s="27"/>
      <c r="C1550" s="27"/>
      <c r="D1550" s="27" t="s">
        <v>758</v>
      </c>
    </row>
    <row r="1551" spans="1:4" x14ac:dyDescent="0.2">
      <c r="A1551" s="27"/>
      <c r="B1551" s="27"/>
      <c r="C1551" s="27"/>
      <c r="D1551" s="27" t="s">
        <v>759</v>
      </c>
    </row>
    <row r="1552" spans="1:4" x14ac:dyDescent="0.2">
      <c r="A1552" s="27"/>
      <c r="B1552" s="27"/>
      <c r="C1552" s="27"/>
      <c r="D1552" s="27" t="s">
        <v>264</v>
      </c>
    </row>
    <row r="1553" spans="1:4" x14ac:dyDescent="0.2">
      <c r="A1553" s="27" t="s">
        <v>2957</v>
      </c>
      <c r="B1553" s="27" t="s">
        <v>43</v>
      </c>
      <c r="C1553" s="27" t="s">
        <v>902</v>
      </c>
      <c r="D1553" s="27" t="s">
        <v>758</v>
      </c>
    </row>
    <row r="1554" spans="1:4" x14ac:dyDescent="0.2">
      <c r="A1554" s="27"/>
      <c r="B1554" s="27"/>
      <c r="C1554" s="27"/>
      <c r="D1554" s="27" t="s">
        <v>759</v>
      </c>
    </row>
    <row r="1555" spans="1:4" x14ac:dyDescent="0.2">
      <c r="A1555" s="27"/>
      <c r="B1555" s="27"/>
      <c r="C1555" s="27"/>
      <c r="D1555" s="27" t="s">
        <v>264</v>
      </c>
    </row>
    <row r="1556" spans="1:4" x14ac:dyDescent="0.2">
      <c r="A1556" s="27" t="s">
        <v>2557</v>
      </c>
      <c r="B1556" s="27" t="s">
        <v>523</v>
      </c>
      <c r="C1556" s="27" t="s">
        <v>902</v>
      </c>
      <c r="D1556" s="27" t="s">
        <v>762</v>
      </c>
    </row>
    <row r="1557" spans="1:4" x14ac:dyDescent="0.2">
      <c r="A1557" s="27"/>
      <c r="B1557" s="27"/>
      <c r="C1557" s="27"/>
      <c r="D1557" s="27" t="s">
        <v>758</v>
      </c>
    </row>
    <row r="1558" spans="1:4" x14ac:dyDescent="0.2">
      <c r="A1558" s="27"/>
      <c r="B1558" s="27"/>
      <c r="C1558" s="27"/>
      <c r="D1558" s="27" t="s">
        <v>666</v>
      </c>
    </row>
    <row r="1559" spans="1:4" x14ac:dyDescent="0.2">
      <c r="A1559" s="27" t="s">
        <v>1798</v>
      </c>
      <c r="B1559" s="27" t="s">
        <v>1619</v>
      </c>
      <c r="C1559" s="27" t="s">
        <v>902</v>
      </c>
      <c r="D1559" s="27" t="s">
        <v>762</v>
      </c>
    </row>
    <row r="1560" spans="1:4" x14ac:dyDescent="0.2">
      <c r="A1560" s="27"/>
      <c r="B1560" s="27"/>
      <c r="C1560" s="27"/>
      <c r="D1560" s="27" t="s">
        <v>758</v>
      </c>
    </row>
    <row r="1561" spans="1:4" x14ac:dyDescent="0.2">
      <c r="A1561" s="27"/>
      <c r="B1561" s="27"/>
      <c r="C1561" s="27"/>
      <c r="D1561" s="27" t="s">
        <v>264</v>
      </c>
    </row>
    <row r="1562" spans="1:4" x14ac:dyDescent="0.2">
      <c r="A1562" s="27" t="s">
        <v>2212</v>
      </c>
      <c r="B1562" s="27" t="s">
        <v>924</v>
      </c>
      <c r="C1562" s="27" t="s">
        <v>902</v>
      </c>
      <c r="D1562" s="27" t="s">
        <v>762</v>
      </c>
    </row>
    <row r="1563" spans="1:4" x14ac:dyDescent="0.2">
      <c r="A1563" s="27"/>
      <c r="B1563" s="27"/>
      <c r="C1563" s="27"/>
      <c r="D1563" s="27" t="s">
        <v>758</v>
      </c>
    </row>
    <row r="1564" spans="1:4" x14ac:dyDescent="0.2">
      <c r="A1564" s="27"/>
      <c r="B1564" s="27"/>
      <c r="C1564" s="27"/>
      <c r="D1564" s="27" t="s">
        <v>264</v>
      </c>
    </row>
    <row r="1565" spans="1:4" x14ac:dyDescent="0.2">
      <c r="A1565" s="27" t="s">
        <v>2213</v>
      </c>
      <c r="B1565" s="27" t="s">
        <v>925</v>
      </c>
      <c r="C1565" s="27" t="s">
        <v>902</v>
      </c>
      <c r="D1565" s="27" t="s">
        <v>762</v>
      </c>
    </row>
    <row r="1566" spans="1:4" x14ac:dyDescent="0.2">
      <c r="A1566" s="27"/>
      <c r="B1566" s="27"/>
      <c r="C1566" s="27"/>
      <c r="D1566" s="27" t="s">
        <v>758</v>
      </c>
    </row>
    <row r="1567" spans="1:4" x14ac:dyDescent="0.2">
      <c r="A1567" s="27"/>
      <c r="B1567" s="27"/>
      <c r="C1567" s="27"/>
      <c r="D1567" s="27" t="s">
        <v>264</v>
      </c>
    </row>
    <row r="1568" spans="1:4" x14ac:dyDescent="0.2">
      <c r="A1568" s="27" t="s">
        <v>1799</v>
      </c>
      <c r="B1568" s="27" t="s">
        <v>618</v>
      </c>
      <c r="C1568" s="27" t="s">
        <v>902</v>
      </c>
      <c r="D1568" s="27" t="s">
        <v>762</v>
      </c>
    </row>
    <row r="1569" spans="1:4" x14ac:dyDescent="0.2">
      <c r="A1569" s="27"/>
      <c r="B1569" s="27"/>
      <c r="C1569" s="27"/>
      <c r="D1569" s="27" t="s">
        <v>758</v>
      </c>
    </row>
    <row r="1570" spans="1:4" x14ac:dyDescent="0.2">
      <c r="A1570" s="27"/>
      <c r="B1570" s="27"/>
      <c r="C1570" s="27"/>
      <c r="D1570" s="27" t="s">
        <v>264</v>
      </c>
    </row>
    <row r="1571" spans="1:4" x14ac:dyDescent="0.2">
      <c r="A1571" s="27" t="s">
        <v>2214</v>
      </c>
      <c r="B1571" s="27" t="s">
        <v>619</v>
      </c>
      <c r="C1571" s="27" t="s">
        <v>902</v>
      </c>
      <c r="D1571" s="27" t="s">
        <v>762</v>
      </c>
    </row>
    <row r="1572" spans="1:4" x14ac:dyDescent="0.2">
      <c r="A1572" s="27"/>
      <c r="B1572" s="27"/>
      <c r="C1572" s="27"/>
      <c r="D1572" s="27" t="s">
        <v>758</v>
      </c>
    </row>
    <row r="1573" spans="1:4" x14ac:dyDescent="0.2">
      <c r="A1573" s="27"/>
      <c r="B1573" s="27"/>
      <c r="C1573" s="27"/>
      <c r="D1573" s="27" t="s">
        <v>264</v>
      </c>
    </row>
    <row r="1574" spans="1:4" x14ac:dyDescent="0.2">
      <c r="A1574" s="27"/>
      <c r="B1574" s="27"/>
      <c r="C1574" s="27"/>
      <c r="D1574" s="27" t="s">
        <v>666</v>
      </c>
    </row>
    <row r="1575" spans="1:4" x14ac:dyDescent="0.2">
      <c r="A1575" s="27" t="s">
        <v>2215</v>
      </c>
      <c r="B1575" s="27" t="s">
        <v>405</v>
      </c>
      <c r="C1575" s="27" t="s">
        <v>902</v>
      </c>
      <c r="D1575" s="27" t="s">
        <v>758</v>
      </c>
    </row>
    <row r="1576" spans="1:4" x14ac:dyDescent="0.2">
      <c r="A1576" s="27"/>
      <c r="B1576" s="27"/>
      <c r="C1576" s="27"/>
      <c r="D1576" s="27" t="s">
        <v>666</v>
      </c>
    </row>
    <row r="1577" spans="1:4" x14ac:dyDescent="0.2">
      <c r="A1577" s="27" t="s">
        <v>2216</v>
      </c>
      <c r="B1577" s="27" t="s">
        <v>406</v>
      </c>
      <c r="C1577" s="27" t="s">
        <v>902</v>
      </c>
      <c r="D1577" s="27" t="s">
        <v>758</v>
      </c>
    </row>
    <row r="1578" spans="1:4" x14ac:dyDescent="0.2">
      <c r="A1578" s="27"/>
      <c r="B1578" s="27"/>
      <c r="C1578" s="27"/>
      <c r="D1578" s="27" t="s">
        <v>759</v>
      </c>
    </row>
    <row r="1579" spans="1:4" x14ac:dyDescent="0.2">
      <c r="A1579" s="27"/>
      <c r="B1579" s="27"/>
      <c r="C1579" s="27"/>
      <c r="D1579" s="27" t="s">
        <v>264</v>
      </c>
    </row>
    <row r="1580" spans="1:4" x14ac:dyDescent="0.2">
      <c r="A1580" s="27"/>
      <c r="B1580" s="27"/>
      <c r="C1580" s="27"/>
      <c r="D1580" s="27" t="s">
        <v>259</v>
      </c>
    </row>
    <row r="1581" spans="1:4" x14ac:dyDescent="0.2">
      <c r="A1581" s="27"/>
      <c r="B1581" s="27"/>
      <c r="C1581" s="27"/>
      <c r="D1581" s="27" t="s">
        <v>666</v>
      </c>
    </row>
    <row r="1582" spans="1:4" x14ac:dyDescent="0.2">
      <c r="A1582" s="27" t="s">
        <v>2217</v>
      </c>
      <c r="B1582" s="27" t="s">
        <v>407</v>
      </c>
      <c r="C1582" s="27" t="s">
        <v>902</v>
      </c>
      <c r="D1582" s="27" t="s">
        <v>758</v>
      </c>
    </row>
    <row r="1583" spans="1:4" x14ac:dyDescent="0.2">
      <c r="A1583" s="27"/>
      <c r="B1583" s="27"/>
      <c r="C1583" s="27"/>
      <c r="D1583" s="27" t="s">
        <v>259</v>
      </c>
    </row>
    <row r="1584" spans="1:4" x14ac:dyDescent="0.2">
      <c r="A1584" s="27"/>
      <c r="B1584" s="27"/>
      <c r="C1584" s="27"/>
      <c r="D1584" s="27" t="s">
        <v>666</v>
      </c>
    </row>
    <row r="1585" spans="1:4" x14ac:dyDescent="0.2">
      <c r="A1585" s="27" t="s">
        <v>2218</v>
      </c>
      <c r="B1585" s="27" t="s">
        <v>408</v>
      </c>
      <c r="C1585" s="27" t="s">
        <v>902</v>
      </c>
      <c r="D1585" s="27" t="s">
        <v>758</v>
      </c>
    </row>
    <row r="1586" spans="1:4" x14ac:dyDescent="0.2">
      <c r="A1586" s="27"/>
      <c r="B1586" s="27"/>
      <c r="C1586" s="27"/>
      <c r="D1586" s="27" t="s">
        <v>666</v>
      </c>
    </row>
    <row r="1587" spans="1:4" x14ac:dyDescent="0.2">
      <c r="A1587" s="27" t="s">
        <v>2219</v>
      </c>
      <c r="B1587" s="27" t="s">
        <v>409</v>
      </c>
      <c r="C1587" s="27" t="s">
        <v>902</v>
      </c>
      <c r="D1587" s="27" t="s">
        <v>758</v>
      </c>
    </row>
    <row r="1588" spans="1:4" x14ac:dyDescent="0.2">
      <c r="A1588" s="27"/>
      <c r="B1588" s="27"/>
      <c r="C1588" s="27"/>
      <c r="D1588" s="27" t="s">
        <v>666</v>
      </c>
    </row>
    <row r="1589" spans="1:4" x14ac:dyDescent="0.2">
      <c r="A1589" s="27" t="s">
        <v>2220</v>
      </c>
      <c r="B1589" s="27" t="s">
        <v>410</v>
      </c>
      <c r="C1589" s="27" t="s">
        <v>902</v>
      </c>
      <c r="D1589" s="27" t="s">
        <v>758</v>
      </c>
    </row>
    <row r="1590" spans="1:4" x14ac:dyDescent="0.2">
      <c r="A1590" s="27"/>
      <c r="B1590" s="27"/>
      <c r="C1590" s="27"/>
      <c r="D1590" s="27" t="s">
        <v>1008</v>
      </c>
    </row>
    <row r="1591" spans="1:4" x14ac:dyDescent="0.2">
      <c r="A1591" s="27"/>
      <c r="B1591" s="27"/>
      <c r="C1591" s="27"/>
      <c r="D1591" s="27" t="s">
        <v>666</v>
      </c>
    </row>
    <row r="1592" spans="1:4" x14ac:dyDescent="0.2">
      <c r="A1592" s="27" t="s">
        <v>2221</v>
      </c>
      <c r="B1592" s="27" t="s">
        <v>411</v>
      </c>
      <c r="C1592" s="27" t="s">
        <v>902</v>
      </c>
      <c r="D1592" s="27" t="s">
        <v>758</v>
      </c>
    </row>
    <row r="1593" spans="1:4" x14ac:dyDescent="0.2">
      <c r="A1593" s="27"/>
      <c r="B1593" s="27"/>
      <c r="C1593" s="27"/>
      <c r="D1593" s="27" t="s">
        <v>666</v>
      </c>
    </row>
    <row r="1594" spans="1:4" x14ac:dyDescent="0.2">
      <c r="A1594" s="27" t="s">
        <v>2222</v>
      </c>
      <c r="B1594" s="27" t="s">
        <v>412</v>
      </c>
      <c r="C1594" s="27" t="s">
        <v>902</v>
      </c>
      <c r="D1594" s="27" t="s">
        <v>758</v>
      </c>
    </row>
    <row r="1595" spans="1:4" x14ac:dyDescent="0.2">
      <c r="A1595" s="27"/>
      <c r="B1595" s="27"/>
      <c r="C1595" s="27"/>
      <c r="D1595" s="27" t="s">
        <v>259</v>
      </c>
    </row>
    <row r="1596" spans="1:4" x14ac:dyDescent="0.2">
      <c r="A1596" s="27"/>
      <c r="B1596" s="27"/>
      <c r="C1596" s="27"/>
      <c r="D1596" s="27" t="s">
        <v>666</v>
      </c>
    </row>
    <row r="1597" spans="1:4" x14ac:dyDescent="0.2">
      <c r="A1597" s="27" t="s">
        <v>2223</v>
      </c>
      <c r="B1597" s="27" t="s">
        <v>413</v>
      </c>
      <c r="C1597" s="27" t="s">
        <v>902</v>
      </c>
      <c r="D1597" s="27" t="s">
        <v>758</v>
      </c>
    </row>
    <row r="1598" spans="1:4" x14ac:dyDescent="0.2">
      <c r="A1598" s="27"/>
      <c r="B1598" s="27"/>
      <c r="C1598" s="27"/>
      <c r="D1598" s="27" t="s">
        <v>666</v>
      </c>
    </row>
    <row r="1599" spans="1:4" x14ac:dyDescent="0.2">
      <c r="A1599" s="27" t="s">
        <v>2224</v>
      </c>
      <c r="B1599" s="27" t="s">
        <v>414</v>
      </c>
      <c r="C1599" s="27" t="s">
        <v>902</v>
      </c>
      <c r="D1599" s="27" t="s">
        <v>758</v>
      </c>
    </row>
    <row r="1600" spans="1:4" x14ac:dyDescent="0.2">
      <c r="A1600" s="27"/>
      <c r="B1600" s="27"/>
      <c r="C1600" s="27"/>
      <c r="D1600" s="27" t="s">
        <v>1008</v>
      </c>
    </row>
    <row r="1601" spans="1:4" x14ac:dyDescent="0.2">
      <c r="A1601" s="27"/>
      <c r="B1601" s="27"/>
      <c r="C1601" s="27"/>
      <c r="D1601" s="27" t="s">
        <v>666</v>
      </c>
    </row>
    <row r="1602" spans="1:4" x14ac:dyDescent="0.2">
      <c r="A1602" s="27" t="s">
        <v>2225</v>
      </c>
      <c r="B1602" s="27" t="s">
        <v>415</v>
      </c>
      <c r="C1602" s="27" t="s">
        <v>902</v>
      </c>
      <c r="D1602" s="27" t="s">
        <v>758</v>
      </c>
    </row>
    <row r="1603" spans="1:4" x14ac:dyDescent="0.2">
      <c r="A1603" s="27"/>
      <c r="B1603" s="27"/>
      <c r="C1603" s="27"/>
      <c r="D1603" s="27" t="s">
        <v>666</v>
      </c>
    </row>
    <row r="1604" spans="1:4" x14ac:dyDescent="0.2">
      <c r="A1604" s="27" t="s">
        <v>2226</v>
      </c>
      <c r="B1604" s="27" t="s">
        <v>416</v>
      </c>
      <c r="C1604" s="27" t="s">
        <v>902</v>
      </c>
      <c r="D1604" s="27" t="s">
        <v>758</v>
      </c>
    </row>
    <row r="1605" spans="1:4" x14ac:dyDescent="0.2">
      <c r="A1605" s="27"/>
      <c r="B1605" s="27"/>
      <c r="C1605" s="27"/>
      <c r="D1605" s="27" t="s">
        <v>759</v>
      </c>
    </row>
    <row r="1606" spans="1:4" x14ac:dyDescent="0.2">
      <c r="A1606" s="27"/>
      <c r="B1606" s="27"/>
      <c r="C1606" s="27"/>
      <c r="D1606" s="27" t="s">
        <v>259</v>
      </c>
    </row>
    <row r="1607" spans="1:4" x14ac:dyDescent="0.2">
      <c r="A1607" s="27"/>
      <c r="B1607" s="27"/>
      <c r="C1607" s="27"/>
      <c r="D1607" s="27" t="s">
        <v>666</v>
      </c>
    </row>
    <row r="1608" spans="1:4" x14ac:dyDescent="0.2">
      <c r="A1608" s="27" t="s">
        <v>2227</v>
      </c>
      <c r="B1608" s="27" t="s">
        <v>417</v>
      </c>
      <c r="C1608" s="27" t="s">
        <v>902</v>
      </c>
      <c r="D1608" s="27" t="s">
        <v>758</v>
      </c>
    </row>
    <row r="1609" spans="1:4" x14ac:dyDescent="0.2">
      <c r="A1609" s="27"/>
      <c r="B1609" s="27"/>
      <c r="C1609" s="27"/>
      <c r="D1609" s="27" t="s">
        <v>666</v>
      </c>
    </row>
    <row r="1610" spans="1:4" x14ac:dyDescent="0.2">
      <c r="A1610" s="27" t="s">
        <v>2228</v>
      </c>
      <c r="B1610" s="27" t="s">
        <v>418</v>
      </c>
      <c r="C1610" s="27" t="s">
        <v>902</v>
      </c>
      <c r="D1610" s="27" t="s">
        <v>758</v>
      </c>
    </row>
    <row r="1611" spans="1:4" x14ac:dyDescent="0.2">
      <c r="A1611" s="27" t="s">
        <v>2229</v>
      </c>
      <c r="B1611" s="27" t="s">
        <v>419</v>
      </c>
      <c r="C1611" s="27" t="s">
        <v>902</v>
      </c>
      <c r="D1611" s="27" t="s">
        <v>758</v>
      </c>
    </row>
    <row r="1612" spans="1:4" x14ac:dyDescent="0.2">
      <c r="A1612" s="27"/>
      <c r="B1612" s="27"/>
      <c r="C1612" s="27"/>
      <c r="D1612" s="27" t="s">
        <v>666</v>
      </c>
    </row>
    <row r="1613" spans="1:4" x14ac:dyDescent="0.2">
      <c r="A1613" s="27" t="s">
        <v>2230</v>
      </c>
      <c r="B1613" s="27" t="s">
        <v>420</v>
      </c>
      <c r="C1613" s="27" t="s">
        <v>902</v>
      </c>
      <c r="D1613" s="27" t="s">
        <v>758</v>
      </c>
    </row>
    <row r="1614" spans="1:4" x14ac:dyDescent="0.2">
      <c r="A1614" s="27"/>
      <c r="B1614" s="27"/>
      <c r="C1614" s="27"/>
      <c r="D1614" s="27" t="s">
        <v>666</v>
      </c>
    </row>
    <row r="1615" spans="1:4" x14ac:dyDescent="0.2">
      <c r="A1615" s="27" t="s">
        <v>2231</v>
      </c>
      <c r="B1615" s="27" t="s">
        <v>421</v>
      </c>
      <c r="C1615" s="27" t="s">
        <v>902</v>
      </c>
      <c r="D1615" s="27" t="s">
        <v>758</v>
      </c>
    </row>
    <row r="1616" spans="1:4" x14ac:dyDescent="0.2">
      <c r="A1616" s="27"/>
      <c r="B1616" s="27"/>
      <c r="C1616" s="27"/>
      <c r="D1616" s="27" t="s">
        <v>759</v>
      </c>
    </row>
    <row r="1617" spans="1:4" x14ac:dyDescent="0.2">
      <c r="A1617" s="27"/>
      <c r="B1617" s="27"/>
      <c r="C1617" s="27"/>
      <c r="D1617" s="27" t="s">
        <v>259</v>
      </c>
    </row>
    <row r="1618" spans="1:4" x14ac:dyDescent="0.2">
      <c r="A1618" s="27"/>
      <c r="B1618" s="27"/>
      <c r="C1618" s="27"/>
      <c r="D1618" s="27" t="s">
        <v>666</v>
      </c>
    </row>
    <row r="1619" spans="1:4" x14ac:dyDescent="0.2">
      <c r="A1619" s="27" t="s">
        <v>2232</v>
      </c>
      <c r="B1619" s="27" t="s">
        <v>422</v>
      </c>
      <c r="C1619" s="27" t="s">
        <v>902</v>
      </c>
      <c r="D1619" s="27" t="s">
        <v>758</v>
      </c>
    </row>
    <row r="1620" spans="1:4" x14ac:dyDescent="0.2">
      <c r="A1620" s="27"/>
      <c r="B1620" s="27"/>
      <c r="C1620" s="27"/>
      <c r="D1620" s="27" t="s">
        <v>666</v>
      </c>
    </row>
    <row r="1621" spans="1:4" x14ac:dyDescent="0.2">
      <c r="A1621" s="27" t="s">
        <v>2233</v>
      </c>
      <c r="B1621" s="27" t="s">
        <v>620</v>
      </c>
      <c r="C1621" s="27" t="s">
        <v>902</v>
      </c>
      <c r="D1621" s="27" t="s">
        <v>762</v>
      </c>
    </row>
    <row r="1622" spans="1:4" x14ac:dyDescent="0.2">
      <c r="A1622" s="27"/>
      <c r="B1622" s="27"/>
      <c r="C1622" s="27"/>
      <c r="D1622" s="27" t="s">
        <v>758</v>
      </c>
    </row>
    <row r="1623" spans="1:4" x14ac:dyDescent="0.2">
      <c r="A1623" s="27"/>
      <c r="B1623" s="27"/>
      <c r="C1623" s="27"/>
      <c r="D1623" s="27" t="s">
        <v>759</v>
      </c>
    </row>
    <row r="1624" spans="1:4" x14ac:dyDescent="0.2">
      <c r="A1624" s="27"/>
      <c r="B1624" s="27"/>
      <c r="C1624" s="27"/>
      <c r="D1624" s="27" t="s">
        <v>264</v>
      </c>
    </row>
    <row r="1625" spans="1:4" x14ac:dyDescent="0.2">
      <c r="A1625" s="27"/>
      <c r="B1625" s="27"/>
      <c r="C1625" s="27"/>
      <c r="D1625" s="27" t="s">
        <v>666</v>
      </c>
    </row>
    <row r="1626" spans="1:4" x14ac:dyDescent="0.2">
      <c r="A1626" s="27" t="s">
        <v>2234</v>
      </c>
      <c r="B1626" s="27" t="s">
        <v>423</v>
      </c>
      <c r="C1626" s="27" t="s">
        <v>902</v>
      </c>
      <c r="D1626" s="27" t="s">
        <v>758</v>
      </c>
    </row>
    <row r="1627" spans="1:4" x14ac:dyDescent="0.2">
      <c r="A1627" s="27"/>
      <c r="B1627" s="27"/>
      <c r="C1627" s="27"/>
      <c r="D1627" s="27" t="s">
        <v>759</v>
      </c>
    </row>
    <row r="1628" spans="1:4" x14ac:dyDescent="0.2">
      <c r="A1628" s="27"/>
      <c r="B1628" s="27"/>
      <c r="C1628" s="27"/>
      <c r="D1628" s="27" t="s">
        <v>666</v>
      </c>
    </row>
    <row r="1629" spans="1:4" x14ac:dyDescent="0.2">
      <c r="A1629" s="27" t="s">
        <v>2235</v>
      </c>
      <c r="B1629" s="27" t="s">
        <v>927</v>
      </c>
      <c r="C1629" s="27" t="s">
        <v>902</v>
      </c>
      <c r="D1629" s="27" t="s">
        <v>762</v>
      </c>
    </row>
    <row r="1630" spans="1:4" x14ac:dyDescent="0.2">
      <c r="A1630" s="27"/>
      <c r="B1630" s="27"/>
      <c r="C1630" s="27"/>
      <c r="D1630" s="27" t="s">
        <v>758</v>
      </c>
    </row>
    <row r="1631" spans="1:4" x14ac:dyDescent="0.2">
      <c r="A1631" s="27"/>
      <c r="B1631" s="27"/>
      <c r="C1631" s="27"/>
      <c r="D1631" s="27" t="s">
        <v>264</v>
      </c>
    </row>
    <row r="1632" spans="1:4" x14ac:dyDescent="0.2">
      <c r="A1632" s="27"/>
      <c r="B1632" s="27"/>
      <c r="C1632" s="27"/>
      <c r="D1632" s="27" t="s">
        <v>666</v>
      </c>
    </row>
    <row r="1633" spans="1:4" x14ac:dyDescent="0.2">
      <c r="A1633" s="27" t="s">
        <v>2236</v>
      </c>
      <c r="B1633" s="27" t="s">
        <v>928</v>
      </c>
      <c r="C1633" s="27" t="s">
        <v>902</v>
      </c>
      <c r="D1633" s="27" t="s">
        <v>762</v>
      </c>
    </row>
    <row r="1634" spans="1:4" x14ac:dyDescent="0.2">
      <c r="A1634" s="27"/>
      <c r="B1634" s="27"/>
      <c r="C1634" s="27"/>
      <c r="D1634" s="27" t="s">
        <v>758</v>
      </c>
    </row>
    <row r="1635" spans="1:4" x14ac:dyDescent="0.2">
      <c r="A1635" s="27"/>
      <c r="B1635" s="27"/>
      <c r="C1635" s="27"/>
      <c r="D1635" s="27" t="s">
        <v>264</v>
      </c>
    </row>
    <row r="1636" spans="1:4" x14ac:dyDescent="0.2">
      <c r="A1636" s="27"/>
      <c r="B1636" s="27"/>
      <c r="C1636" s="27"/>
      <c r="D1636" s="27" t="s">
        <v>1008</v>
      </c>
    </row>
    <row r="1637" spans="1:4" x14ac:dyDescent="0.2">
      <c r="A1637" s="27"/>
      <c r="B1637" s="27"/>
      <c r="C1637" s="27"/>
      <c r="D1637" s="27" t="s">
        <v>666</v>
      </c>
    </row>
    <row r="1638" spans="1:4" x14ac:dyDescent="0.2">
      <c r="A1638" s="27" t="s">
        <v>2237</v>
      </c>
      <c r="B1638" s="27" t="s">
        <v>926</v>
      </c>
      <c r="C1638" s="27" t="s">
        <v>902</v>
      </c>
      <c r="D1638" s="27" t="s">
        <v>762</v>
      </c>
    </row>
    <row r="1639" spans="1:4" x14ac:dyDescent="0.2">
      <c r="A1639" s="27"/>
      <c r="B1639" s="27"/>
      <c r="C1639" s="27"/>
      <c r="D1639" s="27" t="s">
        <v>758</v>
      </c>
    </row>
    <row r="1640" spans="1:4" x14ac:dyDescent="0.2">
      <c r="A1640" s="27"/>
      <c r="B1640" s="27"/>
      <c r="C1640" s="27"/>
      <c r="D1640" s="27" t="s">
        <v>264</v>
      </c>
    </row>
    <row r="1641" spans="1:4" x14ac:dyDescent="0.2">
      <c r="A1641" s="27"/>
      <c r="B1641" s="27"/>
      <c r="C1641" s="27"/>
      <c r="D1641" s="27" t="s">
        <v>1008</v>
      </c>
    </row>
    <row r="1642" spans="1:4" x14ac:dyDescent="0.2">
      <c r="A1642" s="27"/>
      <c r="B1642" s="27"/>
      <c r="C1642" s="27"/>
      <c r="D1642" s="27" t="s">
        <v>666</v>
      </c>
    </row>
    <row r="1643" spans="1:4" x14ac:dyDescent="0.2">
      <c r="A1643" s="27" t="s">
        <v>2238</v>
      </c>
      <c r="B1643" s="27" t="s">
        <v>929</v>
      </c>
      <c r="C1643" s="27" t="s">
        <v>902</v>
      </c>
      <c r="D1643" s="27" t="s">
        <v>762</v>
      </c>
    </row>
    <row r="1644" spans="1:4" x14ac:dyDescent="0.2">
      <c r="A1644" s="27"/>
      <c r="B1644" s="27"/>
      <c r="C1644" s="27"/>
      <c r="D1644" s="27" t="s">
        <v>758</v>
      </c>
    </row>
    <row r="1645" spans="1:4" x14ac:dyDescent="0.2">
      <c r="A1645" s="27"/>
      <c r="B1645" s="27"/>
      <c r="C1645" s="27"/>
      <c r="D1645" s="27" t="s">
        <v>264</v>
      </c>
    </row>
    <row r="1646" spans="1:4" x14ac:dyDescent="0.2">
      <c r="A1646" s="27"/>
      <c r="B1646" s="27"/>
      <c r="C1646" s="27"/>
      <c r="D1646" s="27" t="s">
        <v>1008</v>
      </c>
    </row>
    <row r="1647" spans="1:4" x14ac:dyDescent="0.2">
      <c r="A1647" s="27"/>
      <c r="B1647" s="27"/>
      <c r="C1647" s="27"/>
      <c r="D1647" s="27" t="s">
        <v>666</v>
      </c>
    </row>
    <row r="1648" spans="1:4" x14ac:dyDescent="0.2">
      <c r="A1648" s="27" t="s">
        <v>2239</v>
      </c>
      <c r="B1648" s="27" t="s">
        <v>16</v>
      </c>
      <c r="C1648" s="27" t="s">
        <v>902</v>
      </c>
      <c r="D1648" s="27" t="s">
        <v>762</v>
      </c>
    </row>
    <row r="1649" spans="1:4" x14ac:dyDescent="0.2">
      <c r="A1649" s="27"/>
      <c r="B1649" s="27"/>
      <c r="C1649" s="27"/>
      <c r="D1649" s="27" t="s">
        <v>758</v>
      </c>
    </row>
    <row r="1650" spans="1:4" x14ac:dyDescent="0.2">
      <c r="A1650" s="27" t="s">
        <v>2240</v>
      </c>
      <c r="B1650" s="27" t="s">
        <v>923</v>
      </c>
      <c r="C1650" s="27" t="s">
        <v>902</v>
      </c>
      <c r="D1650" s="27" t="s">
        <v>762</v>
      </c>
    </row>
    <row r="1651" spans="1:4" x14ac:dyDescent="0.2">
      <c r="A1651" s="27"/>
      <c r="B1651" s="27"/>
      <c r="C1651" s="27"/>
      <c r="D1651" s="27" t="s">
        <v>758</v>
      </c>
    </row>
    <row r="1652" spans="1:4" x14ac:dyDescent="0.2">
      <c r="A1652" s="27" t="s">
        <v>2268</v>
      </c>
      <c r="B1652" s="27" t="s">
        <v>524</v>
      </c>
      <c r="C1652" s="27" t="s">
        <v>902</v>
      </c>
      <c r="D1652" s="27" t="s">
        <v>762</v>
      </c>
    </row>
    <row r="1653" spans="1:4" x14ac:dyDescent="0.2">
      <c r="A1653" s="27"/>
      <c r="B1653" s="27"/>
      <c r="C1653" s="27"/>
      <c r="D1653" s="27" t="s">
        <v>758</v>
      </c>
    </row>
    <row r="1654" spans="1:4" x14ac:dyDescent="0.2">
      <c r="A1654" s="27"/>
      <c r="B1654" s="27"/>
      <c r="C1654" s="27"/>
      <c r="D1654" s="27" t="s">
        <v>264</v>
      </c>
    </row>
    <row r="1655" spans="1:4" x14ac:dyDescent="0.2">
      <c r="A1655" s="27"/>
      <c r="B1655" s="27"/>
      <c r="C1655" s="27"/>
      <c r="D1655" s="27" t="s">
        <v>1008</v>
      </c>
    </row>
    <row r="1656" spans="1:4" x14ac:dyDescent="0.2">
      <c r="A1656" s="27"/>
      <c r="B1656" s="27"/>
      <c r="C1656" s="27"/>
      <c r="D1656" s="27" t="s">
        <v>666</v>
      </c>
    </row>
    <row r="1657" spans="1:4" x14ac:dyDescent="0.2">
      <c r="A1657" s="27" t="s">
        <v>1849</v>
      </c>
      <c r="B1657" s="27" t="s">
        <v>945</v>
      </c>
      <c r="C1657" s="27" t="s">
        <v>902</v>
      </c>
      <c r="D1657" s="27" t="s">
        <v>758</v>
      </c>
    </row>
    <row r="1658" spans="1:4" x14ac:dyDescent="0.2">
      <c r="A1658" s="27"/>
      <c r="B1658" s="27"/>
      <c r="C1658" s="27"/>
      <c r="D1658" s="27" t="s">
        <v>264</v>
      </c>
    </row>
    <row r="1659" spans="1:4" x14ac:dyDescent="0.2">
      <c r="A1659" s="27" t="s">
        <v>1887</v>
      </c>
      <c r="B1659" s="27" t="s">
        <v>1366</v>
      </c>
      <c r="C1659" s="27" t="s">
        <v>902</v>
      </c>
      <c r="D1659" s="27" t="s">
        <v>264</v>
      </c>
    </row>
    <row r="1660" spans="1:4" x14ac:dyDescent="0.2">
      <c r="A1660" s="27" t="s">
        <v>1816</v>
      </c>
      <c r="B1660" s="27" t="s">
        <v>944</v>
      </c>
      <c r="C1660" s="27" t="s">
        <v>902</v>
      </c>
      <c r="D1660" s="27" t="s">
        <v>758</v>
      </c>
    </row>
    <row r="1661" spans="1:4" x14ac:dyDescent="0.2">
      <c r="A1661" s="27"/>
      <c r="B1661" s="27"/>
      <c r="C1661" s="27"/>
      <c r="D1661" s="27" t="s">
        <v>264</v>
      </c>
    </row>
    <row r="1662" spans="1:4" x14ac:dyDescent="0.2">
      <c r="A1662" s="27" t="s">
        <v>1907</v>
      </c>
      <c r="B1662" s="27" t="s">
        <v>8</v>
      </c>
      <c r="C1662" s="27" t="s">
        <v>902</v>
      </c>
      <c r="D1662" s="27" t="s">
        <v>759</v>
      </c>
    </row>
    <row r="1663" spans="1:4" x14ac:dyDescent="0.2">
      <c r="A1663" s="27"/>
      <c r="B1663" s="27"/>
      <c r="C1663" s="27"/>
      <c r="D1663" s="27" t="s">
        <v>264</v>
      </c>
    </row>
    <row r="1664" spans="1:4" x14ac:dyDescent="0.2">
      <c r="A1664" s="27" t="s">
        <v>1904</v>
      </c>
      <c r="B1664" s="27" t="s">
        <v>9</v>
      </c>
      <c r="C1664" s="27" t="s">
        <v>902</v>
      </c>
      <c r="D1664" s="27" t="s">
        <v>759</v>
      </c>
    </row>
    <row r="1665" spans="1:4" x14ac:dyDescent="0.2">
      <c r="A1665" s="27"/>
      <c r="B1665" s="27"/>
      <c r="C1665" s="27"/>
      <c r="D1665" s="27" t="s">
        <v>264</v>
      </c>
    </row>
    <row r="1666" spans="1:4" x14ac:dyDescent="0.2">
      <c r="A1666" s="27" t="s">
        <v>1905</v>
      </c>
      <c r="B1666" s="27" t="s">
        <v>10</v>
      </c>
      <c r="C1666" s="27" t="s">
        <v>902</v>
      </c>
      <c r="D1666" s="27" t="s">
        <v>759</v>
      </c>
    </row>
    <row r="1667" spans="1:4" x14ac:dyDescent="0.2">
      <c r="A1667" s="27"/>
      <c r="B1667" s="27"/>
      <c r="C1667" s="27"/>
      <c r="D1667" s="27" t="s">
        <v>264</v>
      </c>
    </row>
    <row r="1668" spans="1:4" x14ac:dyDescent="0.2">
      <c r="A1668" s="27" t="s">
        <v>2660</v>
      </c>
      <c r="B1668" s="27" t="s">
        <v>793</v>
      </c>
      <c r="C1668" s="27" t="s">
        <v>903</v>
      </c>
      <c r="D1668" s="27" t="s">
        <v>259</v>
      </c>
    </row>
    <row r="1669" spans="1:4" x14ac:dyDescent="0.2">
      <c r="A1669" s="27" t="s">
        <v>2641</v>
      </c>
      <c r="B1669" s="27" t="s">
        <v>922</v>
      </c>
      <c r="C1669" s="27" t="s">
        <v>903</v>
      </c>
      <c r="D1669" s="27" t="s">
        <v>259</v>
      </c>
    </row>
    <row r="1670" spans="1:4" x14ac:dyDescent="0.2">
      <c r="A1670" s="27" t="s">
        <v>2687</v>
      </c>
      <c r="B1670" s="27" t="s">
        <v>921</v>
      </c>
      <c r="C1670" s="27" t="s">
        <v>903</v>
      </c>
      <c r="D1670" s="27" t="s">
        <v>264</v>
      </c>
    </row>
    <row r="1671" spans="1:4" x14ac:dyDescent="0.2">
      <c r="A1671" s="27"/>
      <c r="B1671" s="27"/>
      <c r="C1671" s="27"/>
      <c r="D1671" s="27" t="s">
        <v>259</v>
      </c>
    </row>
    <row r="1672" spans="1:4" x14ac:dyDescent="0.2">
      <c r="A1672" s="27" t="s">
        <v>2586</v>
      </c>
      <c r="B1672" s="27" t="s">
        <v>525</v>
      </c>
      <c r="C1672" s="27" t="s">
        <v>903</v>
      </c>
      <c r="D1672" s="27" t="s">
        <v>758</v>
      </c>
    </row>
    <row r="1673" spans="1:4" x14ac:dyDescent="0.2">
      <c r="A1673" s="27"/>
      <c r="B1673" s="27"/>
      <c r="C1673" s="27"/>
      <c r="D1673" s="27" t="s">
        <v>264</v>
      </c>
    </row>
    <row r="1674" spans="1:4" x14ac:dyDescent="0.2">
      <c r="A1674" s="27"/>
      <c r="B1674" s="27"/>
      <c r="C1674" s="27"/>
      <c r="D1674" s="27" t="s">
        <v>259</v>
      </c>
    </row>
    <row r="1675" spans="1:4" x14ac:dyDescent="0.2">
      <c r="A1675" s="27" t="s">
        <v>2688</v>
      </c>
      <c r="B1675" s="27" t="s">
        <v>1498</v>
      </c>
      <c r="C1675" s="27" t="s">
        <v>903</v>
      </c>
      <c r="D1675" s="27" t="s">
        <v>259</v>
      </c>
    </row>
    <row r="1676" spans="1:4" x14ac:dyDescent="0.2">
      <c r="A1676" s="27" t="s">
        <v>2675</v>
      </c>
      <c r="B1676" s="27" t="s">
        <v>1499</v>
      </c>
      <c r="C1676" s="27" t="s">
        <v>903</v>
      </c>
      <c r="D1676" s="27" t="s">
        <v>259</v>
      </c>
    </row>
    <row r="1677" spans="1:4" x14ac:dyDescent="0.2">
      <c r="A1677" s="27" t="s">
        <v>2587</v>
      </c>
      <c r="B1677" s="27" t="s">
        <v>526</v>
      </c>
      <c r="C1677" s="27" t="s">
        <v>903</v>
      </c>
      <c r="D1677" s="27" t="s">
        <v>762</v>
      </c>
    </row>
    <row r="1678" spans="1:4" x14ac:dyDescent="0.2">
      <c r="A1678" s="27"/>
      <c r="B1678" s="27"/>
      <c r="C1678" s="27"/>
      <c r="D1678" s="27" t="s">
        <v>758</v>
      </c>
    </row>
    <row r="1679" spans="1:4" x14ac:dyDescent="0.2">
      <c r="A1679" s="27"/>
      <c r="B1679" s="27"/>
      <c r="C1679" s="27"/>
      <c r="D1679" s="27" t="s">
        <v>264</v>
      </c>
    </row>
    <row r="1680" spans="1:4" x14ac:dyDescent="0.2">
      <c r="A1680" s="27"/>
      <c r="B1680" s="27"/>
      <c r="C1680" s="27"/>
      <c r="D1680" s="27" t="s">
        <v>259</v>
      </c>
    </row>
    <row r="1681" spans="1:4" x14ac:dyDescent="0.2">
      <c r="A1681" s="27" t="s">
        <v>2576</v>
      </c>
      <c r="B1681" s="27" t="s">
        <v>528</v>
      </c>
      <c r="C1681" s="27" t="s">
        <v>903</v>
      </c>
      <c r="D1681" s="27" t="s">
        <v>759</v>
      </c>
    </row>
    <row r="1682" spans="1:4" x14ac:dyDescent="0.2">
      <c r="A1682" s="27"/>
      <c r="B1682" s="27"/>
      <c r="C1682" s="27"/>
      <c r="D1682" s="27" t="s">
        <v>259</v>
      </c>
    </row>
    <row r="1683" spans="1:4" x14ac:dyDescent="0.2">
      <c r="A1683" s="27" t="s">
        <v>2575</v>
      </c>
      <c r="B1683" s="27" t="s">
        <v>527</v>
      </c>
      <c r="C1683" s="27" t="s">
        <v>903</v>
      </c>
      <c r="D1683" s="27" t="s">
        <v>759</v>
      </c>
    </row>
    <row r="1684" spans="1:4" x14ac:dyDescent="0.2">
      <c r="A1684" s="27"/>
      <c r="B1684" s="27"/>
      <c r="C1684" s="27"/>
      <c r="D1684" s="27" t="s">
        <v>259</v>
      </c>
    </row>
    <row r="1685" spans="1:4" x14ac:dyDescent="0.2">
      <c r="A1685" s="27" t="s">
        <v>2628</v>
      </c>
      <c r="B1685" s="27" t="s">
        <v>795</v>
      </c>
      <c r="C1685" s="27" t="s">
        <v>903</v>
      </c>
      <c r="D1685" s="27" t="s">
        <v>758</v>
      </c>
    </row>
    <row r="1686" spans="1:4" x14ac:dyDescent="0.2">
      <c r="A1686" s="27"/>
      <c r="B1686" s="27"/>
      <c r="C1686" s="27"/>
      <c r="D1686" s="27" t="s">
        <v>259</v>
      </c>
    </row>
    <row r="1687" spans="1:4" x14ac:dyDescent="0.2">
      <c r="A1687" s="27" t="s">
        <v>2640</v>
      </c>
      <c r="B1687" s="27" t="s">
        <v>985</v>
      </c>
      <c r="C1687" s="27" t="s">
        <v>903</v>
      </c>
      <c r="D1687" s="27" t="s">
        <v>758</v>
      </c>
    </row>
    <row r="1688" spans="1:4" x14ac:dyDescent="0.2">
      <c r="A1688" s="27"/>
      <c r="B1688" s="27"/>
      <c r="C1688" s="27"/>
      <c r="D1688" s="27" t="s">
        <v>259</v>
      </c>
    </row>
    <row r="1689" spans="1:4" x14ac:dyDescent="0.2">
      <c r="A1689" s="27" t="s">
        <v>2594</v>
      </c>
      <c r="B1689" s="27" t="s">
        <v>794</v>
      </c>
      <c r="C1689" s="27" t="s">
        <v>903</v>
      </c>
      <c r="D1689" s="27" t="s">
        <v>758</v>
      </c>
    </row>
    <row r="1690" spans="1:4" x14ac:dyDescent="0.2">
      <c r="A1690" s="27"/>
      <c r="B1690" s="27"/>
      <c r="C1690" s="27"/>
      <c r="D1690" s="27" t="s">
        <v>759</v>
      </c>
    </row>
    <row r="1691" spans="1:4" x14ac:dyDescent="0.2">
      <c r="A1691" s="27"/>
      <c r="B1691" s="27"/>
      <c r="C1691" s="27"/>
      <c r="D1691" s="27" t="s">
        <v>259</v>
      </c>
    </row>
    <row r="1692" spans="1:4" x14ac:dyDescent="0.2">
      <c r="A1692" s="27" t="s">
        <v>2585</v>
      </c>
      <c r="B1692" s="27" t="s">
        <v>529</v>
      </c>
      <c r="C1692" s="27" t="s">
        <v>903</v>
      </c>
      <c r="D1692" s="27" t="s">
        <v>758</v>
      </c>
    </row>
    <row r="1693" spans="1:4" x14ac:dyDescent="0.2">
      <c r="A1693" s="27"/>
      <c r="B1693" s="27"/>
      <c r="C1693" s="27"/>
      <c r="D1693" s="27" t="s">
        <v>759</v>
      </c>
    </row>
    <row r="1694" spans="1:4" x14ac:dyDescent="0.2">
      <c r="A1694" s="27"/>
      <c r="B1694" s="27"/>
      <c r="C1694" s="27"/>
      <c r="D1694" s="27" t="s">
        <v>760</v>
      </c>
    </row>
    <row r="1695" spans="1:4" x14ac:dyDescent="0.2">
      <c r="A1695" s="27"/>
      <c r="B1695" s="27"/>
      <c r="C1695" s="27"/>
      <c r="D1695" s="27" t="s">
        <v>259</v>
      </c>
    </row>
    <row r="1696" spans="1:4" x14ac:dyDescent="0.2">
      <c r="A1696" s="27"/>
      <c r="B1696" s="27"/>
      <c r="C1696" s="27"/>
      <c r="D1696" s="27" t="s">
        <v>1629</v>
      </c>
    </row>
    <row r="1697" spans="1:4" x14ac:dyDescent="0.2">
      <c r="A1697" s="27" t="s">
        <v>2634</v>
      </c>
      <c r="B1697" s="27" t="s">
        <v>580</v>
      </c>
      <c r="C1697" s="27" t="s">
        <v>903</v>
      </c>
      <c r="D1697" s="27" t="s">
        <v>758</v>
      </c>
    </row>
    <row r="1698" spans="1:4" x14ac:dyDescent="0.2">
      <c r="A1698" s="27"/>
      <c r="B1698" s="27"/>
      <c r="C1698" s="27"/>
      <c r="D1698" s="27" t="s">
        <v>259</v>
      </c>
    </row>
    <row r="1699" spans="1:4" x14ac:dyDescent="0.2">
      <c r="A1699" s="27" t="s">
        <v>2647</v>
      </c>
      <c r="B1699" s="27" t="s">
        <v>1773</v>
      </c>
      <c r="C1699" s="27" t="s">
        <v>903</v>
      </c>
      <c r="D1699" s="27" t="s">
        <v>259</v>
      </c>
    </row>
    <row r="1700" spans="1:4" x14ac:dyDescent="0.2">
      <c r="A1700" s="27" t="s">
        <v>2681</v>
      </c>
      <c r="B1700" s="27" t="s">
        <v>1774</v>
      </c>
      <c r="C1700" s="27" t="s">
        <v>903</v>
      </c>
      <c r="D1700" s="27" t="s">
        <v>259</v>
      </c>
    </row>
    <row r="1701" spans="1:4" x14ac:dyDescent="0.2">
      <c r="A1701" s="27" t="s">
        <v>2603</v>
      </c>
      <c r="B1701" s="27" t="s">
        <v>581</v>
      </c>
      <c r="C1701" s="27" t="s">
        <v>903</v>
      </c>
      <c r="D1701" s="27" t="s">
        <v>758</v>
      </c>
    </row>
    <row r="1702" spans="1:4" x14ac:dyDescent="0.2">
      <c r="A1702" s="27"/>
      <c r="B1702" s="27"/>
      <c r="C1702" s="27"/>
      <c r="D1702" s="27" t="s">
        <v>264</v>
      </c>
    </row>
    <row r="1703" spans="1:4" x14ac:dyDescent="0.2">
      <c r="A1703" s="27"/>
      <c r="B1703" s="27"/>
      <c r="C1703" s="27"/>
      <c r="D1703" s="27" t="s">
        <v>259</v>
      </c>
    </row>
    <row r="1704" spans="1:4" x14ac:dyDescent="0.2">
      <c r="A1704" s="27" t="s">
        <v>2596</v>
      </c>
      <c r="B1704" s="27" t="s">
        <v>582</v>
      </c>
      <c r="C1704" s="27" t="s">
        <v>903</v>
      </c>
      <c r="D1704" s="27" t="s">
        <v>259</v>
      </c>
    </row>
    <row r="1705" spans="1:4" x14ac:dyDescent="0.2">
      <c r="A1705" s="27" t="s">
        <v>2599</v>
      </c>
      <c r="B1705" s="27" t="s">
        <v>302</v>
      </c>
      <c r="C1705" s="27" t="s">
        <v>903</v>
      </c>
      <c r="D1705" s="27" t="s">
        <v>758</v>
      </c>
    </row>
    <row r="1706" spans="1:4" x14ac:dyDescent="0.2">
      <c r="A1706" s="27"/>
      <c r="B1706" s="27"/>
      <c r="C1706" s="27"/>
      <c r="D1706" s="27" t="s">
        <v>259</v>
      </c>
    </row>
    <row r="1707" spans="1:4" x14ac:dyDescent="0.2">
      <c r="A1707" s="27" t="s">
        <v>2636</v>
      </c>
      <c r="B1707" s="27" t="s">
        <v>209</v>
      </c>
      <c r="C1707" s="27" t="s">
        <v>903</v>
      </c>
      <c r="D1707" s="27" t="s">
        <v>758</v>
      </c>
    </row>
    <row r="1708" spans="1:4" x14ac:dyDescent="0.2">
      <c r="A1708" s="27"/>
      <c r="B1708" s="27"/>
      <c r="C1708" s="27"/>
      <c r="D1708" s="27" t="s">
        <v>259</v>
      </c>
    </row>
    <row r="1709" spans="1:4" x14ac:dyDescent="0.2">
      <c r="A1709" s="27" t="s">
        <v>2579</v>
      </c>
      <c r="B1709" s="27" t="s">
        <v>560</v>
      </c>
      <c r="C1709" s="27" t="s">
        <v>903</v>
      </c>
      <c r="D1709" s="27" t="s">
        <v>758</v>
      </c>
    </row>
    <row r="1710" spans="1:4" x14ac:dyDescent="0.2">
      <c r="A1710" s="27"/>
      <c r="B1710" s="27"/>
      <c r="C1710" s="27"/>
      <c r="D1710" s="27" t="s">
        <v>760</v>
      </c>
    </row>
    <row r="1711" spans="1:4" x14ac:dyDescent="0.2">
      <c r="A1711" s="27"/>
      <c r="B1711" s="27"/>
      <c r="C1711" s="27"/>
      <c r="D1711" s="27" t="s">
        <v>259</v>
      </c>
    </row>
    <row r="1712" spans="1:4" x14ac:dyDescent="0.2">
      <c r="A1712" s="27" t="s">
        <v>2588</v>
      </c>
      <c r="B1712" s="27" t="s">
        <v>663</v>
      </c>
      <c r="C1712" s="27" t="s">
        <v>903</v>
      </c>
      <c r="D1712" s="27" t="s">
        <v>758</v>
      </c>
    </row>
    <row r="1713" spans="1:4" x14ac:dyDescent="0.2">
      <c r="A1713" s="27"/>
      <c r="B1713" s="27"/>
      <c r="C1713" s="27"/>
      <c r="D1713" s="27" t="s">
        <v>760</v>
      </c>
    </row>
    <row r="1714" spans="1:4" x14ac:dyDescent="0.2">
      <c r="A1714" s="27" t="s">
        <v>2581</v>
      </c>
      <c r="B1714" s="27" t="s">
        <v>161</v>
      </c>
      <c r="C1714" s="27" t="s">
        <v>903</v>
      </c>
      <c r="D1714" s="27" t="s">
        <v>758</v>
      </c>
    </row>
    <row r="1715" spans="1:4" x14ac:dyDescent="0.2">
      <c r="A1715" s="27"/>
      <c r="B1715" s="27"/>
      <c r="C1715" s="27"/>
      <c r="D1715" s="27" t="s">
        <v>759</v>
      </c>
    </row>
    <row r="1716" spans="1:4" x14ac:dyDescent="0.2">
      <c r="A1716" s="27"/>
      <c r="B1716" s="27"/>
      <c r="C1716" s="27"/>
      <c r="D1716" s="27" t="s">
        <v>760</v>
      </c>
    </row>
    <row r="1717" spans="1:4" x14ac:dyDescent="0.2">
      <c r="A1717" s="27"/>
      <c r="B1717" s="27"/>
      <c r="C1717" s="27"/>
      <c r="D1717" s="27" t="s">
        <v>259</v>
      </c>
    </row>
    <row r="1718" spans="1:4" x14ac:dyDescent="0.2">
      <c r="A1718" s="27" t="s">
        <v>2673</v>
      </c>
      <c r="B1718" s="27" t="s">
        <v>664</v>
      </c>
      <c r="C1718" s="27" t="s">
        <v>903</v>
      </c>
      <c r="D1718" s="27" t="s">
        <v>760</v>
      </c>
    </row>
    <row r="1719" spans="1:4" x14ac:dyDescent="0.2">
      <c r="A1719" s="27"/>
      <c r="B1719" s="27"/>
      <c r="C1719" s="27"/>
      <c r="D1719" s="27" t="s">
        <v>264</v>
      </c>
    </row>
    <row r="1720" spans="1:4" x14ac:dyDescent="0.2">
      <c r="A1720" s="27" t="s">
        <v>2659</v>
      </c>
      <c r="B1720" s="27" t="s">
        <v>583</v>
      </c>
      <c r="C1720" s="27" t="s">
        <v>903</v>
      </c>
      <c r="D1720" s="27" t="s">
        <v>758</v>
      </c>
    </row>
    <row r="1721" spans="1:4" x14ac:dyDescent="0.2">
      <c r="A1721" s="27"/>
      <c r="B1721" s="27"/>
      <c r="C1721" s="27"/>
      <c r="D1721" s="27" t="s">
        <v>264</v>
      </c>
    </row>
    <row r="1722" spans="1:4" x14ac:dyDescent="0.2">
      <c r="A1722" s="27"/>
      <c r="B1722" s="27"/>
      <c r="C1722" s="27"/>
      <c r="D1722" s="27" t="s">
        <v>259</v>
      </c>
    </row>
    <row r="1723" spans="1:4" x14ac:dyDescent="0.2">
      <c r="A1723" s="27" t="s">
        <v>2617</v>
      </c>
      <c r="B1723" s="27" t="s">
        <v>584</v>
      </c>
      <c r="C1723" s="27" t="s">
        <v>903</v>
      </c>
      <c r="D1723" s="27" t="s">
        <v>758</v>
      </c>
    </row>
    <row r="1724" spans="1:4" x14ac:dyDescent="0.2">
      <c r="A1724" s="27"/>
      <c r="B1724" s="27"/>
      <c r="C1724" s="27"/>
      <c r="D1724" s="27" t="s">
        <v>264</v>
      </c>
    </row>
    <row r="1725" spans="1:4" x14ac:dyDescent="0.2">
      <c r="A1725" s="27"/>
      <c r="B1725" s="27"/>
      <c r="C1725" s="27"/>
      <c r="D1725" s="27" t="s">
        <v>259</v>
      </c>
    </row>
    <row r="1726" spans="1:4" x14ac:dyDescent="0.2">
      <c r="A1726" s="27" t="s">
        <v>2591</v>
      </c>
      <c r="B1726" s="27" t="s">
        <v>585</v>
      </c>
      <c r="C1726" s="27" t="s">
        <v>903</v>
      </c>
      <c r="D1726" s="27" t="s">
        <v>758</v>
      </c>
    </row>
    <row r="1727" spans="1:4" x14ac:dyDescent="0.2">
      <c r="A1727" s="27"/>
      <c r="B1727" s="27"/>
      <c r="C1727" s="27"/>
      <c r="D1727" s="27" t="s">
        <v>264</v>
      </c>
    </row>
    <row r="1728" spans="1:4" x14ac:dyDescent="0.2">
      <c r="A1728" s="27"/>
      <c r="B1728" s="27"/>
      <c r="C1728" s="27"/>
      <c r="D1728" s="27" t="s">
        <v>259</v>
      </c>
    </row>
    <row r="1729" spans="1:4" x14ac:dyDescent="0.2">
      <c r="A1729" s="27" t="s">
        <v>2664</v>
      </c>
      <c r="B1729" s="27" t="s">
        <v>586</v>
      </c>
      <c r="C1729" s="27" t="s">
        <v>903</v>
      </c>
      <c r="D1729" s="27" t="s">
        <v>758</v>
      </c>
    </row>
    <row r="1730" spans="1:4" x14ac:dyDescent="0.2">
      <c r="A1730" s="27"/>
      <c r="B1730" s="27"/>
      <c r="C1730" s="27"/>
      <c r="D1730" s="27" t="s">
        <v>264</v>
      </c>
    </row>
    <row r="1731" spans="1:4" x14ac:dyDescent="0.2">
      <c r="A1731" s="27"/>
      <c r="B1731" s="27"/>
      <c r="C1731" s="27"/>
      <c r="D1731" s="27" t="s">
        <v>259</v>
      </c>
    </row>
    <row r="1732" spans="1:4" x14ac:dyDescent="0.2">
      <c r="A1732" s="27" t="s">
        <v>2609</v>
      </c>
      <c r="B1732" s="27" t="s">
        <v>587</v>
      </c>
      <c r="C1732" s="27" t="s">
        <v>903</v>
      </c>
      <c r="D1732" s="27" t="s">
        <v>758</v>
      </c>
    </row>
    <row r="1733" spans="1:4" x14ac:dyDescent="0.2">
      <c r="A1733" s="27"/>
      <c r="B1733" s="27"/>
      <c r="C1733" s="27"/>
      <c r="D1733" s="27" t="s">
        <v>264</v>
      </c>
    </row>
    <row r="1734" spans="1:4" x14ac:dyDescent="0.2">
      <c r="A1734" s="27"/>
      <c r="B1734" s="27"/>
      <c r="C1734" s="27"/>
      <c r="D1734" s="27" t="s">
        <v>259</v>
      </c>
    </row>
    <row r="1735" spans="1:4" x14ac:dyDescent="0.2">
      <c r="A1735" s="27" t="s">
        <v>2608</v>
      </c>
      <c r="B1735" s="27" t="s">
        <v>588</v>
      </c>
      <c r="C1735" s="27" t="s">
        <v>903</v>
      </c>
      <c r="D1735" s="27" t="s">
        <v>758</v>
      </c>
    </row>
    <row r="1736" spans="1:4" x14ac:dyDescent="0.2">
      <c r="A1736" s="27"/>
      <c r="B1736" s="27"/>
      <c r="C1736" s="27"/>
      <c r="D1736" s="27" t="s">
        <v>264</v>
      </c>
    </row>
    <row r="1737" spans="1:4" x14ac:dyDescent="0.2">
      <c r="A1737" s="27"/>
      <c r="B1737" s="27"/>
      <c r="C1737" s="27"/>
      <c r="D1737" s="27" t="s">
        <v>259</v>
      </c>
    </row>
    <row r="1738" spans="1:4" x14ac:dyDescent="0.2">
      <c r="A1738" s="27" t="s">
        <v>2605</v>
      </c>
      <c r="B1738" s="27" t="s">
        <v>589</v>
      </c>
      <c r="C1738" s="27" t="s">
        <v>903</v>
      </c>
      <c r="D1738" s="27" t="s">
        <v>758</v>
      </c>
    </row>
    <row r="1739" spans="1:4" x14ac:dyDescent="0.2">
      <c r="A1739" s="27"/>
      <c r="B1739" s="27"/>
      <c r="C1739" s="27"/>
      <c r="D1739" s="27" t="s">
        <v>259</v>
      </c>
    </row>
    <row r="1740" spans="1:4" x14ac:dyDescent="0.2">
      <c r="A1740" s="27" t="s">
        <v>2631</v>
      </c>
      <c r="B1740" s="27" t="s">
        <v>594</v>
      </c>
      <c r="C1740" s="27" t="s">
        <v>903</v>
      </c>
      <c r="D1740" s="27" t="s">
        <v>758</v>
      </c>
    </row>
    <row r="1741" spans="1:4" x14ac:dyDescent="0.2">
      <c r="A1741" s="27"/>
      <c r="B1741" s="27"/>
      <c r="C1741" s="27"/>
      <c r="D1741" s="27" t="s">
        <v>264</v>
      </c>
    </row>
    <row r="1742" spans="1:4" x14ac:dyDescent="0.2">
      <c r="A1742" s="27"/>
      <c r="B1742" s="27"/>
      <c r="C1742" s="27"/>
      <c r="D1742" s="27" t="s">
        <v>259</v>
      </c>
    </row>
    <row r="1743" spans="1:4" x14ac:dyDescent="0.2">
      <c r="A1743" s="27" t="s">
        <v>2695</v>
      </c>
      <c r="B1743" s="27" t="s">
        <v>1494</v>
      </c>
      <c r="C1743" s="27" t="s">
        <v>903</v>
      </c>
      <c r="D1743" s="27" t="s">
        <v>758</v>
      </c>
    </row>
    <row r="1744" spans="1:4" x14ac:dyDescent="0.2">
      <c r="A1744" s="27"/>
      <c r="B1744" s="27"/>
      <c r="C1744" s="27"/>
      <c r="D1744" s="27" t="s">
        <v>259</v>
      </c>
    </row>
    <row r="1745" spans="1:4" x14ac:dyDescent="0.2">
      <c r="A1745" s="27" t="s">
        <v>2637</v>
      </c>
      <c r="B1745" s="27" t="s">
        <v>210</v>
      </c>
      <c r="C1745" s="27" t="s">
        <v>903</v>
      </c>
      <c r="D1745" s="27" t="s">
        <v>758</v>
      </c>
    </row>
    <row r="1746" spans="1:4" x14ac:dyDescent="0.2">
      <c r="A1746" s="27"/>
      <c r="B1746" s="27"/>
      <c r="C1746" s="27"/>
      <c r="D1746" s="27" t="s">
        <v>264</v>
      </c>
    </row>
    <row r="1747" spans="1:4" x14ac:dyDescent="0.2">
      <c r="A1747" s="27"/>
      <c r="B1747" s="27"/>
      <c r="C1747" s="27"/>
      <c r="D1747" s="27" t="s">
        <v>259</v>
      </c>
    </row>
    <row r="1748" spans="1:4" x14ac:dyDescent="0.2">
      <c r="A1748" s="27" t="s">
        <v>2663</v>
      </c>
      <c r="B1748" s="27" t="s">
        <v>1495</v>
      </c>
      <c r="C1748" s="27" t="s">
        <v>903</v>
      </c>
      <c r="D1748" s="27" t="s">
        <v>758</v>
      </c>
    </row>
    <row r="1749" spans="1:4" x14ac:dyDescent="0.2">
      <c r="A1749" s="27"/>
      <c r="B1749" s="27"/>
      <c r="C1749" s="27"/>
      <c r="D1749" s="27" t="s">
        <v>259</v>
      </c>
    </row>
    <row r="1750" spans="1:4" x14ac:dyDescent="0.2">
      <c r="A1750" s="27" t="s">
        <v>2696</v>
      </c>
      <c r="B1750" s="27" t="s">
        <v>1496</v>
      </c>
      <c r="C1750" s="27" t="s">
        <v>903</v>
      </c>
      <c r="D1750" s="27" t="s">
        <v>758</v>
      </c>
    </row>
    <row r="1751" spans="1:4" x14ac:dyDescent="0.2">
      <c r="A1751" s="27"/>
      <c r="B1751" s="27"/>
      <c r="C1751" s="27"/>
      <c r="D1751" s="27" t="s">
        <v>259</v>
      </c>
    </row>
    <row r="1752" spans="1:4" x14ac:dyDescent="0.2">
      <c r="A1752" s="27" t="s">
        <v>2649</v>
      </c>
      <c r="B1752" s="27" t="s">
        <v>595</v>
      </c>
      <c r="C1752" s="27" t="s">
        <v>903</v>
      </c>
      <c r="D1752" s="27" t="s">
        <v>264</v>
      </c>
    </row>
    <row r="1753" spans="1:4" x14ac:dyDescent="0.2">
      <c r="A1753" s="27"/>
      <c r="B1753" s="27"/>
      <c r="C1753" s="27"/>
      <c r="D1753" s="27" t="s">
        <v>259</v>
      </c>
    </row>
    <row r="1754" spans="1:4" x14ac:dyDescent="0.2">
      <c r="A1754" s="27" t="s">
        <v>2590</v>
      </c>
      <c r="B1754" s="27" t="s">
        <v>224</v>
      </c>
      <c r="C1754" s="27" t="s">
        <v>903</v>
      </c>
      <c r="D1754" s="27" t="s">
        <v>264</v>
      </c>
    </row>
    <row r="1755" spans="1:4" x14ac:dyDescent="0.2">
      <c r="A1755" s="27"/>
      <c r="B1755" s="27"/>
      <c r="C1755" s="27"/>
      <c r="D1755" s="27" t="s">
        <v>259</v>
      </c>
    </row>
    <row r="1756" spans="1:4" x14ac:dyDescent="0.2">
      <c r="A1756" s="27" t="s">
        <v>2672</v>
      </c>
      <c r="B1756" s="27" t="s">
        <v>205</v>
      </c>
      <c r="C1756" s="27" t="s">
        <v>903</v>
      </c>
      <c r="D1756" s="27" t="s">
        <v>758</v>
      </c>
    </row>
    <row r="1757" spans="1:4" x14ac:dyDescent="0.2">
      <c r="A1757" s="27"/>
      <c r="B1757" s="27"/>
      <c r="C1757" s="27"/>
      <c r="D1757" s="27" t="s">
        <v>264</v>
      </c>
    </row>
    <row r="1758" spans="1:4" x14ac:dyDescent="0.2">
      <c r="A1758" s="27"/>
      <c r="B1758" s="27"/>
      <c r="C1758" s="27"/>
      <c r="D1758" s="27" t="s">
        <v>259</v>
      </c>
    </row>
    <row r="1759" spans="1:4" x14ac:dyDescent="0.2">
      <c r="A1759" s="27" t="s">
        <v>2685</v>
      </c>
      <c r="B1759" s="27" t="s">
        <v>206</v>
      </c>
      <c r="C1759" s="27" t="s">
        <v>903</v>
      </c>
      <c r="D1759" s="27" t="s">
        <v>259</v>
      </c>
    </row>
    <row r="1760" spans="1:4" x14ac:dyDescent="0.2">
      <c r="A1760" s="27" t="s">
        <v>2654</v>
      </c>
      <c r="B1760" s="27" t="s">
        <v>208</v>
      </c>
      <c r="C1760" s="27" t="s">
        <v>903</v>
      </c>
      <c r="D1760" s="27" t="s">
        <v>259</v>
      </c>
    </row>
    <row r="1761" spans="1:4" x14ac:dyDescent="0.2">
      <c r="A1761" s="27" t="s">
        <v>2662</v>
      </c>
      <c r="B1761" s="27" t="s">
        <v>207</v>
      </c>
      <c r="C1761" s="27" t="s">
        <v>903</v>
      </c>
      <c r="D1761" s="27" t="s">
        <v>259</v>
      </c>
    </row>
    <row r="1762" spans="1:4" x14ac:dyDescent="0.2">
      <c r="A1762" s="27" t="s">
        <v>2678</v>
      </c>
      <c r="B1762" s="27" t="s">
        <v>596</v>
      </c>
      <c r="C1762" s="27" t="s">
        <v>903</v>
      </c>
      <c r="D1762" s="27" t="s">
        <v>758</v>
      </c>
    </row>
    <row r="1763" spans="1:4" x14ac:dyDescent="0.2">
      <c r="A1763" s="27"/>
      <c r="B1763" s="27"/>
      <c r="C1763" s="27"/>
      <c r="D1763" s="27" t="s">
        <v>259</v>
      </c>
    </row>
    <row r="1764" spans="1:4" x14ac:dyDescent="0.2">
      <c r="A1764" s="27" t="s">
        <v>2650</v>
      </c>
      <c r="B1764" s="27" t="s">
        <v>157</v>
      </c>
      <c r="C1764" s="27" t="s">
        <v>903</v>
      </c>
      <c r="D1764" s="27" t="s">
        <v>259</v>
      </c>
    </row>
    <row r="1765" spans="1:4" x14ac:dyDescent="0.2">
      <c r="A1765" s="27" t="s">
        <v>2677</v>
      </c>
      <c r="B1765" s="27" t="s">
        <v>2547</v>
      </c>
      <c r="C1765" s="27" t="s">
        <v>903</v>
      </c>
      <c r="D1765" s="27" t="s">
        <v>259</v>
      </c>
    </row>
    <row r="1766" spans="1:4" x14ac:dyDescent="0.2">
      <c r="A1766" s="27" t="s">
        <v>2601</v>
      </c>
      <c r="B1766" s="27" t="s">
        <v>158</v>
      </c>
      <c r="C1766" s="27" t="s">
        <v>903</v>
      </c>
      <c r="D1766" s="27" t="s">
        <v>758</v>
      </c>
    </row>
    <row r="1767" spans="1:4" x14ac:dyDescent="0.2">
      <c r="A1767" s="27"/>
      <c r="B1767" s="27"/>
      <c r="C1767" s="27"/>
      <c r="D1767" s="27" t="s">
        <v>264</v>
      </c>
    </row>
    <row r="1768" spans="1:4" x14ac:dyDescent="0.2">
      <c r="A1768" s="27"/>
      <c r="B1768" s="27"/>
      <c r="C1768" s="27"/>
      <c r="D1768" s="27" t="s">
        <v>259</v>
      </c>
    </row>
    <row r="1769" spans="1:4" x14ac:dyDescent="0.2">
      <c r="A1769" s="27" t="s">
        <v>2652</v>
      </c>
      <c r="B1769" s="27" t="s">
        <v>1037</v>
      </c>
      <c r="C1769" s="27" t="s">
        <v>903</v>
      </c>
      <c r="D1769" s="27" t="s">
        <v>758</v>
      </c>
    </row>
    <row r="1770" spans="1:4" x14ac:dyDescent="0.2">
      <c r="A1770" s="27"/>
      <c r="B1770" s="27"/>
      <c r="C1770" s="27"/>
      <c r="D1770" s="27" t="s">
        <v>259</v>
      </c>
    </row>
    <row r="1771" spans="1:4" x14ac:dyDescent="0.2">
      <c r="A1771" s="27" t="s">
        <v>2598</v>
      </c>
      <c r="B1771" s="27" t="s">
        <v>479</v>
      </c>
      <c r="C1771" s="27" t="s">
        <v>903</v>
      </c>
      <c r="D1771" s="27" t="s">
        <v>259</v>
      </c>
    </row>
    <row r="1772" spans="1:4" x14ac:dyDescent="0.2">
      <c r="A1772" s="27" t="s">
        <v>3038</v>
      </c>
      <c r="B1772" s="27" t="s">
        <v>3039</v>
      </c>
      <c r="C1772" s="27" t="s">
        <v>903</v>
      </c>
      <c r="D1772" s="27" t="s">
        <v>259</v>
      </c>
    </row>
    <row r="1773" spans="1:4" x14ac:dyDescent="0.2">
      <c r="A1773" s="27" t="s">
        <v>2620</v>
      </c>
      <c r="B1773" s="27" t="s">
        <v>2044</v>
      </c>
      <c r="C1773" s="27" t="s">
        <v>903</v>
      </c>
      <c r="D1773" s="27" t="s">
        <v>259</v>
      </c>
    </row>
    <row r="1774" spans="1:4" x14ac:dyDescent="0.2">
      <c r="A1774" s="27" t="s">
        <v>2589</v>
      </c>
      <c r="B1774" s="27" t="s">
        <v>159</v>
      </c>
      <c r="C1774" s="27" t="s">
        <v>903</v>
      </c>
      <c r="D1774" s="27" t="s">
        <v>762</v>
      </c>
    </row>
    <row r="1775" spans="1:4" x14ac:dyDescent="0.2">
      <c r="A1775" s="27"/>
      <c r="B1775" s="27"/>
      <c r="C1775" s="27"/>
      <c r="D1775" s="27" t="s">
        <v>758</v>
      </c>
    </row>
    <row r="1776" spans="1:4" x14ac:dyDescent="0.2">
      <c r="A1776" s="27"/>
      <c r="B1776" s="27"/>
      <c r="C1776" s="27"/>
      <c r="D1776" s="27" t="s">
        <v>759</v>
      </c>
    </row>
    <row r="1777" spans="1:4" x14ac:dyDescent="0.2">
      <c r="A1777" s="27"/>
      <c r="B1777" s="27"/>
      <c r="C1777" s="27"/>
      <c r="D1777" s="27" t="s">
        <v>259</v>
      </c>
    </row>
    <row r="1778" spans="1:4" x14ac:dyDescent="0.2">
      <c r="A1778" s="27" t="s">
        <v>2577</v>
      </c>
      <c r="B1778" s="27" t="s">
        <v>160</v>
      </c>
      <c r="C1778" s="27" t="s">
        <v>903</v>
      </c>
      <c r="D1778" s="27" t="s">
        <v>758</v>
      </c>
    </row>
    <row r="1779" spans="1:4" x14ac:dyDescent="0.2">
      <c r="A1779" s="27"/>
      <c r="B1779" s="27"/>
      <c r="C1779" s="27"/>
      <c r="D1779" s="27" t="s">
        <v>759</v>
      </c>
    </row>
    <row r="1780" spans="1:4" x14ac:dyDescent="0.2">
      <c r="A1780" s="27"/>
      <c r="B1780" s="27"/>
      <c r="C1780" s="27"/>
      <c r="D1780" s="27" t="s">
        <v>760</v>
      </c>
    </row>
    <row r="1781" spans="1:4" x14ac:dyDescent="0.2">
      <c r="A1781" s="27"/>
      <c r="B1781" s="27"/>
      <c r="C1781" s="27"/>
      <c r="D1781" s="27" t="s">
        <v>259</v>
      </c>
    </row>
    <row r="1782" spans="1:4" x14ac:dyDescent="0.2">
      <c r="A1782" s="27" t="s">
        <v>2623</v>
      </c>
      <c r="B1782" s="27" t="s">
        <v>947</v>
      </c>
      <c r="C1782" s="27" t="s">
        <v>903</v>
      </c>
      <c r="D1782" s="27" t="s">
        <v>264</v>
      </c>
    </row>
    <row r="1783" spans="1:4" x14ac:dyDescent="0.2">
      <c r="A1783" s="27"/>
      <c r="B1783" s="27"/>
      <c r="C1783" s="27"/>
      <c r="D1783" s="27" t="s">
        <v>259</v>
      </c>
    </row>
    <row r="1784" spans="1:4" x14ac:dyDescent="0.2">
      <c r="A1784" s="27" t="s">
        <v>2621</v>
      </c>
      <c r="B1784" s="27" t="s">
        <v>162</v>
      </c>
      <c r="C1784" s="27" t="s">
        <v>903</v>
      </c>
      <c r="D1784" s="27" t="s">
        <v>758</v>
      </c>
    </row>
    <row r="1785" spans="1:4" x14ac:dyDescent="0.2">
      <c r="A1785" s="27"/>
      <c r="B1785" s="27"/>
      <c r="C1785" s="27"/>
      <c r="D1785" s="27" t="s">
        <v>264</v>
      </c>
    </row>
    <row r="1786" spans="1:4" x14ac:dyDescent="0.2">
      <c r="A1786" s="27"/>
      <c r="B1786" s="27"/>
      <c r="C1786" s="27"/>
      <c r="D1786" s="27" t="s">
        <v>259</v>
      </c>
    </row>
    <row r="1787" spans="1:4" x14ac:dyDescent="0.2">
      <c r="A1787" s="27" t="s">
        <v>2651</v>
      </c>
      <c r="B1787" s="27" t="s">
        <v>1371</v>
      </c>
      <c r="C1787" s="27" t="s">
        <v>903</v>
      </c>
      <c r="D1787" s="27" t="s">
        <v>259</v>
      </c>
    </row>
    <row r="1788" spans="1:4" x14ac:dyDescent="0.2">
      <c r="A1788" s="27" t="s">
        <v>2648</v>
      </c>
      <c r="B1788" s="27" t="s">
        <v>218</v>
      </c>
      <c r="C1788" s="27" t="s">
        <v>903</v>
      </c>
      <c r="D1788" s="27" t="s">
        <v>758</v>
      </c>
    </row>
    <row r="1789" spans="1:4" x14ac:dyDescent="0.2">
      <c r="A1789" s="27"/>
      <c r="B1789" s="27"/>
      <c r="C1789" s="27"/>
      <c r="D1789" s="27" t="s">
        <v>264</v>
      </c>
    </row>
    <row r="1790" spans="1:4" x14ac:dyDescent="0.2">
      <c r="A1790" s="27"/>
      <c r="B1790" s="27"/>
      <c r="C1790" s="27"/>
      <c r="D1790" s="27" t="s">
        <v>259</v>
      </c>
    </row>
    <row r="1791" spans="1:4" x14ac:dyDescent="0.2">
      <c r="A1791" s="27" t="s">
        <v>2583</v>
      </c>
      <c r="B1791" s="27" t="s">
        <v>219</v>
      </c>
      <c r="C1791" s="27" t="s">
        <v>903</v>
      </c>
      <c r="D1791" s="27" t="s">
        <v>758</v>
      </c>
    </row>
    <row r="1792" spans="1:4" x14ac:dyDescent="0.2">
      <c r="A1792" s="27"/>
      <c r="B1792" s="27"/>
      <c r="C1792" s="27"/>
      <c r="D1792" s="27" t="s">
        <v>264</v>
      </c>
    </row>
    <row r="1793" spans="1:4" x14ac:dyDescent="0.2">
      <c r="A1793" s="27"/>
      <c r="B1793" s="27"/>
      <c r="C1793" s="27"/>
      <c r="D1793" s="27" t="s">
        <v>259</v>
      </c>
    </row>
    <row r="1794" spans="1:4" x14ac:dyDescent="0.2">
      <c r="A1794" s="27" t="s">
        <v>2630</v>
      </c>
      <c r="B1794" s="27" t="s">
        <v>656</v>
      </c>
      <c r="C1794" s="27" t="s">
        <v>903</v>
      </c>
      <c r="D1794" s="27" t="s">
        <v>758</v>
      </c>
    </row>
    <row r="1795" spans="1:4" x14ac:dyDescent="0.2">
      <c r="A1795" s="27"/>
      <c r="B1795" s="27"/>
      <c r="C1795" s="27"/>
      <c r="D1795" s="27" t="s">
        <v>759</v>
      </c>
    </row>
    <row r="1796" spans="1:4" x14ac:dyDescent="0.2">
      <c r="A1796" s="27"/>
      <c r="B1796" s="27"/>
      <c r="C1796" s="27"/>
      <c r="D1796" s="27" t="s">
        <v>259</v>
      </c>
    </row>
    <row r="1797" spans="1:4" x14ac:dyDescent="0.2">
      <c r="A1797" s="27" t="s">
        <v>2667</v>
      </c>
      <c r="B1797" s="27" t="s">
        <v>220</v>
      </c>
      <c r="C1797" s="27" t="s">
        <v>903</v>
      </c>
      <c r="D1797" s="27" t="s">
        <v>259</v>
      </c>
    </row>
    <row r="1798" spans="1:4" x14ac:dyDescent="0.2">
      <c r="A1798" s="27" t="s">
        <v>2639</v>
      </c>
      <c r="B1798" s="27" t="s">
        <v>221</v>
      </c>
      <c r="C1798" s="27" t="s">
        <v>903</v>
      </c>
      <c r="D1798" s="27" t="s">
        <v>758</v>
      </c>
    </row>
    <row r="1799" spans="1:4" x14ac:dyDescent="0.2">
      <c r="A1799" s="27"/>
      <c r="B1799" s="27"/>
      <c r="C1799" s="27"/>
      <c r="D1799" s="27" t="s">
        <v>259</v>
      </c>
    </row>
    <row r="1800" spans="1:4" x14ac:dyDescent="0.2">
      <c r="A1800" s="27" t="s">
        <v>2643</v>
      </c>
      <c r="B1800" s="27" t="s">
        <v>222</v>
      </c>
      <c r="C1800" s="27" t="s">
        <v>903</v>
      </c>
      <c r="D1800" s="27" t="s">
        <v>758</v>
      </c>
    </row>
    <row r="1801" spans="1:4" x14ac:dyDescent="0.2">
      <c r="A1801" s="27"/>
      <c r="B1801" s="27"/>
      <c r="C1801" s="27"/>
      <c r="D1801" s="27" t="s">
        <v>259</v>
      </c>
    </row>
    <row r="1802" spans="1:4" x14ac:dyDescent="0.2">
      <c r="A1802" s="27" t="s">
        <v>2584</v>
      </c>
      <c r="B1802" s="27" t="s">
        <v>223</v>
      </c>
      <c r="C1802" s="27" t="s">
        <v>903</v>
      </c>
      <c r="D1802" s="27" t="s">
        <v>758</v>
      </c>
    </row>
    <row r="1803" spans="1:4" x14ac:dyDescent="0.2">
      <c r="A1803" s="27"/>
      <c r="B1803" s="27"/>
      <c r="C1803" s="27"/>
      <c r="D1803" s="27" t="s">
        <v>259</v>
      </c>
    </row>
    <row r="1804" spans="1:4" x14ac:dyDescent="0.2">
      <c r="A1804" s="27" t="s">
        <v>2697</v>
      </c>
      <c r="B1804" s="27" t="s">
        <v>225</v>
      </c>
      <c r="C1804" s="27" t="s">
        <v>903</v>
      </c>
      <c r="D1804" s="27" t="s">
        <v>762</v>
      </c>
    </row>
    <row r="1805" spans="1:4" x14ac:dyDescent="0.2">
      <c r="A1805" s="27"/>
      <c r="B1805" s="27"/>
      <c r="C1805" s="27"/>
      <c r="D1805" s="27" t="s">
        <v>758</v>
      </c>
    </row>
    <row r="1806" spans="1:4" x14ac:dyDescent="0.2">
      <c r="A1806" s="27"/>
      <c r="B1806" s="27"/>
      <c r="C1806" s="27"/>
      <c r="D1806" s="27" t="s">
        <v>1129</v>
      </c>
    </row>
    <row r="1807" spans="1:4" x14ac:dyDescent="0.2">
      <c r="A1807" s="27"/>
      <c r="B1807" s="27"/>
      <c r="C1807" s="27"/>
      <c r="D1807" s="27" t="s">
        <v>264</v>
      </c>
    </row>
    <row r="1808" spans="1:4" x14ac:dyDescent="0.2">
      <c r="A1808" s="27" t="s">
        <v>2625</v>
      </c>
      <c r="B1808" s="27" t="s">
        <v>1372</v>
      </c>
      <c r="C1808" s="27" t="s">
        <v>903</v>
      </c>
      <c r="D1808" s="27" t="s">
        <v>264</v>
      </c>
    </row>
    <row r="1809" spans="1:4" x14ac:dyDescent="0.2">
      <c r="A1809" s="27"/>
      <c r="B1809" s="27"/>
      <c r="C1809" s="27"/>
      <c r="D1809" s="27" t="s">
        <v>259</v>
      </c>
    </row>
    <row r="1810" spans="1:4" x14ac:dyDescent="0.2">
      <c r="A1810" s="27" t="s">
        <v>2593</v>
      </c>
      <c r="B1810" s="27" t="s">
        <v>245</v>
      </c>
      <c r="C1810" s="27" t="s">
        <v>903</v>
      </c>
      <c r="D1810" s="27" t="s">
        <v>758</v>
      </c>
    </row>
    <row r="1811" spans="1:4" x14ac:dyDescent="0.2">
      <c r="A1811" s="27"/>
      <c r="B1811" s="27"/>
      <c r="C1811" s="27"/>
      <c r="D1811" s="27" t="s">
        <v>264</v>
      </c>
    </row>
    <row r="1812" spans="1:4" x14ac:dyDescent="0.2">
      <c r="A1812" s="27"/>
      <c r="B1812" s="27"/>
      <c r="C1812" s="27"/>
      <c r="D1812" s="27" t="s">
        <v>259</v>
      </c>
    </row>
    <row r="1813" spans="1:4" x14ac:dyDescent="0.2">
      <c r="A1813" s="27" t="s">
        <v>2614</v>
      </c>
      <c r="B1813" s="27" t="s">
        <v>657</v>
      </c>
      <c r="C1813" s="27" t="s">
        <v>903</v>
      </c>
      <c r="D1813" s="27" t="s">
        <v>758</v>
      </c>
    </row>
    <row r="1814" spans="1:4" x14ac:dyDescent="0.2">
      <c r="A1814" s="27"/>
      <c r="B1814" s="27"/>
      <c r="C1814" s="27"/>
      <c r="D1814" s="27" t="s">
        <v>264</v>
      </c>
    </row>
    <row r="1815" spans="1:4" x14ac:dyDescent="0.2">
      <c r="A1815" s="27"/>
      <c r="B1815" s="27"/>
      <c r="C1815" s="27"/>
      <c r="D1815" s="27" t="s">
        <v>259</v>
      </c>
    </row>
    <row r="1816" spans="1:4" x14ac:dyDescent="0.2">
      <c r="A1816" s="27" t="s">
        <v>2656</v>
      </c>
      <c r="B1816" s="27" t="s">
        <v>658</v>
      </c>
      <c r="C1816" s="27" t="s">
        <v>903</v>
      </c>
      <c r="D1816" s="27" t="s">
        <v>758</v>
      </c>
    </row>
    <row r="1817" spans="1:4" x14ac:dyDescent="0.2">
      <c r="A1817" s="27"/>
      <c r="B1817" s="27"/>
      <c r="C1817" s="27"/>
      <c r="D1817" s="27" t="s">
        <v>264</v>
      </c>
    </row>
    <row r="1818" spans="1:4" x14ac:dyDescent="0.2">
      <c r="A1818" s="27"/>
      <c r="B1818" s="27"/>
      <c r="C1818" s="27"/>
      <c r="D1818" s="27" t="s">
        <v>259</v>
      </c>
    </row>
    <row r="1819" spans="1:4" x14ac:dyDescent="0.2">
      <c r="A1819" s="27" t="s">
        <v>2604</v>
      </c>
      <c r="B1819" s="27" t="s">
        <v>247</v>
      </c>
      <c r="C1819" s="27" t="s">
        <v>903</v>
      </c>
      <c r="D1819" s="27" t="s">
        <v>758</v>
      </c>
    </row>
    <row r="1820" spans="1:4" x14ac:dyDescent="0.2">
      <c r="A1820" s="27"/>
      <c r="B1820" s="27"/>
      <c r="C1820" s="27"/>
      <c r="D1820" s="27" t="s">
        <v>759</v>
      </c>
    </row>
    <row r="1821" spans="1:4" x14ac:dyDescent="0.2">
      <c r="A1821" s="27"/>
      <c r="B1821" s="27"/>
      <c r="C1821" s="27"/>
      <c r="D1821" s="27" t="s">
        <v>259</v>
      </c>
    </row>
    <row r="1822" spans="1:4" x14ac:dyDescent="0.2">
      <c r="A1822" s="27" t="s">
        <v>2574</v>
      </c>
      <c r="B1822" s="27" t="s">
        <v>248</v>
      </c>
      <c r="C1822" s="27" t="s">
        <v>903</v>
      </c>
      <c r="D1822" s="27" t="s">
        <v>762</v>
      </c>
    </row>
    <row r="1823" spans="1:4" x14ac:dyDescent="0.2">
      <c r="A1823" s="27"/>
      <c r="B1823" s="27"/>
      <c r="C1823" s="27"/>
      <c r="D1823" s="27" t="s">
        <v>758</v>
      </c>
    </row>
    <row r="1824" spans="1:4" x14ac:dyDescent="0.2">
      <c r="A1824" s="27"/>
      <c r="B1824" s="27"/>
      <c r="C1824" s="27"/>
      <c r="D1824" s="27" t="s">
        <v>759</v>
      </c>
    </row>
    <row r="1825" spans="1:4" x14ac:dyDescent="0.2">
      <c r="A1825" s="27"/>
      <c r="B1825" s="27"/>
      <c r="C1825" s="27"/>
      <c r="D1825" s="27" t="s">
        <v>760</v>
      </c>
    </row>
    <row r="1826" spans="1:4" x14ac:dyDescent="0.2">
      <c r="A1826" s="27"/>
      <c r="B1826" s="27"/>
      <c r="C1826" s="27"/>
      <c r="D1826" s="27" t="s">
        <v>259</v>
      </c>
    </row>
    <row r="1827" spans="1:4" x14ac:dyDescent="0.2">
      <c r="A1827" s="27" t="s">
        <v>2661</v>
      </c>
      <c r="B1827" s="27" t="s">
        <v>326</v>
      </c>
      <c r="C1827" s="27" t="s">
        <v>903</v>
      </c>
      <c r="D1827" s="27" t="s">
        <v>259</v>
      </c>
    </row>
    <row r="1828" spans="1:4" x14ac:dyDescent="0.2">
      <c r="A1828" s="27" t="s">
        <v>2657</v>
      </c>
      <c r="B1828" s="27" t="s">
        <v>327</v>
      </c>
      <c r="C1828" s="27" t="s">
        <v>903</v>
      </c>
      <c r="D1828" s="27" t="s">
        <v>758</v>
      </c>
    </row>
    <row r="1829" spans="1:4" x14ac:dyDescent="0.2">
      <c r="A1829" s="27"/>
      <c r="B1829" s="27"/>
      <c r="C1829" s="27"/>
      <c r="D1829" s="27" t="s">
        <v>259</v>
      </c>
    </row>
    <row r="1830" spans="1:4" x14ac:dyDescent="0.2">
      <c r="A1830" s="27" t="s">
        <v>2632</v>
      </c>
      <c r="B1830" s="27" t="s">
        <v>328</v>
      </c>
      <c r="C1830" s="27" t="s">
        <v>903</v>
      </c>
      <c r="D1830" s="27" t="s">
        <v>758</v>
      </c>
    </row>
    <row r="1831" spans="1:4" x14ac:dyDescent="0.2">
      <c r="A1831" s="27"/>
      <c r="B1831" s="27"/>
      <c r="C1831" s="27"/>
      <c r="D1831" s="27" t="s">
        <v>259</v>
      </c>
    </row>
    <row r="1832" spans="1:4" x14ac:dyDescent="0.2">
      <c r="A1832" s="27" t="s">
        <v>2686</v>
      </c>
      <c r="B1832" s="27" t="s">
        <v>329</v>
      </c>
      <c r="C1832" s="27" t="s">
        <v>903</v>
      </c>
      <c r="D1832" s="27" t="s">
        <v>259</v>
      </c>
    </row>
    <row r="1833" spans="1:4" x14ac:dyDescent="0.2">
      <c r="A1833" s="27" t="s">
        <v>2644</v>
      </c>
      <c r="B1833" s="27" t="s">
        <v>330</v>
      </c>
      <c r="C1833" s="27" t="s">
        <v>903</v>
      </c>
      <c r="D1833" s="27" t="s">
        <v>259</v>
      </c>
    </row>
    <row r="1834" spans="1:4" x14ac:dyDescent="0.2">
      <c r="A1834" s="27" t="s">
        <v>2658</v>
      </c>
      <c r="B1834" s="27" t="s">
        <v>331</v>
      </c>
      <c r="C1834" s="27" t="s">
        <v>903</v>
      </c>
      <c r="D1834" s="27" t="s">
        <v>259</v>
      </c>
    </row>
    <row r="1835" spans="1:4" x14ac:dyDescent="0.2">
      <c r="A1835" s="27" t="s">
        <v>2666</v>
      </c>
      <c r="B1835" s="27" t="s">
        <v>321</v>
      </c>
      <c r="C1835" s="27" t="s">
        <v>903</v>
      </c>
      <c r="D1835" s="27" t="s">
        <v>259</v>
      </c>
    </row>
    <row r="1836" spans="1:4" x14ac:dyDescent="0.2">
      <c r="A1836" s="27" t="s">
        <v>2684</v>
      </c>
      <c r="B1836" s="27" t="s">
        <v>332</v>
      </c>
      <c r="C1836" s="27" t="s">
        <v>903</v>
      </c>
      <c r="D1836" s="27" t="s">
        <v>259</v>
      </c>
    </row>
    <row r="1837" spans="1:4" x14ac:dyDescent="0.2">
      <c r="A1837" s="27" t="s">
        <v>2676</v>
      </c>
      <c r="B1837" s="27" t="s">
        <v>320</v>
      </c>
      <c r="C1837" s="27" t="s">
        <v>903</v>
      </c>
      <c r="D1837" s="27" t="s">
        <v>259</v>
      </c>
    </row>
    <row r="1838" spans="1:4" x14ac:dyDescent="0.2">
      <c r="A1838" s="27" t="s">
        <v>2610</v>
      </c>
      <c r="B1838" s="27" t="s">
        <v>325</v>
      </c>
      <c r="C1838" s="27" t="s">
        <v>903</v>
      </c>
      <c r="D1838" s="27" t="s">
        <v>259</v>
      </c>
    </row>
    <row r="1839" spans="1:4" x14ac:dyDescent="0.2">
      <c r="A1839" s="27" t="s">
        <v>2597</v>
      </c>
      <c r="B1839" s="27" t="s">
        <v>246</v>
      </c>
      <c r="C1839" s="27" t="s">
        <v>903</v>
      </c>
      <c r="D1839" s="27" t="s">
        <v>758</v>
      </c>
    </row>
    <row r="1840" spans="1:4" x14ac:dyDescent="0.2">
      <c r="A1840" s="27"/>
      <c r="B1840" s="27"/>
      <c r="C1840" s="27"/>
      <c r="D1840" s="27" t="s">
        <v>759</v>
      </c>
    </row>
    <row r="1841" spans="1:4" x14ac:dyDescent="0.2">
      <c r="A1841" s="27"/>
      <c r="B1841" s="27"/>
      <c r="C1841" s="27"/>
      <c r="D1841" s="27" t="s">
        <v>760</v>
      </c>
    </row>
    <row r="1842" spans="1:4" x14ac:dyDescent="0.2">
      <c r="A1842" s="27"/>
      <c r="B1842" s="27"/>
      <c r="C1842" s="27"/>
      <c r="D1842" s="27" t="s">
        <v>259</v>
      </c>
    </row>
    <row r="1843" spans="1:4" x14ac:dyDescent="0.2">
      <c r="A1843" s="27" t="s">
        <v>2645</v>
      </c>
      <c r="B1843" s="27" t="s">
        <v>249</v>
      </c>
      <c r="C1843" s="27" t="s">
        <v>903</v>
      </c>
      <c r="D1843" s="27" t="s">
        <v>758</v>
      </c>
    </row>
    <row r="1844" spans="1:4" x14ac:dyDescent="0.2">
      <c r="A1844" s="27"/>
      <c r="B1844" s="27"/>
      <c r="C1844" s="27"/>
      <c r="D1844" s="27" t="s">
        <v>259</v>
      </c>
    </row>
    <row r="1845" spans="1:4" x14ac:dyDescent="0.2">
      <c r="A1845" s="27" t="s">
        <v>2613</v>
      </c>
      <c r="B1845" s="27" t="s">
        <v>477</v>
      </c>
      <c r="C1845" s="27" t="s">
        <v>903</v>
      </c>
      <c r="D1845" s="27" t="s">
        <v>758</v>
      </c>
    </row>
    <row r="1846" spans="1:4" x14ac:dyDescent="0.2">
      <c r="A1846" s="27"/>
      <c r="B1846" s="27"/>
      <c r="C1846" s="27"/>
      <c r="D1846" s="27" t="s">
        <v>264</v>
      </c>
    </row>
    <row r="1847" spans="1:4" x14ac:dyDescent="0.2">
      <c r="A1847" s="27"/>
      <c r="B1847" s="27"/>
      <c r="C1847" s="27"/>
      <c r="D1847" s="27" t="s">
        <v>259</v>
      </c>
    </row>
    <row r="1848" spans="1:4" x14ac:dyDescent="0.2">
      <c r="A1848" s="27" t="s">
        <v>2670</v>
      </c>
      <c r="B1848" s="27" t="s">
        <v>282</v>
      </c>
      <c r="C1848" s="27" t="s">
        <v>903</v>
      </c>
      <c r="D1848" s="27" t="s">
        <v>259</v>
      </c>
    </row>
    <row r="1849" spans="1:4" x14ac:dyDescent="0.2">
      <c r="A1849" s="27" t="s">
        <v>2694</v>
      </c>
      <c r="B1849" s="27" t="s">
        <v>1370</v>
      </c>
      <c r="C1849" s="27" t="s">
        <v>903</v>
      </c>
      <c r="D1849" s="27" t="s">
        <v>259</v>
      </c>
    </row>
    <row r="1850" spans="1:4" x14ac:dyDescent="0.2">
      <c r="A1850" s="27" t="s">
        <v>2669</v>
      </c>
      <c r="B1850" s="27" t="s">
        <v>1369</v>
      </c>
      <c r="C1850" s="27" t="s">
        <v>903</v>
      </c>
      <c r="D1850" s="27" t="s">
        <v>259</v>
      </c>
    </row>
    <row r="1851" spans="1:4" x14ac:dyDescent="0.2">
      <c r="A1851" s="27" t="s">
        <v>2692</v>
      </c>
      <c r="B1851" s="27" t="s">
        <v>1368</v>
      </c>
      <c r="C1851" s="27" t="s">
        <v>903</v>
      </c>
      <c r="D1851" s="27" t="s">
        <v>259</v>
      </c>
    </row>
    <row r="1852" spans="1:4" x14ac:dyDescent="0.2">
      <c r="A1852" s="27" t="s">
        <v>2580</v>
      </c>
      <c r="B1852" s="27" t="s">
        <v>50</v>
      </c>
      <c r="C1852" s="27" t="s">
        <v>903</v>
      </c>
      <c r="D1852" s="27" t="s">
        <v>758</v>
      </c>
    </row>
    <row r="1853" spans="1:4" x14ac:dyDescent="0.2">
      <c r="A1853" s="27"/>
      <c r="B1853" s="27"/>
      <c r="C1853" s="27"/>
      <c r="D1853" s="27" t="s">
        <v>264</v>
      </c>
    </row>
    <row r="1854" spans="1:4" x14ac:dyDescent="0.2">
      <c r="A1854" s="27"/>
      <c r="B1854" s="27"/>
      <c r="C1854" s="27"/>
      <c r="D1854" s="27" t="s">
        <v>259</v>
      </c>
    </row>
    <row r="1855" spans="1:4" x14ac:dyDescent="0.2">
      <c r="A1855" s="27" t="s">
        <v>2592</v>
      </c>
      <c r="B1855" s="27" t="s">
        <v>920</v>
      </c>
      <c r="C1855" s="27" t="s">
        <v>903</v>
      </c>
      <c r="D1855" s="27" t="s">
        <v>758</v>
      </c>
    </row>
    <row r="1856" spans="1:4" x14ac:dyDescent="0.2">
      <c r="A1856" s="27"/>
      <c r="B1856" s="27"/>
      <c r="C1856" s="27"/>
      <c r="D1856" s="27" t="s">
        <v>760</v>
      </c>
    </row>
    <row r="1857" spans="1:4" x14ac:dyDescent="0.2">
      <c r="A1857" s="27"/>
      <c r="B1857" s="27"/>
      <c r="C1857" s="27"/>
      <c r="D1857" s="27" t="s">
        <v>259</v>
      </c>
    </row>
    <row r="1858" spans="1:4" x14ac:dyDescent="0.2">
      <c r="A1858" s="27" t="s">
        <v>2674</v>
      </c>
      <c r="B1858" s="27" t="s">
        <v>1558</v>
      </c>
      <c r="C1858" s="27" t="s">
        <v>903</v>
      </c>
      <c r="D1858" s="27" t="s">
        <v>259</v>
      </c>
    </row>
    <row r="1859" spans="1:4" x14ac:dyDescent="0.2">
      <c r="A1859" s="27" t="s">
        <v>2693</v>
      </c>
      <c r="B1859" s="27" t="s">
        <v>1565</v>
      </c>
      <c r="C1859" s="27" t="s">
        <v>903</v>
      </c>
      <c r="D1859" s="27" t="s">
        <v>259</v>
      </c>
    </row>
    <row r="1860" spans="1:4" x14ac:dyDescent="0.2">
      <c r="A1860" s="27" t="s">
        <v>2689</v>
      </c>
      <c r="B1860" s="27" t="s">
        <v>1566</v>
      </c>
      <c r="C1860" s="27" t="s">
        <v>903</v>
      </c>
      <c r="D1860" s="27" t="s">
        <v>259</v>
      </c>
    </row>
    <row r="1861" spans="1:4" x14ac:dyDescent="0.2">
      <c r="A1861" s="27" t="s">
        <v>2682</v>
      </c>
      <c r="B1861" s="27" t="s">
        <v>1562</v>
      </c>
      <c r="C1861" s="27" t="s">
        <v>903</v>
      </c>
      <c r="D1861" s="27" t="s">
        <v>259</v>
      </c>
    </row>
    <row r="1862" spans="1:4" x14ac:dyDescent="0.2">
      <c r="A1862" s="27" t="s">
        <v>2680</v>
      </c>
      <c r="B1862" s="27" t="s">
        <v>1563</v>
      </c>
      <c r="C1862" s="27" t="s">
        <v>903</v>
      </c>
      <c r="D1862" s="27" t="s">
        <v>259</v>
      </c>
    </row>
    <row r="1863" spans="1:4" x14ac:dyDescent="0.2">
      <c r="A1863" s="27" t="s">
        <v>2683</v>
      </c>
      <c r="B1863" s="27" t="s">
        <v>1556</v>
      </c>
      <c r="C1863" s="27" t="s">
        <v>903</v>
      </c>
      <c r="D1863" s="27" t="s">
        <v>259</v>
      </c>
    </row>
    <row r="1864" spans="1:4" x14ac:dyDescent="0.2">
      <c r="A1864" s="27" t="s">
        <v>2668</v>
      </c>
      <c r="B1864" s="27" t="s">
        <v>1564</v>
      </c>
      <c r="C1864" s="27" t="s">
        <v>903</v>
      </c>
      <c r="D1864" s="27" t="s">
        <v>259</v>
      </c>
    </row>
    <row r="1865" spans="1:4" x14ac:dyDescent="0.2">
      <c r="A1865" s="27" t="s">
        <v>2671</v>
      </c>
      <c r="B1865" s="27" t="s">
        <v>1557</v>
      </c>
      <c r="C1865" s="27" t="s">
        <v>903</v>
      </c>
      <c r="D1865" s="27" t="s">
        <v>259</v>
      </c>
    </row>
    <row r="1866" spans="1:4" x14ac:dyDescent="0.2">
      <c r="A1866" s="27" t="s">
        <v>2679</v>
      </c>
      <c r="B1866" s="27" t="s">
        <v>1567</v>
      </c>
      <c r="C1866" s="27" t="s">
        <v>903</v>
      </c>
      <c r="D1866" s="27" t="s">
        <v>259</v>
      </c>
    </row>
    <row r="1867" spans="1:4" x14ac:dyDescent="0.2">
      <c r="A1867" s="27" t="s">
        <v>2655</v>
      </c>
      <c r="B1867" s="27" t="s">
        <v>1652</v>
      </c>
      <c r="C1867" s="27" t="s">
        <v>903</v>
      </c>
      <c r="D1867" s="27" t="s">
        <v>259</v>
      </c>
    </row>
    <row r="1868" spans="1:4" x14ac:dyDescent="0.2">
      <c r="A1868" s="27" t="s">
        <v>2690</v>
      </c>
      <c r="B1868" s="27" t="s">
        <v>1500</v>
      </c>
      <c r="C1868" s="27" t="s">
        <v>903</v>
      </c>
      <c r="D1868" s="27" t="s">
        <v>259</v>
      </c>
    </row>
    <row r="1869" spans="1:4" x14ac:dyDescent="0.2">
      <c r="A1869" s="27" t="s">
        <v>2665</v>
      </c>
      <c r="B1869" s="27" t="s">
        <v>1367</v>
      </c>
      <c r="C1869" s="27" t="s">
        <v>903</v>
      </c>
      <c r="D1869" s="27" t="s">
        <v>259</v>
      </c>
    </row>
    <row r="1870" spans="1:4" x14ac:dyDescent="0.2">
      <c r="A1870" s="27" t="s">
        <v>2638</v>
      </c>
      <c r="B1870" s="27" t="s">
        <v>1651</v>
      </c>
      <c r="C1870" s="27" t="s">
        <v>903</v>
      </c>
      <c r="D1870" s="27" t="s">
        <v>259</v>
      </c>
    </row>
    <row r="1871" spans="1:4" x14ac:dyDescent="0.2">
      <c r="A1871" s="27" t="s">
        <v>2618</v>
      </c>
      <c r="B1871" s="27" t="s">
        <v>51</v>
      </c>
      <c r="C1871" s="27" t="s">
        <v>903</v>
      </c>
      <c r="D1871" s="27" t="s">
        <v>758</v>
      </c>
    </row>
    <row r="1872" spans="1:4" x14ac:dyDescent="0.2">
      <c r="A1872" s="27"/>
      <c r="B1872" s="27"/>
      <c r="C1872" s="27"/>
      <c r="D1872" s="27" t="s">
        <v>264</v>
      </c>
    </row>
    <row r="1873" spans="1:4" x14ac:dyDescent="0.2">
      <c r="A1873" s="27"/>
      <c r="B1873" s="27"/>
      <c r="C1873" s="27"/>
      <c r="D1873" s="27" t="s">
        <v>259</v>
      </c>
    </row>
    <row r="1874" spans="1:4" x14ac:dyDescent="0.2">
      <c r="A1874" s="27" t="s">
        <v>2611</v>
      </c>
      <c r="B1874" s="27" t="s">
        <v>561</v>
      </c>
      <c r="C1874" s="27" t="s">
        <v>903</v>
      </c>
      <c r="D1874" s="27" t="s">
        <v>758</v>
      </c>
    </row>
    <row r="1875" spans="1:4" x14ac:dyDescent="0.2">
      <c r="A1875" s="27"/>
      <c r="B1875" s="27"/>
      <c r="C1875" s="27"/>
      <c r="D1875" s="27" t="s">
        <v>259</v>
      </c>
    </row>
    <row r="1876" spans="1:4" x14ac:dyDescent="0.2">
      <c r="A1876" s="27" t="s">
        <v>2595</v>
      </c>
      <c r="B1876" s="27" t="s">
        <v>562</v>
      </c>
      <c r="C1876" s="27" t="s">
        <v>903</v>
      </c>
      <c r="D1876" s="27" t="s">
        <v>762</v>
      </c>
    </row>
    <row r="1877" spans="1:4" x14ac:dyDescent="0.2">
      <c r="A1877" s="27"/>
      <c r="B1877" s="27"/>
      <c r="C1877" s="27"/>
      <c r="D1877" s="27" t="s">
        <v>758</v>
      </c>
    </row>
    <row r="1878" spans="1:4" x14ac:dyDescent="0.2">
      <c r="A1878" s="27"/>
      <c r="B1878" s="27"/>
      <c r="C1878" s="27"/>
      <c r="D1878" s="27" t="s">
        <v>259</v>
      </c>
    </row>
    <row r="1879" spans="1:4" x14ac:dyDescent="0.2">
      <c r="A1879" s="27" t="s">
        <v>2622</v>
      </c>
      <c r="B1879" s="27" t="s">
        <v>563</v>
      </c>
      <c r="C1879" s="27" t="s">
        <v>903</v>
      </c>
      <c r="D1879" s="27" t="s">
        <v>758</v>
      </c>
    </row>
    <row r="1880" spans="1:4" x14ac:dyDescent="0.2">
      <c r="A1880" s="27"/>
      <c r="B1880" s="27"/>
      <c r="C1880" s="27"/>
      <c r="D1880" s="27" t="s">
        <v>259</v>
      </c>
    </row>
    <row r="1881" spans="1:4" x14ac:dyDescent="0.2">
      <c r="A1881" s="27" t="s">
        <v>2602</v>
      </c>
      <c r="B1881" s="27" t="s">
        <v>564</v>
      </c>
      <c r="C1881" s="27" t="s">
        <v>903</v>
      </c>
      <c r="D1881" s="27" t="s">
        <v>758</v>
      </c>
    </row>
    <row r="1882" spans="1:4" x14ac:dyDescent="0.2">
      <c r="A1882" s="27"/>
      <c r="B1882" s="27"/>
      <c r="C1882" s="27"/>
      <c r="D1882" s="27" t="s">
        <v>259</v>
      </c>
    </row>
    <row r="1883" spans="1:4" x14ac:dyDescent="0.2">
      <c r="A1883" s="27" t="s">
        <v>2612</v>
      </c>
      <c r="B1883" s="27" t="s">
        <v>565</v>
      </c>
      <c r="C1883" s="27" t="s">
        <v>903</v>
      </c>
      <c r="D1883" s="27" t="s">
        <v>758</v>
      </c>
    </row>
    <row r="1884" spans="1:4" x14ac:dyDescent="0.2">
      <c r="A1884" s="27"/>
      <c r="B1884" s="27"/>
      <c r="C1884" s="27"/>
      <c r="D1884" s="27" t="s">
        <v>259</v>
      </c>
    </row>
    <row r="1885" spans="1:4" x14ac:dyDescent="0.2">
      <c r="A1885" s="27" t="s">
        <v>2646</v>
      </c>
      <c r="B1885" s="27" t="s">
        <v>566</v>
      </c>
      <c r="C1885" s="27" t="s">
        <v>903</v>
      </c>
      <c r="D1885" s="27" t="s">
        <v>758</v>
      </c>
    </row>
    <row r="1886" spans="1:4" x14ac:dyDescent="0.2">
      <c r="A1886" s="27"/>
      <c r="B1886" s="27"/>
      <c r="C1886" s="27"/>
      <c r="D1886" s="27" t="s">
        <v>259</v>
      </c>
    </row>
    <row r="1887" spans="1:4" x14ac:dyDescent="0.2">
      <c r="A1887" s="27" t="s">
        <v>2653</v>
      </c>
      <c r="B1887" s="27" t="s">
        <v>567</v>
      </c>
      <c r="C1887" s="27" t="s">
        <v>903</v>
      </c>
      <c r="D1887" s="27" t="s">
        <v>758</v>
      </c>
    </row>
    <row r="1888" spans="1:4" x14ac:dyDescent="0.2">
      <c r="A1888" s="27"/>
      <c r="B1888" s="27"/>
      <c r="C1888" s="27"/>
      <c r="D1888" s="27" t="s">
        <v>259</v>
      </c>
    </row>
    <row r="1889" spans="1:4" x14ac:dyDescent="0.2">
      <c r="A1889" s="27" t="s">
        <v>2607</v>
      </c>
      <c r="B1889" s="27" t="s">
        <v>568</v>
      </c>
      <c r="C1889" s="27" t="s">
        <v>903</v>
      </c>
      <c r="D1889" s="27" t="s">
        <v>758</v>
      </c>
    </row>
    <row r="1890" spans="1:4" x14ac:dyDescent="0.2">
      <c r="A1890" s="27"/>
      <c r="B1890" s="27"/>
      <c r="C1890" s="27"/>
      <c r="D1890" s="27" t="s">
        <v>259</v>
      </c>
    </row>
    <row r="1891" spans="1:4" x14ac:dyDescent="0.2">
      <c r="A1891" s="27"/>
      <c r="B1891" s="27"/>
      <c r="C1891" s="27"/>
      <c r="D1891" s="27" t="s">
        <v>1008</v>
      </c>
    </row>
    <row r="1892" spans="1:4" x14ac:dyDescent="0.2">
      <c r="A1892" s="27" t="s">
        <v>2633</v>
      </c>
      <c r="B1892" s="27" t="s">
        <v>569</v>
      </c>
      <c r="C1892" s="27" t="s">
        <v>903</v>
      </c>
      <c r="D1892" s="27" t="s">
        <v>758</v>
      </c>
    </row>
    <row r="1893" spans="1:4" x14ac:dyDescent="0.2">
      <c r="A1893" s="27"/>
      <c r="B1893" s="27"/>
      <c r="C1893" s="27"/>
      <c r="D1893" s="27" t="s">
        <v>259</v>
      </c>
    </row>
    <row r="1894" spans="1:4" x14ac:dyDescent="0.2">
      <c r="A1894" s="27"/>
      <c r="B1894" s="27"/>
      <c r="C1894" s="27"/>
      <c r="D1894" s="27" t="s">
        <v>1008</v>
      </c>
    </row>
    <row r="1895" spans="1:4" x14ac:dyDescent="0.2">
      <c r="A1895" s="27" t="s">
        <v>2627</v>
      </c>
      <c r="B1895" s="27" t="s">
        <v>570</v>
      </c>
      <c r="C1895" s="27" t="s">
        <v>903</v>
      </c>
      <c r="D1895" s="27" t="s">
        <v>762</v>
      </c>
    </row>
    <row r="1896" spans="1:4" x14ac:dyDescent="0.2">
      <c r="A1896" s="27"/>
      <c r="B1896" s="27"/>
      <c r="C1896" s="27"/>
      <c r="D1896" s="27" t="s">
        <v>758</v>
      </c>
    </row>
    <row r="1897" spans="1:4" x14ac:dyDescent="0.2">
      <c r="A1897" s="27"/>
      <c r="B1897" s="27"/>
      <c r="C1897" s="27"/>
      <c r="D1897" s="27" t="s">
        <v>259</v>
      </c>
    </row>
    <row r="1898" spans="1:4" x14ac:dyDescent="0.2">
      <c r="A1898" s="27" t="s">
        <v>2606</v>
      </c>
      <c r="B1898" s="27" t="s">
        <v>571</v>
      </c>
      <c r="C1898" s="27" t="s">
        <v>903</v>
      </c>
      <c r="D1898" s="27" t="s">
        <v>758</v>
      </c>
    </row>
    <row r="1899" spans="1:4" x14ac:dyDescent="0.2">
      <c r="A1899" s="27"/>
      <c r="B1899" s="27"/>
      <c r="C1899" s="27"/>
      <c r="D1899" s="27" t="s">
        <v>259</v>
      </c>
    </row>
    <row r="1900" spans="1:4" x14ac:dyDescent="0.2">
      <c r="A1900" s="27"/>
      <c r="B1900" s="27"/>
      <c r="C1900" s="27"/>
      <c r="D1900" s="27" t="s">
        <v>1008</v>
      </c>
    </row>
    <row r="1901" spans="1:4" x14ac:dyDescent="0.2">
      <c r="A1901" s="27" t="s">
        <v>2619</v>
      </c>
      <c r="B1901" s="27" t="s">
        <v>572</v>
      </c>
      <c r="C1901" s="27" t="s">
        <v>903</v>
      </c>
      <c r="D1901" s="27" t="s">
        <v>762</v>
      </c>
    </row>
    <row r="1902" spans="1:4" x14ac:dyDescent="0.2">
      <c r="A1902" s="27"/>
      <c r="B1902" s="27"/>
      <c r="C1902" s="27"/>
      <c r="D1902" s="27" t="s">
        <v>758</v>
      </c>
    </row>
    <row r="1903" spans="1:4" x14ac:dyDescent="0.2">
      <c r="A1903" s="27"/>
      <c r="B1903" s="27"/>
      <c r="C1903" s="27"/>
      <c r="D1903" s="27" t="s">
        <v>259</v>
      </c>
    </row>
    <row r="1904" spans="1:4" x14ac:dyDescent="0.2">
      <c r="A1904" s="27"/>
      <c r="B1904" s="27"/>
      <c r="C1904" s="27"/>
      <c r="D1904" s="27" t="s">
        <v>1008</v>
      </c>
    </row>
    <row r="1905" spans="1:4" x14ac:dyDescent="0.2">
      <c r="A1905" s="27" t="s">
        <v>2635</v>
      </c>
      <c r="B1905" s="27" t="s">
        <v>573</v>
      </c>
      <c r="C1905" s="27" t="s">
        <v>903</v>
      </c>
      <c r="D1905" s="27" t="s">
        <v>758</v>
      </c>
    </row>
    <row r="1906" spans="1:4" x14ac:dyDescent="0.2">
      <c r="A1906" s="27"/>
      <c r="B1906" s="27"/>
      <c r="C1906" s="27"/>
      <c r="D1906" s="27" t="s">
        <v>259</v>
      </c>
    </row>
    <row r="1907" spans="1:4" x14ac:dyDescent="0.2">
      <c r="A1907" s="27" t="s">
        <v>2691</v>
      </c>
      <c r="B1907" s="27" t="s">
        <v>574</v>
      </c>
      <c r="C1907" s="27" t="s">
        <v>903</v>
      </c>
      <c r="D1907" s="27" t="s">
        <v>758</v>
      </c>
    </row>
    <row r="1908" spans="1:4" x14ac:dyDescent="0.2">
      <c r="A1908" s="27"/>
      <c r="B1908" s="27"/>
      <c r="C1908" s="27"/>
      <c r="D1908" s="27" t="s">
        <v>259</v>
      </c>
    </row>
    <row r="1909" spans="1:4" x14ac:dyDescent="0.2">
      <c r="A1909" s="27" t="s">
        <v>2616</v>
      </c>
      <c r="B1909" s="27" t="s">
        <v>575</v>
      </c>
      <c r="C1909" s="27" t="s">
        <v>903</v>
      </c>
      <c r="D1909" s="27" t="s">
        <v>758</v>
      </c>
    </row>
    <row r="1910" spans="1:4" x14ac:dyDescent="0.2">
      <c r="A1910" s="27"/>
      <c r="B1910" s="27"/>
      <c r="C1910" s="27"/>
      <c r="D1910" s="27" t="s">
        <v>259</v>
      </c>
    </row>
    <row r="1911" spans="1:4" x14ac:dyDescent="0.2">
      <c r="A1911" s="27" t="s">
        <v>2600</v>
      </c>
      <c r="B1911" s="27" t="s">
        <v>576</v>
      </c>
      <c r="C1911" s="27" t="s">
        <v>903</v>
      </c>
      <c r="D1911" s="27" t="s">
        <v>758</v>
      </c>
    </row>
    <row r="1912" spans="1:4" x14ac:dyDescent="0.2">
      <c r="A1912" s="27"/>
      <c r="B1912" s="27"/>
      <c r="C1912" s="27"/>
      <c r="D1912" s="27" t="s">
        <v>259</v>
      </c>
    </row>
    <row r="1913" spans="1:4" x14ac:dyDescent="0.2">
      <c r="A1913" s="27" t="s">
        <v>2626</v>
      </c>
      <c r="B1913" s="27" t="s">
        <v>577</v>
      </c>
      <c r="C1913" s="27" t="s">
        <v>903</v>
      </c>
      <c r="D1913" s="27" t="s">
        <v>758</v>
      </c>
    </row>
    <row r="1914" spans="1:4" x14ac:dyDescent="0.2">
      <c r="A1914" s="27"/>
      <c r="B1914" s="27"/>
      <c r="C1914" s="27"/>
      <c r="D1914" s="27" t="s">
        <v>259</v>
      </c>
    </row>
    <row r="1915" spans="1:4" x14ac:dyDescent="0.2">
      <c r="A1915" s="27" t="s">
        <v>2642</v>
      </c>
      <c r="B1915" s="27" t="s">
        <v>578</v>
      </c>
      <c r="C1915" s="27" t="s">
        <v>903</v>
      </c>
      <c r="D1915" s="27" t="s">
        <v>758</v>
      </c>
    </row>
    <row r="1916" spans="1:4" x14ac:dyDescent="0.2">
      <c r="A1916" s="27"/>
      <c r="B1916" s="27"/>
      <c r="C1916" s="27"/>
      <c r="D1916" s="27" t="s">
        <v>259</v>
      </c>
    </row>
    <row r="1917" spans="1:4" x14ac:dyDescent="0.2">
      <c r="A1917" s="27" t="s">
        <v>2629</v>
      </c>
      <c r="B1917" s="27" t="s">
        <v>579</v>
      </c>
      <c r="C1917" s="27" t="s">
        <v>903</v>
      </c>
      <c r="D1917" s="27" t="s">
        <v>758</v>
      </c>
    </row>
    <row r="1918" spans="1:4" x14ac:dyDescent="0.2">
      <c r="A1918" s="27"/>
      <c r="B1918" s="27"/>
      <c r="C1918" s="27"/>
      <c r="D1918" s="27" t="s">
        <v>259</v>
      </c>
    </row>
    <row r="1919" spans="1:4" x14ac:dyDescent="0.2">
      <c r="A1919" s="27"/>
      <c r="B1919" s="27"/>
      <c r="C1919" s="27"/>
      <c r="D1919" s="27" t="s">
        <v>1008</v>
      </c>
    </row>
    <row r="1920" spans="1:4" x14ac:dyDescent="0.2">
      <c r="A1920" s="27" t="s">
        <v>2624</v>
      </c>
      <c r="B1920" s="27" t="s">
        <v>1373</v>
      </c>
      <c r="C1920" s="27" t="s">
        <v>903</v>
      </c>
      <c r="D1920" s="27" t="s">
        <v>264</v>
      </c>
    </row>
    <row r="1921" spans="1:4" x14ac:dyDescent="0.2">
      <c r="A1921" s="27"/>
      <c r="B1921" s="27"/>
      <c r="C1921" s="27"/>
      <c r="D1921" s="27" t="s">
        <v>259</v>
      </c>
    </row>
    <row r="1922" spans="1:4" x14ac:dyDescent="0.2">
      <c r="A1922" s="27" t="s">
        <v>2582</v>
      </c>
      <c r="B1922" s="27" t="s">
        <v>52</v>
      </c>
      <c r="C1922" s="27" t="s">
        <v>903</v>
      </c>
      <c r="D1922" s="27" t="s">
        <v>758</v>
      </c>
    </row>
    <row r="1923" spans="1:4" x14ac:dyDescent="0.2">
      <c r="A1923" s="27"/>
      <c r="B1923" s="27"/>
      <c r="C1923" s="27"/>
      <c r="D1923" s="27" t="s">
        <v>264</v>
      </c>
    </row>
    <row r="1924" spans="1:4" x14ac:dyDescent="0.2">
      <c r="A1924" s="27"/>
      <c r="B1924" s="27"/>
      <c r="C1924" s="27"/>
      <c r="D1924" s="27" t="s">
        <v>259</v>
      </c>
    </row>
    <row r="1925" spans="1:4" x14ac:dyDescent="0.2">
      <c r="A1925" s="27" t="s">
        <v>2615</v>
      </c>
      <c r="B1925" s="27" t="s">
        <v>53</v>
      </c>
      <c r="C1925" s="27" t="s">
        <v>903</v>
      </c>
      <c r="D1925" s="27" t="s">
        <v>758</v>
      </c>
    </row>
    <row r="1926" spans="1:4" x14ac:dyDescent="0.2">
      <c r="A1926" s="27"/>
      <c r="B1926" s="27"/>
      <c r="C1926" s="27"/>
      <c r="D1926" s="27" t="s">
        <v>259</v>
      </c>
    </row>
    <row r="1927" spans="1:4" x14ac:dyDescent="0.2">
      <c r="A1927" s="27" t="s">
        <v>1891</v>
      </c>
      <c r="B1927" s="27" t="s">
        <v>1490</v>
      </c>
      <c r="C1927" s="27" t="s">
        <v>987</v>
      </c>
      <c r="D1927" s="27" t="s">
        <v>263</v>
      </c>
    </row>
    <row r="1928" spans="1:4" x14ac:dyDescent="0.2">
      <c r="A1928" s="27"/>
      <c r="B1928" s="27"/>
      <c r="C1928" s="27"/>
      <c r="D1928" s="27" t="s">
        <v>758</v>
      </c>
    </row>
    <row r="1929" spans="1:4" x14ac:dyDescent="0.2">
      <c r="A1929" s="27"/>
      <c r="B1929" s="27"/>
      <c r="C1929" s="27"/>
      <c r="D1929" s="27" t="s">
        <v>264</v>
      </c>
    </row>
    <row r="1930" spans="1:4" x14ac:dyDescent="0.2">
      <c r="A1930" s="27"/>
      <c r="B1930" s="27"/>
      <c r="C1930" s="27"/>
      <c r="D1930" s="27" t="s">
        <v>259</v>
      </c>
    </row>
    <row r="1931" spans="1:4" x14ac:dyDescent="0.2">
      <c r="A1931" s="27" t="s">
        <v>1834</v>
      </c>
      <c r="B1931" s="27" t="s">
        <v>993</v>
      </c>
      <c r="C1931" s="27" t="s">
        <v>987</v>
      </c>
      <c r="D1931" s="27" t="s">
        <v>263</v>
      </c>
    </row>
    <row r="1932" spans="1:4" x14ac:dyDescent="0.2">
      <c r="A1932" s="27"/>
      <c r="B1932" s="27"/>
      <c r="C1932" s="27"/>
      <c r="D1932" s="27" t="s">
        <v>758</v>
      </c>
    </row>
    <row r="1933" spans="1:4" x14ac:dyDescent="0.2">
      <c r="A1933" s="27"/>
      <c r="B1933" s="27"/>
      <c r="C1933" s="27"/>
      <c r="D1933" s="27" t="s">
        <v>259</v>
      </c>
    </row>
    <row r="1934" spans="1:4" x14ac:dyDescent="0.2">
      <c r="A1934" s="27" t="s">
        <v>1970</v>
      </c>
      <c r="B1934" s="27" t="s">
        <v>1971</v>
      </c>
      <c r="C1934" s="27" t="s">
        <v>987</v>
      </c>
      <c r="D1934" s="27" t="s">
        <v>259</v>
      </c>
    </row>
    <row r="1935" spans="1:4" x14ac:dyDescent="0.2">
      <c r="A1935" s="27" t="s">
        <v>2361</v>
      </c>
      <c r="B1935" s="27" t="s">
        <v>988</v>
      </c>
      <c r="C1935" s="27" t="s">
        <v>987</v>
      </c>
      <c r="D1935" s="27" t="s">
        <v>263</v>
      </c>
    </row>
    <row r="1936" spans="1:4" x14ac:dyDescent="0.2">
      <c r="A1936" s="27"/>
      <c r="B1936" s="27"/>
      <c r="C1936" s="27"/>
      <c r="D1936" s="27" t="s">
        <v>758</v>
      </c>
    </row>
    <row r="1937" spans="1:4" x14ac:dyDescent="0.2">
      <c r="A1937" s="27"/>
      <c r="B1937" s="27"/>
      <c r="C1937" s="27"/>
      <c r="D1937" s="27" t="s">
        <v>259</v>
      </c>
    </row>
    <row r="1938" spans="1:4" x14ac:dyDescent="0.2">
      <c r="A1938" s="27" t="s">
        <v>1859</v>
      </c>
      <c r="B1938" s="27" t="s">
        <v>986</v>
      </c>
      <c r="C1938" s="27" t="s">
        <v>987</v>
      </c>
      <c r="D1938" s="27" t="s">
        <v>263</v>
      </c>
    </row>
    <row r="1939" spans="1:4" x14ac:dyDescent="0.2">
      <c r="A1939" s="27"/>
      <c r="B1939" s="27"/>
      <c r="C1939" s="27"/>
      <c r="D1939" s="27" t="s">
        <v>758</v>
      </c>
    </row>
    <row r="1940" spans="1:4" x14ac:dyDescent="0.2">
      <c r="A1940" s="27"/>
      <c r="B1940" s="27"/>
      <c r="C1940" s="27"/>
      <c r="D1940" s="27" t="s">
        <v>259</v>
      </c>
    </row>
    <row r="1941" spans="1:4" x14ac:dyDescent="0.2">
      <c r="A1941" s="27" t="s">
        <v>1850</v>
      </c>
      <c r="B1941" s="27" t="s">
        <v>1636</v>
      </c>
      <c r="C1941" s="27" t="s">
        <v>987</v>
      </c>
      <c r="D1941" s="27" t="s">
        <v>263</v>
      </c>
    </row>
    <row r="1942" spans="1:4" x14ac:dyDescent="0.2">
      <c r="A1942" s="27"/>
      <c r="B1942" s="27"/>
      <c r="C1942" s="27"/>
      <c r="D1942" s="27" t="s">
        <v>758</v>
      </c>
    </row>
    <row r="1943" spans="1:4" x14ac:dyDescent="0.2">
      <c r="A1943" s="27"/>
      <c r="B1943" s="27"/>
      <c r="C1943" s="27"/>
      <c r="D1943" s="27" t="s">
        <v>259</v>
      </c>
    </row>
    <row r="1944" spans="1:4" x14ac:dyDescent="0.2">
      <c r="A1944" s="27" t="s">
        <v>2369</v>
      </c>
      <c r="B1944" s="27" t="s">
        <v>519</v>
      </c>
      <c r="C1944" s="27" t="s">
        <v>1359</v>
      </c>
      <c r="D1944" s="27" t="s">
        <v>759</v>
      </c>
    </row>
    <row r="1945" spans="1:4" x14ac:dyDescent="0.2">
      <c r="A1945" s="27" t="s">
        <v>2307</v>
      </c>
      <c r="B1945" s="27" t="s">
        <v>1603</v>
      </c>
      <c r="C1945" s="27" t="s">
        <v>1359</v>
      </c>
      <c r="D1945" s="27" t="s">
        <v>758</v>
      </c>
    </row>
    <row r="1946" spans="1:4" x14ac:dyDescent="0.2">
      <c r="A1946" s="27"/>
      <c r="B1946" s="27"/>
      <c r="C1946" s="27"/>
      <c r="D1946" s="27" t="s">
        <v>759</v>
      </c>
    </row>
    <row r="1947" spans="1:4" x14ac:dyDescent="0.2">
      <c r="A1947" s="27" t="s">
        <v>2362</v>
      </c>
      <c r="B1947" s="27" t="s">
        <v>81</v>
      </c>
      <c r="C1947" s="27" t="s">
        <v>904</v>
      </c>
      <c r="D1947" s="27" t="s">
        <v>264</v>
      </c>
    </row>
    <row r="1948" spans="1:4" x14ac:dyDescent="0.2">
      <c r="A1948" s="27" t="s">
        <v>2300</v>
      </c>
      <c r="B1948" s="27" t="s">
        <v>82</v>
      </c>
      <c r="C1948" s="27" t="s">
        <v>904</v>
      </c>
      <c r="D1948" s="27" t="s">
        <v>758</v>
      </c>
    </row>
    <row r="1949" spans="1:4" x14ac:dyDescent="0.2">
      <c r="A1949" s="27"/>
      <c r="B1949" s="27"/>
      <c r="C1949" s="27"/>
      <c r="D1949" s="27" t="s">
        <v>759</v>
      </c>
    </row>
    <row r="1950" spans="1:4" x14ac:dyDescent="0.2">
      <c r="A1950" s="27"/>
      <c r="B1950" s="27"/>
      <c r="C1950" s="27"/>
      <c r="D1950" s="27" t="s">
        <v>760</v>
      </c>
    </row>
    <row r="1951" spans="1:4" x14ac:dyDescent="0.2">
      <c r="A1951" s="27"/>
      <c r="B1951" s="27"/>
      <c r="C1951" s="27"/>
      <c r="D1951" s="27" t="s">
        <v>1008</v>
      </c>
    </row>
    <row r="1952" spans="1:4" x14ac:dyDescent="0.2">
      <c r="A1952" s="27" t="s">
        <v>2325</v>
      </c>
      <c r="B1952" s="27" t="s">
        <v>402</v>
      </c>
      <c r="C1952" s="27" t="s">
        <v>904</v>
      </c>
      <c r="D1952" s="27" t="s">
        <v>264</v>
      </c>
    </row>
    <row r="1953" spans="1:4" x14ac:dyDescent="0.2">
      <c r="A1953" s="27" t="s">
        <v>2745</v>
      </c>
      <c r="B1953" s="27" t="s">
        <v>2746</v>
      </c>
      <c r="C1953" s="27" t="s">
        <v>904</v>
      </c>
      <c r="D1953" s="27" t="s">
        <v>264</v>
      </c>
    </row>
    <row r="1954" spans="1:4" x14ac:dyDescent="0.2">
      <c r="A1954" s="27" t="s">
        <v>2407</v>
      </c>
      <c r="B1954" s="27" t="s">
        <v>80</v>
      </c>
      <c r="C1954" s="27" t="s">
        <v>904</v>
      </c>
      <c r="D1954" s="27" t="s">
        <v>264</v>
      </c>
    </row>
    <row r="1955" spans="1:4" x14ac:dyDescent="0.2">
      <c r="A1955" s="27" t="s">
        <v>2374</v>
      </c>
      <c r="B1955" s="27" t="s">
        <v>83</v>
      </c>
      <c r="C1955" s="27" t="s">
        <v>904</v>
      </c>
      <c r="D1955" s="27" t="s">
        <v>264</v>
      </c>
    </row>
    <row r="1956" spans="1:4" x14ac:dyDescent="0.2">
      <c r="A1956" s="27" t="s">
        <v>2359</v>
      </c>
      <c r="B1956" s="27" t="s">
        <v>79</v>
      </c>
      <c r="C1956" s="27" t="s">
        <v>904</v>
      </c>
      <c r="D1956" s="27" t="s">
        <v>264</v>
      </c>
    </row>
    <row r="1957" spans="1:4" x14ac:dyDescent="0.2">
      <c r="A1957" s="27" t="s">
        <v>2370</v>
      </c>
      <c r="B1957" s="27" t="s">
        <v>84</v>
      </c>
      <c r="C1957" s="27" t="s">
        <v>904</v>
      </c>
      <c r="D1957" s="27" t="s">
        <v>264</v>
      </c>
    </row>
    <row r="1958" spans="1:4" x14ac:dyDescent="0.2">
      <c r="A1958" s="27" t="s">
        <v>2373</v>
      </c>
      <c r="B1958" s="27" t="s">
        <v>85</v>
      </c>
      <c r="C1958" s="27" t="s">
        <v>904</v>
      </c>
      <c r="D1958" s="27" t="s">
        <v>264</v>
      </c>
    </row>
    <row r="1959" spans="1:4" x14ac:dyDescent="0.2">
      <c r="A1959" s="27" t="s">
        <v>2321</v>
      </c>
      <c r="B1959" s="27" t="s">
        <v>86</v>
      </c>
      <c r="C1959" s="27" t="s">
        <v>904</v>
      </c>
      <c r="D1959" s="27" t="s">
        <v>264</v>
      </c>
    </row>
    <row r="1960" spans="1:4" x14ac:dyDescent="0.2">
      <c r="A1960" s="27" t="s">
        <v>2743</v>
      </c>
      <c r="B1960" s="27" t="s">
        <v>2744</v>
      </c>
      <c r="C1960" s="27" t="s">
        <v>904</v>
      </c>
      <c r="D1960" s="27" t="s">
        <v>264</v>
      </c>
    </row>
    <row r="1961" spans="1:4" x14ac:dyDescent="0.2">
      <c r="A1961" s="27" t="s">
        <v>3008</v>
      </c>
      <c r="B1961" s="27" t="s">
        <v>3009</v>
      </c>
      <c r="C1961" s="27" t="s">
        <v>904</v>
      </c>
      <c r="D1961" s="27" t="s">
        <v>264</v>
      </c>
    </row>
    <row r="1962" spans="1:4" x14ac:dyDescent="0.2">
      <c r="A1962" s="27" t="s">
        <v>2346</v>
      </c>
      <c r="B1962" s="27" t="s">
        <v>87</v>
      </c>
      <c r="C1962" s="27" t="s">
        <v>904</v>
      </c>
      <c r="D1962" s="27" t="s">
        <v>264</v>
      </c>
    </row>
    <row r="1963" spans="1:4" x14ac:dyDescent="0.2">
      <c r="A1963" s="27" t="s">
        <v>2358</v>
      </c>
      <c r="B1963" s="27" t="s">
        <v>88</v>
      </c>
      <c r="C1963" s="27" t="s">
        <v>904</v>
      </c>
      <c r="D1963" s="27" t="s">
        <v>264</v>
      </c>
    </row>
    <row r="1964" spans="1:4" x14ac:dyDescent="0.2">
      <c r="A1964" s="27" t="s">
        <v>2396</v>
      </c>
      <c r="B1964" s="27" t="s">
        <v>89</v>
      </c>
      <c r="C1964" s="27" t="s">
        <v>904</v>
      </c>
      <c r="D1964" s="27" t="s">
        <v>264</v>
      </c>
    </row>
    <row r="1965" spans="1:4" x14ac:dyDescent="0.2">
      <c r="A1965" s="27" t="s">
        <v>1038</v>
      </c>
      <c r="B1965" s="27" t="s">
        <v>55</v>
      </c>
      <c r="C1965" s="27" t="s">
        <v>494</v>
      </c>
      <c r="D1965" s="27" t="s">
        <v>2843</v>
      </c>
    </row>
    <row r="1966" spans="1:4" x14ac:dyDescent="0.2">
      <c r="A1966" s="27" t="s">
        <v>1039</v>
      </c>
      <c r="B1966" s="27" t="s">
        <v>56</v>
      </c>
      <c r="C1966" s="27" t="s">
        <v>494</v>
      </c>
      <c r="D1966" s="27" t="s">
        <v>2843</v>
      </c>
    </row>
    <row r="1967" spans="1:4" x14ac:dyDescent="0.2">
      <c r="A1967" s="27" t="s">
        <v>492</v>
      </c>
      <c r="B1967" s="27" t="s">
        <v>57</v>
      </c>
      <c r="C1967" s="27" t="s">
        <v>494</v>
      </c>
      <c r="D1967" s="27" t="s">
        <v>2843</v>
      </c>
    </row>
    <row r="1968" spans="1:4" x14ac:dyDescent="0.2">
      <c r="A1968" s="27" t="s">
        <v>491</v>
      </c>
      <c r="B1968" s="27" t="s">
        <v>58</v>
      </c>
      <c r="C1968" s="27" t="s">
        <v>494</v>
      </c>
      <c r="D1968" s="27" t="s">
        <v>2843</v>
      </c>
    </row>
    <row r="1969" spans="1:4" x14ac:dyDescent="0.2">
      <c r="A1969" s="27" t="s">
        <v>493</v>
      </c>
      <c r="B1969" s="27" t="s">
        <v>59</v>
      </c>
      <c r="C1969" s="27" t="s">
        <v>494</v>
      </c>
      <c r="D1969" s="27" t="s">
        <v>2843</v>
      </c>
    </row>
    <row r="1970" spans="1:4" x14ac:dyDescent="0.2">
      <c r="A1970" s="27" t="s">
        <v>490</v>
      </c>
      <c r="B1970" s="27" t="s">
        <v>60</v>
      </c>
      <c r="C1970" s="27" t="s">
        <v>494</v>
      </c>
      <c r="D1970" s="27" t="s">
        <v>2843</v>
      </c>
    </row>
    <row r="1971" spans="1:4" x14ac:dyDescent="0.2">
      <c r="A1971" s="27" t="s">
        <v>1086</v>
      </c>
      <c r="B1971" s="27" t="s">
        <v>1087</v>
      </c>
      <c r="C1971" s="27" t="s">
        <v>494</v>
      </c>
      <c r="D1971" s="27" t="s">
        <v>2843</v>
      </c>
    </row>
    <row r="1972" spans="1:4" x14ac:dyDescent="0.2">
      <c r="A1972" s="27" t="s">
        <v>1085</v>
      </c>
      <c r="B1972" s="27" t="s">
        <v>1243</v>
      </c>
      <c r="C1972" s="27" t="s">
        <v>494</v>
      </c>
      <c r="D1972" s="27" t="s">
        <v>2843</v>
      </c>
    </row>
    <row r="1973" spans="1:4" x14ac:dyDescent="0.2">
      <c r="A1973" s="27" t="s">
        <v>489</v>
      </c>
      <c r="B1973" s="27" t="s">
        <v>54</v>
      </c>
      <c r="C1973" s="27" t="s">
        <v>494</v>
      </c>
      <c r="D1973" s="27" t="s">
        <v>2843</v>
      </c>
    </row>
    <row r="1974" spans="1:4" x14ac:dyDescent="0.2">
      <c r="A1974" s="27" t="s">
        <v>488</v>
      </c>
      <c r="B1974" s="27" t="s">
        <v>61</v>
      </c>
      <c r="C1974" s="27" t="s">
        <v>494</v>
      </c>
      <c r="D1974" s="27" t="s">
        <v>2843</v>
      </c>
    </row>
    <row r="1975" spans="1:4" x14ac:dyDescent="0.2">
      <c r="A1975" s="27" t="s">
        <v>487</v>
      </c>
      <c r="B1975" s="27" t="s">
        <v>62</v>
      </c>
      <c r="C1975" s="27" t="s">
        <v>494</v>
      </c>
      <c r="D1975" s="27" t="s">
        <v>2843</v>
      </c>
    </row>
    <row r="1976" spans="1:4" x14ac:dyDescent="0.2">
      <c r="A1976" s="27" t="s">
        <v>2305</v>
      </c>
      <c r="B1976" s="27" t="s">
        <v>835</v>
      </c>
      <c r="C1976" s="27" t="s">
        <v>494</v>
      </c>
      <c r="D1976" s="27" t="s">
        <v>2843</v>
      </c>
    </row>
    <row r="1977" spans="1:4" x14ac:dyDescent="0.2">
      <c r="A1977" s="27" t="s">
        <v>2493</v>
      </c>
      <c r="B1977" s="27" t="s">
        <v>2045</v>
      </c>
      <c r="C1977" s="27" t="s">
        <v>900</v>
      </c>
      <c r="D1977" s="27" t="s">
        <v>263</v>
      </c>
    </row>
    <row r="1978" spans="1:4" x14ac:dyDescent="0.2">
      <c r="A1978" s="27" t="s">
        <v>2524</v>
      </c>
      <c r="B1978" s="27" t="s">
        <v>350</v>
      </c>
      <c r="C1978" s="27" t="s">
        <v>900</v>
      </c>
      <c r="D1978" s="27" t="s">
        <v>759</v>
      </c>
    </row>
    <row r="1979" spans="1:4" x14ac:dyDescent="0.2">
      <c r="A1979" s="27"/>
      <c r="B1979" s="27"/>
      <c r="C1979" s="27"/>
      <c r="D1979" s="27" t="s">
        <v>264</v>
      </c>
    </row>
    <row r="1980" spans="1:4" x14ac:dyDescent="0.2">
      <c r="A1980" s="27" t="s">
        <v>2330</v>
      </c>
      <c r="B1980" s="27" t="s">
        <v>371</v>
      </c>
      <c r="C1980" s="27" t="s">
        <v>899</v>
      </c>
      <c r="D1980" s="27" t="s">
        <v>758</v>
      </c>
    </row>
    <row r="1981" spans="1:4" x14ac:dyDescent="0.2">
      <c r="A1981" s="27"/>
      <c r="B1981" s="27"/>
      <c r="C1981" s="27"/>
      <c r="D1981" s="27" t="s">
        <v>759</v>
      </c>
    </row>
    <row r="1982" spans="1:4" x14ac:dyDescent="0.2">
      <c r="A1982" s="27"/>
      <c r="B1982" s="27"/>
      <c r="C1982" s="27"/>
      <c r="D1982" s="27" t="s">
        <v>760</v>
      </c>
    </row>
    <row r="1983" spans="1:4" x14ac:dyDescent="0.2">
      <c r="A1983" s="27" t="s">
        <v>2284</v>
      </c>
      <c r="B1983" s="27" t="s">
        <v>290</v>
      </c>
      <c r="C1983" s="27" t="s">
        <v>899</v>
      </c>
      <c r="D1983" s="27" t="s">
        <v>758</v>
      </c>
    </row>
    <row r="1984" spans="1:4" x14ac:dyDescent="0.2">
      <c r="A1984" s="27"/>
      <c r="B1984" s="27"/>
      <c r="C1984" s="27"/>
      <c r="D1984" s="27" t="s">
        <v>759</v>
      </c>
    </row>
    <row r="1985" spans="1:4" x14ac:dyDescent="0.2">
      <c r="A1985" s="27"/>
      <c r="B1985" s="27"/>
      <c r="C1985" s="27"/>
      <c r="D1985" s="27" t="s">
        <v>760</v>
      </c>
    </row>
    <row r="1986" spans="1:4" x14ac:dyDescent="0.2">
      <c r="A1986" s="27" t="s">
        <v>2277</v>
      </c>
      <c r="B1986" s="27" t="s">
        <v>128</v>
      </c>
      <c r="C1986" s="27" t="s">
        <v>899</v>
      </c>
      <c r="D1986" s="27" t="s">
        <v>758</v>
      </c>
    </row>
    <row r="1987" spans="1:4" x14ac:dyDescent="0.2">
      <c r="A1987" s="27"/>
      <c r="B1987" s="27"/>
      <c r="C1987" s="27"/>
      <c r="D1987" s="27" t="s">
        <v>1629</v>
      </c>
    </row>
    <row r="1988" spans="1:4" x14ac:dyDescent="0.2">
      <c r="A1988" s="27" t="s">
        <v>2522</v>
      </c>
      <c r="B1988" s="27" t="s">
        <v>2516</v>
      </c>
      <c r="C1988" s="27" t="s">
        <v>899</v>
      </c>
      <c r="D1988" s="27" t="s">
        <v>759</v>
      </c>
    </row>
    <row r="1989" spans="1:4" x14ac:dyDescent="0.2">
      <c r="A1989" s="27"/>
      <c r="B1989" s="27"/>
      <c r="C1989" s="27"/>
      <c r="D1989" s="27" t="s">
        <v>1629</v>
      </c>
    </row>
    <row r="1990" spans="1:4" x14ac:dyDescent="0.2">
      <c r="A1990" s="27" t="s">
        <v>2747</v>
      </c>
      <c r="B1990" s="27" t="s">
        <v>2748</v>
      </c>
      <c r="C1990" s="27" t="s">
        <v>899</v>
      </c>
      <c r="D1990" s="27" t="s">
        <v>758</v>
      </c>
    </row>
    <row r="1991" spans="1:4" x14ac:dyDescent="0.2">
      <c r="A1991" s="27" t="s">
        <v>2740</v>
      </c>
      <c r="B1991" s="27" t="s">
        <v>2741</v>
      </c>
      <c r="C1991" s="27" t="s">
        <v>899</v>
      </c>
      <c r="D1991" s="27" t="s">
        <v>758</v>
      </c>
    </row>
    <row r="1992" spans="1:4" x14ac:dyDescent="0.2">
      <c r="A1992" s="27" t="s">
        <v>2740</v>
      </c>
      <c r="B1992" s="27" t="s">
        <v>2742</v>
      </c>
      <c r="C1992" s="27" t="s">
        <v>899</v>
      </c>
      <c r="D1992" s="27" t="s">
        <v>758</v>
      </c>
    </row>
    <row r="1993" spans="1:4" x14ac:dyDescent="0.2">
      <c r="A1993" s="27" t="s">
        <v>2336</v>
      </c>
      <c r="B1993" s="27" t="s">
        <v>1245</v>
      </c>
      <c r="C1993" s="27" t="s">
        <v>899</v>
      </c>
      <c r="D1993" s="27" t="s">
        <v>758</v>
      </c>
    </row>
    <row r="1994" spans="1:4" x14ac:dyDescent="0.2">
      <c r="A1994" s="27"/>
      <c r="B1994" s="27"/>
      <c r="C1994" s="27"/>
      <c r="D1994" s="27" t="s">
        <v>264</v>
      </c>
    </row>
    <row r="1995" spans="1:4" x14ac:dyDescent="0.2">
      <c r="A1995" s="27" t="s">
        <v>2309</v>
      </c>
      <c r="B1995" s="27" t="s">
        <v>291</v>
      </c>
      <c r="C1995" s="27" t="s">
        <v>899</v>
      </c>
      <c r="D1995" s="27" t="s">
        <v>758</v>
      </c>
    </row>
    <row r="1996" spans="1:4" x14ac:dyDescent="0.2">
      <c r="A1996" s="27"/>
      <c r="B1996" s="27"/>
      <c r="C1996" s="27"/>
      <c r="D1996" s="27" t="s">
        <v>759</v>
      </c>
    </row>
    <row r="1997" spans="1:4" x14ac:dyDescent="0.2">
      <c r="A1997" s="27"/>
      <c r="B1997" s="27"/>
      <c r="C1997" s="27"/>
      <c r="D1997" s="27" t="s">
        <v>264</v>
      </c>
    </row>
    <row r="1998" spans="1:4" x14ac:dyDescent="0.2">
      <c r="A1998" s="27" t="s">
        <v>2383</v>
      </c>
      <c r="B1998" s="27" t="s">
        <v>1497</v>
      </c>
      <c r="C1998" s="27" t="s">
        <v>899</v>
      </c>
      <c r="D1998" s="27" t="s">
        <v>758</v>
      </c>
    </row>
    <row r="1999" spans="1:4" x14ac:dyDescent="0.2">
      <c r="A1999" s="27"/>
      <c r="B1999" s="27"/>
      <c r="C1999" s="27"/>
      <c r="D1999" s="27" t="s">
        <v>1414</v>
      </c>
    </row>
    <row r="2000" spans="1:4" x14ac:dyDescent="0.2">
      <c r="A2000" s="27" t="s">
        <v>2320</v>
      </c>
      <c r="B2000" s="27" t="s">
        <v>294</v>
      </c>
      <c r="C2000" s="27" t="s">
        <v>899</v>
      </c>
      <c r="D2000" s="27" t="s">
        <v>758</v>
      </c>
    </row>
    <row r="2001" spans="1:4" x14ac:dyDescent="0.2">
      <c r="A2001" s="27"/>
      <c r="B2001" s="27"/>
      <c r="C2001" s="27"/>
      <c r="D2001" s="27" t="s">
        <v>264</v>
      </c>
    </row>
    <row r="2002" spans="1:4" x14ac:dyDescent="0.2">
      <c r="A2002" s="27" t="s">
        <v>2297</v>
      </c>
      <c r="B2002" s="27" t="s">
        <v>296</v>
      </c>
      <c r="C2002" s="27" t="s">
        <v>899</v>
      </c>
      <c r="D2002" s="27" t="s">
        <v>758</v>
      </c>
    </row>
    <row r="2003" spans="1:4" x14ac:dyDescent="0.2">
      <c r="A2003" s="27"/>
      <c r="B2003" s="27"/>
      <c r="C2003" s="27"/>
      <c r="D2003" s="27" t="s">
        <v>759</v>
      </c>
    </row>
    <row r="2004" spans="1:4" x14ac:dyDescent="0.2">
      <c r="A2004" s="27" t="s">
        <v>2299</v>
      </c>
      <c r="B2004" s="27" t="s">
        <v>293</v>
      </c>
      <c r="C2004" s="27" t="s">
        <v>899</v>
      </c>
      <c r="D2004" s="27" t="s">
        <v>758</v>
      </c>
    </row>
    <row r="2005" spans="1:4" x14ac:dyDescent="0.2">
      <c r="A2005" s="27" t="s">
        <v>2365</v>
      </c>
      <c r="B2005" s="27" t="s">
        <v>1360</v>
      </c>
      <c r="C2005" s="27" t="s">
        <v>899</v>
      </c>
      <c r="D2005" s="27" t="s">
        <v>1414</v>
      </c>
    </row>
    <row r="2006" spans="1:4" x14ac:dyDescent="0.2">
      <c r="A2006" s="27" t="s">
        <v>2323</v>
      </c>
      <c r="B2006" s="27" t="s">
        <v>292</v>
      </c>
      <c r="C2006" s="27" t="s">
        <v>899</v>
      </c>
      <c r="D2006" s="27" t="s">
        <v>758</v>
      </c>
    </row>
    <row r="2007" spans="1:4" x14ac:dyDescent="0.2">
      <c r="A2007" s="27"/>
      <c r="B2007" s="27"/>
      <c r="C2007" s="27"/>
      <c r="D2007" s="27" t="s">
        <v>759</v>
      </c>
    </row>
    <row r="2008" spans="1:4" x14ac:dyDescent="0.2">
      <c r="A2008" s="27" t="s">
        <v>2436</v>
      </c>
      <c r="B2008" s="27" t="s">
        <v>2437</v>
      </c>
      <c r="C2008" s="27" t="s">
        <v>899</v>
      </c>
      <c r="D2008" s="27" t="s">
        <v>758</v>
      </c>
    </row>
    <row r="2009" spans="1:4" x14ac:dyDescent="0.2">
      <c r="A2009" s="27" t="s">
        <v>2332</v>
      </c>
      <c r="B2009" s="27" t="s">
        <v>1246</v>
      </c>
      <c r="C2009" s="27" t="s">
        <v>899</v>
      </c>
      <c r="D2009" s="27" t="s">
        <v>758</v>
      </c>
    </row>
    <row r="2010" spans="1:4" x14ac:dyDescent="0.2">
      <c r="A2010" s="27"/>
      <c r="B2010" s="27"/>
      <c r="C2010" s="27"/>
      <c r="D2010" s="27" t="s">
        <v>759</v>
      </c>
    </row>
    <row r="2011" spans="1:4" x14ac:dyDescent="0.2">
      <c r="A2011" s="27"/>
      <c r="B2011" s="27"/>
      <c r="C2011" s="27"/>
      <c r="D2011" s="27" t="s">
        <v>760</v>
      </c>
    </row>
    <row r="2012" spans="1:4" x14ac:dyDescent="0.2">
      <c r="A2012" s="27"/>
      <c r="B2012" s="27"/>
      <c r="C2012" s="27"/>
      <c r="D2012" s="27" t="s">
        <v>1629</v>
      </c>
    </row>
    <row r="2013" spans="1:4" x14ac:dyDescent="0.2">
      <c r="A2013" s="27" t="s">
        <v>3046</v>
      </c>
      <c r="B2013" s="27" t="s">
        <v>3047</v>
      </c>
      <c r="C2013" s="27" t="s">
        <v>899</v>
      </c>
      <c r="D2013" s="27" t="s">
        <v>759</v>
      </c>
    </row>
    <row r="2014" spans="1:4" x14ac:dyDescent="0.2">
      <c r="A2014" s="27"/>
      <c r="B2014" s="27"/>
      <c r="C2014" s="27"/>
      <c r="D2014" s="27" t="s">
        <v>760</v>
      </c>
    </row>
    <row r="2015" spans="1:4" x14ac:dyDescent="0.2">
      <c r="A2015" s="27" t="s">
        <v>2274</v>
      </c>
      <c r="B2015" s="27" t="s">
        <v>238</v>
      </c>
      <c r="C2015" s="27" t="s">
        <v>899</v>
      </c>
      <c r="D2015" s="27" t="s">
        <v>758</v>
      </c>
    </row>
    <row r="2016" spans="1:4" x14ac:dyDescent="0.2">
      <c r="A2016" s="27" t="s">
        <v>2293</v>
      </c>
      <c r="B2016" s="27" t="s">
        <v>244</v>
      </c>
      <c r="C2016" s="27" t="s">
        <v>899</v>
      </c>
      <c r="D2016" s="27" t="s">
        <v>758</v>
      </c>
    </row>
    <row r="2017" spans="1:4" x14ac:dyDescent="0.2">
      <c r="A2017" s="27" t="s">
        <v>2275</v>
      </c>
      <c r="B2017" s="27" t="s">
        <v>242</v>
      </c>
      <c r="C2017" s="27" t="s">
        <v>899</v>
      </c>
      <c r="D2017" s="27" t="s">
        <v>758</v>
      </c>
    </row>
    <row r="2018" spans="1:4" x14ac:dyDescent="0.2">
      <c r="A2018" s="27" t="s">
        <v>2279</v>
      </c>
      <c r="B2018" s="27" t="s">
        <v>237</v>
      </c>
      <c r="C2018" s="27" t="s">
        <v>899</v>
      </c>
      <c r="D2018" s="27" t="s">
        <v>758</v>
      </c>
    </row>
    <row r="2019" spans="1:4" x14ac:dyDescent="0.2">
      <c r="A2019" s="27" t="s">
        <v>2283</v>
      </c>
      <c r="B2019" s="27" t="s">
        <v>236</v>
      </c>
      <c r="C2019" s="27" t="s">
        <v>899</v>
      </c>
      <c r="D2019" s="27" t="s">
        <v>758</v>
      </c>
    </row>
    <row r="2020" spans="1:4" x14ac:dyDescent="0.2">
      <c r="A2020" s="27" t="s">
        <v>2347</v>
      </c>
      <c r="B2020" s="27" t="s">
        <v>235</v>
      </c>
      <c r="C2020" s="27" t="s">
        <v>899</v>
      </c>
      <c r="D2020" s="27" t="s">
        <v>758</v>
      </c>
    </row>
    <row r="2021" spans="1:4" x14ac:dyDescent="0.2">
      <c r="A2021" s="27" t="s">
        <v>2296</v>
      </c>
      <c r="B2021" s="27" t="s">
        <v>234</v>
      </c>
      <c r="C2021" s="27" t="s">
        <v>899</v>
      </c>
      <c r="D2021" s="27" t="s">
        <v>758</v>
      </c>
    </row>
    <row r="2022" spans="1:4" x14ac:dyDescent="0.2">
      <c r="A2022" s="27" t="s">
        <v>2335</v>
      </c>
      <c r="B2022" s="27" t="s">
        <v>228</v>
      </c>
      <c r="C2022" s="27" t="s">
        <v>899</v>
      </c>
      <c r="D2022" s="27" t="s">
        <v>758</v>
      </c>
    </row>
    <row r="2023" spans="1:4" x14ac:dyDescent="0.2">
      <c r="A2023" s="27" t="s">
        <v>2257</v>
      </c>
      <c r="B2023" s="27" t="s">
        <v>229</v>
      </c>
      <c r="C2023" s="27" t="s">
        <v>899</v>
      </c>
      <c r="D2023" s="27" t="s">
        <v>758</v>
      </c>
    </row>
    <row r="2024" spans="1:4" x14ac:dyDescent="0.2">
      <c r="A2024" s="27"/>
      <c r="B2024" s="27"/>
      <c r="C2024" s="27"/>
      <c r="D2024" s="27" t="s">
        <v>1629</v>
      </c>
    </row>
    <row r="2025" spans="1:4" x14ac:dyDescent="0.2">
      <c r="A2025" s="27" t="s">
        <v>2378</v>
      </c>
      <c r="B2025" s="27" t="s">
        <v>240</v>
      </c>
      <c r="C2025" s="27" t="s">
        <v>899</v>
      </c>
      <c r="D2025" s="27" t="s">
        <v>758</v>
      </c>
    </row>
    <row r="2026" spans="1:4" x14ac:dyDescent="0.2">
      <c r="A2026" s="27" t="s">
        <v>2388</v>
      </c>
      <c r="B2026" s="27" t="s">
        <v>233</v>
      </c>
      <c r="C2026" s="27" t="s">
        <v>899</v>
      </c>
      <c r="D2026" s="27" t="s">
        <v>758</v>
      </c>
    </row>
    <row r="2027" spans="1:4" x14ac:dyDescent="0.2">
      <c r="A2027" s="27" t="s">
        <v>2272</v>
      </c>
      <c r="B2027" s="27" t="s">
        <v>243</v>
      </c>
      <c r="C2027" s="27" t="s">
        <v>899</v>
      </c>
      <c r="D2027" s="27" t="s">
        <v>758</v>
      </c>
    </row>
    <row r="2028" spans="1:4" x14ac:dyDescent="0.2">
      <c r="A2028" s="27" t="s">
        <v>2356</v>
      </c>
      <c r="B2028" s="27" t="s">
        <v>232</v>
      </c>
      <c r="C2028" s="27" t="s">
        <v>899</v>
      </c>
      <c r="D2028" s="27" t="s">
        <v>758</v>
      </c>
    </row>
    <row r="2029" spans="1:4" x14ac:dyDescent="0.2">
      <c r="A2029" s="27" t="s">
        <v>2417</v>
      </c>
      <c r="B2029" s="27" t="s">
        <v>231</v>
      </c>
      <c r="C2029" s="27" t="s">
        <v>899</v>
      </c>
      <c r="D2029" s="27" t="s">
        <v>758</v>
      </c>
    </row>
    <row r="2030" spans="1:4" x14ac:dyDescent="0.2">
      <c r="A2030" s="27" t="s">
        <v>2342</v>
      </c>
      <c r="B2030" s="27" t="s">
        <v>241</v>
      </c>
      <c r="C2030" s="27" t="s">
        <v>899</v>
      </c>
      <c r="D2030" s="27" t="s">
        <v>758</v>
      </c>
    </row>
    <row r="2031" spans="1:4" x14ac:dyDescent="0.2">
      <c r="A2031" s="27" t="s">
        <v>2382</v>
      </c>
      <c r="B2031" s="27" t="s">
        <v>230</v>
      </c>
      <c r="C2031" s="27" t="s">
        <v>899</v>
      </c>
      <c r="D2031" s="27" t="s">
        <v>758</v>
      </c>
    </row>
    <row r="2032" spans="1:4" x14ac:dyDescent="0.2">
      <c r="A2032" s="27" t="s">
        <v>2403</v>
      </c>
      <c r="B2032" s="27" t="s">
        <v>15</v>
      </c>
      <c r="C2032" s="27" t="s">
        <v>899</v>
      </c>
      <c r="D2032" s="27" t="s">
        <v>758</v>
      </c>
    </row>
    <row r="2033" spans="1:4" x14ac:dyDescent="0.2">
      <c r="A2033" s="27" t="s">
        <v>2344</v>
      </c>
      <c r="B2033" s="27" t="s">
        <v>239</v>
      </c>
      <c r="C2033" s="27" t="s">
        <v>899</v>
      </c>
      <c r="D2033" s="27" t="s">
        <v>758</v>
      </c>
    </row>
    <row r="2034" spans="1:4" x14ac:dyDescent="0.2">
      <c r="A2034" s="27" t="s">
        <v>2288</v>
      </c>
      <c r="B2034" s="27" t="s">
        <v>289</v>
      </c>
      <c r="C2034" s="27" t="s">
        <v>899</v>
      </c>
      <c r="D2034" s="27" t="s">
        <v>758</v>
      </c>
    </row>
    <row r="2035" spans="1:4" x14ac:dyDescent="0.2">
      <c r="A2035" s="27"/>
      <c r="B2035" s="27"/>
      <c r="C2035" s="27"/>
      <c r="D2035" s="27" t="s">
        <v>759</v>
      </c>
    </row>
    <row r="2036" spans="1:4" x14ac:dyDescent="0.2">
      <c r="A2036" s="27" t="s">
        <v>2375</v>
      </c>
      <c r="B2036" s="27" t="s">
        <v>295</v>
      </c>
      <c r="C2036" s="27" t="s">
        <v>899</v>
      </c>
      <c r="D2036" s="27" t="s">
        <v>758</v>
      </c>
    </row>
    <row r="2037" spans="1:4" x14ac:dyDescent="0.2">
      <c r="A2037" s="27" t="s">
        <v>2327</v>
      </c>
      <c r="B2037" s="27" t="s">
        <v>288</v>
      </c>
      <c r="C2037" s="27" t="s">
        <v>899</v>
      </c>
      <c r="D2037" s="27" t="s">
        <v>758</v>
      </c>
    </row>
    <row r="2038" spans="1:4" x14ac:dyDescent="0.2">
      <c r="A2038" s="27" t="s">
        <v>1946</v>
      </c>
      <c r="B2038" s="27" t="s">
        <v>1947</v>
      </c>
      <c r="C2038" s="27" t="s">
        <v>149</v>
      </c>
      <c r="D2038" s="27" t="s">
        <v>758</v>
      </c>
    </row>
    <row r="2039" spans="1:4" x14ac:dyDescent="0.2">
      <c r="A2039" s="27" t="s">
        <v>1948</v>
      </c>
      <c r="B2039" s="27" t="s">
        <v>1949</v>
      </c>
      <c r="C2039" s="27" t="s">
        <v>149</v>
      </c>
      <c r="D2039" s="27" t="s">
        <v>758</v>
      </c>
    </row>
    <row r="2040" spans="1:4" x14ac:dyDescent="0.2">
      <c r="A2040" s="27" t="s">
        <v>2241</v>
      </c>
      <c r="B2040" s="27" t="s">
        <v>2242</v>
      </c>
      <c r="C2040" s="27" t="s">
        <v>149</v>
      </c>
      <c r="D2040" s="27" t="s">
        <v>758</v>
      </c>
    </row>
    <row r="2041" spans="1:4" x14ac:dyDescent="0.2">
      <c r="A2041" s="27" t="s">
        <v>1972</v>
      </c>
      <c r="B2041" s="27" t="s">
        <v>1973</v>
      </c>
      <c r="C2041" s="27" t="s">
        <v>149</v>
      </c>
      <c r="D2041" s="27" t="s">
        <v>758</v>
      </c>
    </row>
    <row r="2042" spans="1:4" x14ac:dyDescent="0.2">
      <c r="A2042" s="27" t="s">
        <v>1653</v>
      </c>
      <c r="B2042" s="27" t="s">
        <v>1244</v>
      </c>
      <c r="C2042" s="27" t="s">
        <v>149</v>
      </c>
      <c r="D2042" s="27" t="s">
        <v>758</v>
      </c>
    </row>
    <row r="2043" spans="1:4" x14ac:dyDescent="0.2">
      <c r="A2043" s="27" t="s">
        <v>1654</v>
      </c>
      <c r="B2043" s="27" t="s">
        <v>1595</v>
      </c>
      <c r="C2043" s="27" t="s">
        <v>149</v>
      </c>
      <c r="D2043" s="27" t="s">
        <v>758</v>
      </c>
    </row>
    <row r="2044" spans="1:4" x14ac:dyDescent="0.2">
      <c r="A2044" s="27"/>
      <c r="B2044" s="27"/>
      <c r="C2044" s="27"/>
      <c r="D2044" s="27" t="s">
        <v>1129</v>
      </c>
    </row>
    <row r="2045" spans="1:4" x14ac:dyDescent="0.2">
      <c r="A2045" s="27" t="s">
        <v>1950</v>
      </c>
      <c r="B2045" s="27" t="s">
        <v>1951</v>
      </c>
      <c r="C2045" s="27" t="s">
        <v>149</v>
      </c>
      <c r="D2045" s="27" t="s">
        <v>758</v>
      </c>
    </row>
    <row r="2046" spans="1:4" x14ac:dyDescent="0.2">
      <c r="A2046" s="27" t="s">
        <v>1655</v>
      </c>
      <c r="B2046" s="27" t="s">
        <v>1596</v>
      </c>
      <c r="C2046" s="27" t="s">
        <v>149</v>
      </c>
      <c r="D2046" s="27" t="s">
        <v>758</v>
      </c>
    </row>
    <row r="2047" spans="1:4" x14ac:dyDescent="0.2">
      <c r="A2047" s="27" t="s">
        <v>3040</v>
      </c>
      <c r="B2047" s="27" t="s">
        <v>3041</v>
      </c>
      <c r="C2047" s="27" t="s">
        <v>149</v>
      </c>
      <c r="D2047" s="27" t="s">
        <v>758</v>
      </c>
    </row>
    <row r="2048" spans="1:4" x14ac:dyDescent="0.2">
      <c r="A2048" s="27" t="s">
        <v>1778</v>
      </c>
      <c r="B2048" s="27" t="s">
        <v>1779</v>
      </c>
      <c r="C2048" s="27" t="s">
        <v>149</v>
      </c>
      <c r="D2048" s="27" t="s">
        <v>758</v>
      </c>
    </row>
    <row r="2049" spans="1:4" x14ac:dyDescent="0.2">
      <c r="A2049" s="27" t="s">
        <v>1656</v>
      </c>
      <c r="B2049" s="27" t="s">
        <v>842</v>
      </c>
      <c r="C2049" s="27" t="s">
        <v>149</v>
      </c>
      <c r="D2049" s="27" t="s">
        <v>758</v>
      </c>
    </row>
    <row r="2050" spans="1:4" x14ac:dyDescent="0.2">
      <c r="A2050" s="27" t="s">
        <v>1657</v>
      </c>
      <c r="B2050" s="27" t="s">
        <v>854</v>
      </c>
      <c r="C2050" s="27" t="s">
        <v>149</v>
      </c>
      <c r="D2050" s="27" t="s">
        <v>758</v>
      </c>
    </row>
    <row r="2051" spans="1:4" x14ac:dyDescent="0.2">
      <c r="A2051" s="27" t="s">
        <v>1658</v>
      </c>
      <c r="B2051" s="27" t="s">
        <v>855</v>
      </c>
      <c r="C2051" s="27" t="s">
        <v>149</v>
      </c>
      <c r="D2051" s="27" t="s">
        <v>758</v>
      </c>
    </row>
    <row r="2052" spans="1:4" x14ac:dyDescent="0.2">
      <c r="A2052" s="27" t="s">
        <v>1659</v>
      </c>
      <c r="B2052" s="27" t="s">
        <v>845</v>
      </c>
      <c r="C2052" s="27" t="s">
        <v>149</v>
      </c>
      <c r="D2052" s="27" t="s">
        <v>758</v>
      </c>
    </row>
    <row r="2053" spans="1:4" x14ac:dyDescent="0.2">
      <c r="A2053" s="27" t="s">
        <v>1660</v>
      </c>
      <c r="B2053" s="27" t="s">
        <v>1415</v>
      </c>
      <c r="C2053" s="27" t="s">
        <v>149</v>
      </c>
      <c r="D2053" s="27" t="s">
        <v>758</v>
      </c>
    </row>
    <row r="2054" spans="1:4" x14ac:dyDescent="0.2">
      <c r="A2054" s="27"/>
      <c r="B2054" s="27"/>
      <c r="C2054" s="27"/>
      <c r="D2054" s="27" t="s">
        <v>1129</v>
      </c>
    </row>
    <row r="2055" spans="1:4" x14ac:dyDescent="0.2">
      <c r="A2055" s="27" t="s">
        <v>1662</v>
      </c>
      <c r="B2055" s="27" t="s">
        <v>1597</v>
      </c>
      <c r="C2055" s="27" t="s">
        <v>149</v>
      </c>
      <c r="D2055" s="27" t="s">
        <v>758</v>
      </c>
    </row>
    <row r="2056" spans="1:4" x14ac:dyDescent="0.2">
      <c r="A2056" s="27" t="s">
        <v>1663</v>
      </c>
      <c r="B2056" s="27" t="s">
        <v>1598</v>
      </c>
      <c r="C2056" s="27" t="s">
        <v>149</v>
      </c>
      <c r="D2056" s="27" t="s">
        <v>758</v>
      </c>
    </row>
    <row r="2057" spans="1:4" x14ac:dyDescent="0.2">
      <c r="A2057" s="27"/>
      <c r="B2057" s="27"/>
      <c r="C2057" s="27"/>
      <c r="D2057" s="27" t="s">
        <v>1129</v>
      </c>
    </row>
    <row r="2058" spans="1:4" x14ac:dyDescent="0.2">
      <c r="A2058" s="27" t="s">
        <v>1664</v>
      </c>
      <c r="B2058" s="27" t="s">
        <v>991</v>
      </c>
      <c r="C2058" s="27" t="s">
        <v>149</v>
      </c>
      <c r="D2058" s="27" t="s">
        <v>758</v>
      </c>
    </row>
    <row r="2059" spans="1:4" x14ac:dyDescent="0.2">
      <c r="A2059" s="27" t="s">
        <v>1665</v>
      </c>
      <c r="B2059" s="27" t="s">
        <v>992</v>
      </c>
      <c r="C2059" s="27" t="s">
        <v>149</v>
      </c>
      <c r="D2059" s="27" t="s">
        <v>758</v>
      </c>
    </row>
    <row r="2060" spans="1:4" x14ac:dyDescent="0.2">
      <c r="A2060" s="27" t="s">
        <v>2991</v>
      </c>
      <c r="B2060" s="27" t="s">
        <v>2992</v>
      </c>
      <c r="C2060" s="27" t="s">
        <v>149</v>
      </c>
      <c r="D2060" s="27" t="s">
        <v>758</v>
      </c>
    </row>
    <row r="2061" spans="1:4" x14ac:dyDescent="0.2">
      <c r="A2061" s="27" t="s">
        <v>1638</v>
      </c>
      <c r="B2061" s="27" t="s">
        <v>1639</v>
      </c>
      <c r="C2061" s="27" t="s">
        <v>149</v>
      </c>
      <c r="D2061" s="27" t="s">
        <v>758</v>
      </c>
    </row>
    <row r="2062" spans="1:4" x14ac:dyDescent="0.2">
      <c r="A2062" s="27" t="s">
        <v>1666</v>
      </c>
      <c r="B2062" s="27" t="s">
        <v>1568</v>
      </c>
      <c r="C2062" s="27" t="s">
        <v>149</v>
      </c>
      <c r="D2062" s="27" t="s">
        <v>758</v>
      </c>
    </row>
    <row r="2063" spans="1:4" x14ac:dyDescent="0.2">
      <c r="A2063" s="27" t="s">
        <v>1667</v>
      </c>
      <c r="B2063" s="27" t="s">
        <v>1637</v>
      </c>
      <c r="C2063" s="27" t="s">
        <v>149</v>
      </c>
      <c r="D2063" s="27" t="s">
        <v>758</v>
      </c>
    </row>
    <row r="2064" spans="1:4" x14ac:dyDescent="0.2">
      <c r="A2064" s="27" t="s">
        <v>2429</v>
      </c>
      <c r="B2064" s="27" t="s">
        <v>2430</v>
      </c>
      <c r="C2064" s="27" t="s">
        <v>149</v>
      </c>
      <c r="D2064" s="27" t="s">
        <v>758</v>
      </c>
    </row>
    <row r="2065" spans="1:4" x14ac:dyDescent="0.2">
      <c r="A2065" s="27" t="s">
        <v>1668</v>
      </c>
      <c r="B2065" s="27" t="s">
        <v>1428</v>
      </c>
      <c r="C2065" s="27" t="s">
        <v>149</v>
      </c>
      <c r="D2065" s="27" t="s">
        <v>758</v>
      </c>
    </row>
    <row r="2066" spans="1:4" x14ac:dyDescent="0.2">
      <c r="A2066" s="27" t="s">
        <v>1669</v>
      </c>
      <c r="B2066" s="27" t="s">
        <v>853</v>
      </c>
      <c r="C2066" s="27" t="s">
        <v>149</v>
      </c>
      <c r="D2066" s="27" t="s">
        <v>758</v>
      </c>
    </row>
    <row r="2067" spans="1:4" x14ac:dyDescent="0.2">
      <c r="A2067" s="27"/>
      <c r="B2067" s="27"/>
      <c r="C2067" s="27"/>
      <c r="D2067" s="27" t="s">
        <v>759</v>
      </c>
    </row>
    <row r="2068" spans="1:4" x14ac:dyDescent="0.2">
      <c r="A2068" s="27" t="s">
        <v>1670</v>
      </c>
      <c r="B2068" s="27" t="s">
        <v>851</v>
      </c>
      <c r="C2068" s="27" t="s">
        <v>149</v>
      </c>
      <c r="D2068" s="27" t="s">
        <v>758</v>
      </c>
    </row>
    <row r="2069" spans="1:4" x14ac:dyDescent="0.2">
      <c r="A2069" s="27"/>
      <c r="B2069" s="27"/>
      <c r="C2069" s="27"/>
      <c r="D2069" s="27" t="s">
        <v>264</v>
      </c>
    </row>
    <row r="2070" spans="1:4" x14ac:dyDescent="0.2">
      <c r="A2070" s="27" t="s">
        <v>1671</v>
      </c>
      <c r="B2070" s="27" t="s">
        <v>840</v>
      </c>
      <c r="C2070" s="27" t="s">
        <v>149</v>
      </c>
      <c r="D2070" s="27" t="s">
        <v>758</v>
      </c>
    </row>
    <row r="2071" spans="1:4" x14ac:dyDescent="0.2">
      <c r="A2071" s="27"/>
      <c r="B2071" s="27"/>
      <c r="C2071" s="27"/>
      <c r="D2071" s="27" t="s">
        <v>264</v>
      </c>
    </row>
    <row r="2072" spans="1:4" x14ac:dyDescent="0.2">
      <c r="A2072" s="27" t="s">
        <v>2068</v>
      </c>
      <c r="B2072" s="27" t="s">
        <v>2069</v>
      </c>
      <c r="C2072" s="27" t="s">
        <v>149</v>
      </c>
      <c r="D2072" s="27" t="s">
        <v>758</v>
      </c>
    </row>
    <row r="2073" spans="1:4" x14ac:dyDescent="0.2">
      <c r="A2073" s="27"/>
      <c r="B2073" s="27"/>
      <c r="C2073" s="27"/>
      <c r="D2073" s="27" t="s">
        <v>264</v>
      </c>
    </row>
    <row r="2074" spans="1:4" x14ac:dyDescent="0.2">
      <c r="A2074" s="27" t="s">
        <v>1672</v>
      </c>
      <c r="B2074" s="27" t="s">
        <v>844</v>
      </c>
      <c r="C2074" s="27" t="s">
        <v>149</v>
      </c>
      <c r="D2074" s="27" t="s">
        <v>758</v>
      </c>
    </row>
    <row r="2075" spans="1:4" x14ac:dyDescent="0.2">
      <c r="A2075" s="27"/>
      <c r="B2075" s="27"/>
      <c r="C2075" s="27"/>
      <c r="D2075" s="27" t="s">
        <v>264</v>
      </c>
    </row>
    <row r="2076" spans="1:4" x14ac:dyDescent="0.2">
      <c r="A2076" s="27" t="s">
        <v>1673</v>
      </c>
      <c r="B2076" s="27" t="s">
        <v>843</v>
      </c>
      <c r="C2076" s="27" t="s">
        <v>149</v>
      </c>
      <c r="D2076" s="27" t="s">
        <v>758</v>
      </c>
    </row>
    <row r="2077" spans="1:4" x14ac:dyDescent="0.2">
      <c r="A2077" s="27"/>
      <c r="B2077" s="27"/>
      <c r="C2077" s="27"/>
      <c r="D2077" s="27" t="s">
        <v>264</v>
      </c>
    </row>
    <row r="2078" spans="1:4" x14ac:dyDescent="0.2">
      <c r="A2078" s="27" t="s">
        <v>1674</v>
      </c>
      <c r="B2078" s="27" t="s">
        <v>849</v>
      </c>
      <c r="C2078" s="27" t="s">
        <v>149</v>
      </c>
      <c r="D2078" s="27" t="s">
        <v>758</v>
      </c>
    </row>
    <row r="2079" spans="1:4" x14ac:dyDescent="0.2">
      <c r="A2079" s="27"/>
      <c r="B2079" s="27"/>
      <c r="C2079" s="27"/>
      <c r="D2079" s="27" t="s">
        <v>264</v>
      </c>
    </row>
    <row r="2080" spans="1:4" x14ac:dyDescent="0.2">
      <c r="A2080" s="27" t="s">
        <v>1675</v>
      </c>
      <c r="B2080" s="27" t="s">
        <v>852</v>
      </c>
      <c r="C2080" s="27" t="s">
        <v>149</v>
      </c>
      <c r="D2080" s="27" t="s">
        <v>758</v>
      </c>
    </row>
    <row r="2081" spans="1:4" x14ac:dyDescent="0.2">
      <c r="A2081" s="27"/>
      <c r="B2081" s="27"/>
      <c r="C2081" s="27"/>
      <c r="D2081" s="27" t="s">
        <v>264</v>
      </c>
    </row>
    <row r="2082" spans="1:4" x14ac:dyDescent="0.2">
      <c r="A2082" s="27" t="s">
        <v>1692</v>
      </c>
      <c r="B2082" s="27" t="s">
        <v>1693</v>
      </c>
      <c r="C2082" s="27" t="s">
        <v>149</v>
      </c>
      <c r="D2082" s="27" t="s">
        <v>758</v>
      </c>
    </row>
    <row r="2083" spans="1:4" x14ac:dyDescent="0.2">
      <c r="A2083" s="27" t="s">
        <v>2377</v>
      </c>
      <c r="B2083" s="27" t="s">
        <v>3003</v>
      </c>
      <c r="C2083" s="27" t="s">
        <v>149</v>
      </c>
      <c r="D2083" s="27" t="s">
        <v>758</v>
      </c>
    </row>
    <row r="2084" spans="1:4" x14ac:dyDescent="0.2">
      <c r="A2084" s="27" t="s">
        <v>2393</v>
      </c>
      <c r="B2084" s="27" t="s">
        <v>3001</v>
      </c>
      <c r="C2084" s="27" t="s">
        <v>149</v>
      </c>
      <c r="D2084" s="27" t="s">
        <v>758</v>
      </c>
    </row>
    <row r="2085" spans="1:4" x14ac:dyDescent="0.2">
      <c r="A2085" s="27" t="s">
        <v>2413</v>
      </c>
      <c r="B2085" s="27" t="s">
        <v>2998</v>
      </c>
      <c r="C2085" s="27" t="s">
        <v>149</v>
      </c>
      <c r="D2085" s="27" t="s">
        <v>758</v>
      </c>
    </row>
    <row r="2086" spans="1:4" x14ac:dyDescent="0.2">
      <c r="A2086" s="27" t="s">
        <v>2315</v>
      </c>
      <c r="B2086" s="27" t="s">
        <v>2999</v>
      </c>
      <c r="C2086" s="27" t="s">
        <v>149</v>
      </c>
      <c r="D2086" s="27" t="s">
        <v>758</v>
      </c>
    </row>
    <row r="2087" spans="1:4" x14ac:dyDescent="0.2">
      <c r="A2087" s="27" t="s">
        <v>2366</v>
      </c>
      <c r="B2087" s="27" t="s">
        <v>2995</v>
      </c>
      <c r="C2087" s="27" t="s">
        <v>149</v>
      </c>
      <c r="D2087" s="27" t="s">
        <v>758</v>
      </c>
    </row>
    <row r="2088" spans="1:4" x14ac:dyDescent="0.2">
      <c r="A2088" s="27" t="s">
        <v>2349</v>
      </c>
      <c r="B2088" s="27" t="s">
        <v>3000</v>
      </c>
      <c r="C2088" s="27" t="s">
        <v>149</v>
      </c>
      <c r="D2088" s="27" t="s">
        <v>758</v>
      </c>
    </row>
    <row r="2089" spans="1:4" x14ac:dyDescent="0.2">
      <c r="A2089" s="27" t="s">
        <v>2376</v>
      </c>
      <c r="B2089" s="27" t="s">
        <v>3002</v>
      </c>
      <c r="C2089" s="27" t="s">
        <v>149</v>
      </c>
      <c r="D2089" s="27" t="s">
        <v>758</v>
      </c>
    </row>
    <row r="2090" spans="1:4" x14ac:dyDescent="0.2">
      <c r="A2090" s="27" t="s">
        <v>2334</v>
      </c>
      <c r="B2090" s="27" t="s">
        <v>2997</v>
      </c>
      <c r="C2090" s="27" t="s">
        <v>149</v>
      </c>
      <c r="D2090" s="27" t="s">
        <v>758</v>
      </c>
    </row>
    <row r="2091" spans="1:4" x14ac:dyDescent="0.2">
      <c r="A2091" s="27" t="s">
        <v>3011</v>
      </c>
      <c r="B2091" s="27" t="s">
        <v>3005</v>
      </c>
      <c r="C2091" s="27" t="s">
        <v>149</v>
      </c>
      <c r="D2091" s="27" t="s">
        <v>758</v>
      </c>
    </row>
    <row r="2092" spans="1:4" x14ac:dyDescent="0.2">
      <c r="A2092" s="27" t="s">
        <v>2364</v>
      </c>
      <c r="B2092" s="27" t="s">
        <v>3006</v>
      </c>
      <c r="C2092" s="27" t="s">
        <v>149</v>
      </c>
      <c r="D2092" s="27" t="s">
        <v>758</v>
      </c>
    </row>
    <row r="2093" spans="1:4" x14ac:dyDescent="0.2">
      <c r="A2093" s="27" t="s">
        <v>2317</v>
      </c>
      <c r="B2093" s="27" t="s">
        <v>2996</v>
      </c>
      <c r="C2093" s="27" t="s">
        <v>149</v>
      </c>
      <c r="D2093" s="27" t="s">
        <v>758</v>
      </c>
    </row>
    <row r="2094" spans="1:4" x14ac:dyDescent="0.2">
      <c r="A2094" s="27" t="s">
        <v>2392</v>
      </c>
      <c r="B2094" s="27" t="s">
        <v>3004</v>
      </c>
      <c r="C2094" s="27" t="s">
        <v>149</v>
      </c>
      <c r="D2094" s="27" t="s">
        <v>758</v>
      </c>
    </row>
    <row r="2095" spans="1:4" x14ac:dyDescent="0.2">
      <c r="A2095" s="27" t="s">
        <v>2079</v>
      </c>
      <c r="B2095" s="27" t="s">
        <v>2080</v>
      </c>
      <c r="C2095" s="27" t="s">
        <v>149</v>
      </c>
      <c r="D2095" s="27" t="s">
        <v>758</v>
      </c>
    </row>
    <row r="2096" spans="1:4" x14ac:dyDescent="0.2">
      <c r="A2096" s="27" t="s">
        <v>2558</v>
      </c>
      <c r="B2096" s="27" t="s">
        <v>2559</v>
      </c>
      <c r="C2096" s="27" t="s">
        <v>149</v>
      </c>
      <c r="D2096" s="27" t="s">
        <v>758</v>
      </c>
    </row>
    <row r="2097" spans="1:4" x14ac:dyDescent="0.2">
      <c r="A2097" s="27" t="s">
        <v>2560</v>
      </c>
      <c r="B2097" s="27" t="s">
        <v>2561</v>
      </c>
      <c r="C2097" s="27" t="s">
        <v>149</v>
      </c>
      <c r="D2097" s="27" t="s">
        <v>758</v>
      </c>
    </row>
    <row r="2098" spans="1:4" x14ac:dyDescent="0.2">
      <c r="A2098" s="27" t="s">
        <v>1676</v>
      </c>
      <c r="B2098" s="27" t="s">
        <v>1376</v>
      </c>
      <c r="C2098" s="27" t="s">
        <v>149</v>
      </c>
      <c r="D2098" s="27" t="s">
        <v>758</v>
      </c>
    </row>
    <row r="2099" spans="1:4" x14ac:dyDescent="0.2">
      <c r="A2099" s="27" t="s">
        <v>1677</v>
      </c>
      <c r="B2099" s="27" t="s">
        <v>1635</v>
      </c>
      <c r="C2099" s="27" t="s">
        <v>149</v>
      </c>
      <c r="D2099" s="27" t="s">
        <v>758</v>
      </c>
    </row>
    <row r="2100" spans="1:4" x14ac:dyDescent="0.2">
      <c r="A2100" s="27" t="s">
        <v>1678</v>
      </c>
      <c r="B2100" s="27" t="s">
        <v>1493</v>
      </c>
      <c r="C2100" s="27" t="s">
        <v>149</v>
      </c>
      <c r="D2100" s="27" t="s">
        <v>758</v>
      </c>
    </row>
    <row r="2101" spans="1:4" x14ac:dyDescent="0.2">
      <c r="A2101" s="27" t="s">
        <v>1679</v>
      </c>
      <c r="B2101" s="27" t="s">
        <v>1133</v>
      </c>
      <c r="C2101" s="27" t="s">
        <v>149</v>
      </c>
      <c r="D2101" s="27" t="s">
        <v>758</v>
      </c>
    </row>
    <row r="2102" spans="1:4" x14ac:dyDescent="0.2">
      <c r="A2102" s="27"/>
      <c r="B2102" s="27"/>
      <c r="C2102" s="27"/>
      <c r="D2102" s="27" t="s">
        <v>264</v>
      </c>
    </row>
    <row r="2103" spans="1:4" x14ac:dyDescent="0.2">
      <c r="A2103" s="27" t="s">
        <v>1680</v>
      </c>
      <c r="B2103" s="27" t="s">
        <v>1429</v>
      </c>
      <c r="C2103" s="27" t="s">
        <v>149</v>
      </c>
      <c r="D2103" s="27" t="s">
        <v>758</v>
      </c>
    </row>
    <row r="2104" spans="1:4" x14ac:dyDescent="0.2">
      <c r="A2104" s="27" t="s">
        <v>1784</v>
      </c>
      <c r="B2104" s="27" t="s">
        <v>1785</v>
      </c>
      <c r="C2104" s="27" t="s">
        <v>149</v>
      </c>
      <c r="D2104" s="27" t="s">
        <v>758</v>
      </c>
    </row>
    <row r="2105" spans="1:4" x14ac:dyDescent="0.2">
      <c r="A2105" s="27" t="s">
        <v>1782</v>
      </c>
      <c r="B2105" s="27" t="s">
        <v>1783</v>
      </c>
      <c r="C2105" s="27" t="s">
        <v>149</v>
      </c>
      <c r="D2105" s="27" t="s">
        <v>758</v>
      </c>
    </row>
    <row r="2106" spans="1:4" x14ac:dyDescent="0.2">
      <c r="A2106" s="27"/>
      <c r="B2106" s="27"/>
      <c r="C2106" s="27"/>
      <c r="D2106" s="27" t="s">
        <v>264</v>
      </c>
    </row>
    <row r="2107" spans="1:4" x14ac:dyDescent="0.2">
      <c r="A2107" s="27" t="s">
        <v>1681</v>
      </c>
      <c r="B2107" s="27" t="s">
        <v>1430</v>
      </c>
      <c r="C2107" s="27" t="s">
        <v>149</v>
      </c>
      <c r="D2107" s="27" t="s">
        <v>758</v>
      </c>
    </row>
    <row r="2108" spans="1:4" x14ac:dyDescent="0.2">
      <c r="A2108" s="27" t="s">
        <v>1682</v>
      </c>
      <c r="B2108" s="27" t="s">
        <v>1134</v>
      </c>
      <c r="C2108" s="27" t="s">
        <v>149</v>
      </c>
      <c r="D2108" s="27" t="s">
        <v>758</v>
      </c>
    </row>
    <row r="2109" spans="1:4" x14ac:dyDescent="0.2">
      <c r="A2109" s="27" t="s">
        <v>2940</v>
      </c>
      <c r="B2109" s="27" t="s">
        <v>2943</v>
      </c>
      <c r="C2109" s="27" t="s">
        <v>149</v>
      </c>
      <c r="D2109" s="27" t="s">
        <v>758</v>
      </c>
    </row>
    <row r="2110" spans="1:4" x14ac:dyDescent="0.2">
      <c r="A2110" s="27" t="s">
        <v>2494</v>
      </c>
      <c r="B2110" s="27" t="s">
        <v>2046</v>
      </c>
      <c r="C2110" s="27" t="s">
        <v>900</v>
      </c>
      <c r="D2110" s="27" t="s">
        <v>263</v>
      </c>
    </row>
    <row r="2111" spans="1:4" x14ac:dyDescent="0.2">
      <c r="A2111" s="27" t="s">
        <v>2764</v>
      </c>
      <c r="B2111" s="27" t="s">
        <v>2765</v>
      </c>
      <c r="C2111" s="27" t="s">
        <v>984</v>
      </c>
      <c r="D2111" s="27" t="s">
        <v>758</v>
      </c>
    </row>
    <row r="2112" spans="1:4" x14ac:dyDescent="0.2">
      <c r="A2112" s="27"/>
      <c r="B2112" s="27"/>
      <c r="C2112" s="27"/>
      <c r="D2112" s="27" t="s">
        <v>666</v>
      </c>
    </row>
    <row r="2113" spans="1:4" x14ac:dyDescent="0.2">
      <c r="A2113" s="27" t="s">
        <v>2070</v>
      </c>
      <c r="B2113" s="27" t="s">
        <v>1623</v>
      </c>
      <c r="C2113" s="27" t="s">
        <v>984</v>
      </c>
      <c r="D2113" s="27" t="s">
        <v>758</v>
      </c>
    </row>
    <row r="2114" spans="1:4" x14ac:dyDescent="0.2">
      <c r="A2114" s="27" t="s">
        <v>2760</v>
      </c>
      <c r="B2114" s="27" t="s">
        <v>2761</v>
      </c>
      <c r="C2114" s="27" t="s">
        <v>984</v>
      </c>
      <c r="D2114" s="27" t="s">
        <v>758</v>
      </c>
    </row>
    <row r="2115" spans="1:4" x14ac:dyDescent="0.2">
      <c r="A2115" s="27"/>
      <c r="B2115" s="27"/>
      <c r="C2115" s="27"/>
      <c r="D2115" s="27" t="s">
        <v>666</v>
      </c>
    </row>
    <row r="2116" spans="1:4" x14ac:dyDescent="0.2">
      <c r="A2116" s="27" t="s">
        <v>2762</v>
      </c>
      <c r="B2116" s="27" t="s">
        <v>2763</v>
      </c>
      <c r="C2116" s="27" t="s">
        <v>984</v>
      </c>
      <c r="D2116" s="27" t="s">
        <v>758</v>
      </c>
    </row>
    <row r="2117" spans="1:4" x14ac:dyDescent="0.2">
      <c r="A2117" s="27"/>
      <c r="B2117" s="27"/>
      <c r="C2117" s="27"/>
      <c r="D2117" s="27" t="s">
        <v>666</v>
      </c>
    </row>
    <row r="2118" spans="1:4" x14ac:dyDescent="0.2">
      <c r="A2118" s="27" t="s">
        <v>2071</v>
      </c>
      <c r="B2118" s="27" t="s">
        <v>1599</v>
      </c>
      <c r="C2118" s="27" t="s">
        <v>984</v>
      </c>
      <c r="D2118" s="27" t="s">
        <v>758</v>
      </c>
    </row>
    <row r="2119" spans="1:4" x14ac:dyDescent="0.2">
      <c r="A2119" s="27"/>
      <c r="B2119" s="27"/>
      <c r="C2119" s="27"/>
      <c r="D2119" s="27" t="s">
        <v>666</v>
      </c>
    </row>
    <row r="2120" spans="1:4" x14ac:dyDescent="0.2">
      <c r="A2120" s="27" t="s">
        <v>2072</v>
      </c>
      <c r="B2120" s="27" t="s">
        <v>1601</v>
      </c>
      <c r="C2120" s="27" t="s">
        <v>984</v>
      </c>
      <c r="D2120" s="27" t="s">
        <v>758</v>
      </c>
    </row>
    <row r="2121" spans="1:4" x14ac:dyDescent="0.2">
      <c r="A2121" s="27"/>
      <c r="B2121" s="27"/>
      <c r="C2121" s="27"/>
      <c r="D2121" s="27" t="s">
        <v>666</v>
      </c>
    </row>
    <row r="2122" spans="1:4" x14ac:dyDescent="0.2">
      <c r="A2122" s="27" t="s">
        <v>2073</v>
      </c>
      <c r="B2122" s="27" t="s">
        <v>1602</v>
      </c>
      <c r="C2122" s="27" t="s">
        <v>984</v>
      </c>
      <c r="D2122" s="27" t="s">
        <v>758</v>
      </c>
    </row>
    <row r="2123" spans="1:4" x14ac:dyDescent="0.2">
      <c r="A2123" s="27"/>
      <c r="B2123" s="27"/>
      <c r="C2123" s="27"/>
      <c r="D2123" s="27" t="s">
        <v>666</v>
      </c>
    </row>
    <row r="2124" spans="1:4" x14ac:dyDescent="0.2">
      <c r="A2124" s="27" t="s">
        <v>2074</v>
      </c>
      <c r="B2124" s="27" t="s">
        <v>1689</v>
      </c>
      <c r="C2124" s="27" t="s">
        <v>984</v>
      </c>
      <c r="D2124" s="27" t="s">
        <v>758</v>
      </c>
    </row>
    <row r="2125" spans="1:4" x14ac:dyDescent="0.2">
      <c r="A2125" s="27" t="s">
        <v>2075</v>
      </c>
      <c r="B2125" s="27" t="s">
        <v>1690</v>
      </c>
      <c r="C2125" s="27" t="s">
        <v>984</v>
      </c>
      <c r="D2125" s="27" t="s">
        <v>758</v>
      </c>
    </row>
    <row r="2126" spans="1:4" x14ac:dyDescent="0.2">
      <c r="A2126" s="27" t="s">
        <v>2076</v>
      </c>
      <c r="B2126" s="27" t="s">
        <v>1691</v>
      </c>
      <c r="C2126" s="27" t="s">
        <v>984</v>
      </c>
      <c r="D2126" s="27" t="s">
        <v>758</v>
      </c>
    </row>
    <row r="2127" spans="1:4" x14ac:dyDescent="0.2">
      <c r="A2127" s="27" t="s">
        <v>2077</v>
      </c>
      <c r="B2127" s="27" t="s">
        <v>1600</v>
      </c>
      <c r="C2127" s="27" t="s">
        <v>984</v>
      </c>
      <c r="D2127" s="27" t="s">
        <v>758</v>
      </c>
    </row>
    <row r="2128" spans="1:4" x14ac:dyDescent="0.2">
      <c r="A2128" s="27"/>
      <c r="B2128" s="27"/>
      <c r="C2128" s="27"/>
      <c r="D2128" s="27" t="s">
        <v>666</v>
      </c>
    </row>
    <row r="2129" spans="1:4" x14ac:dyDescent="0.2">
      <c r="A2129" s="27" t="s">
        <v>2012</v>
      </c>
      <c r="B2129" s="27" t="s">
        <v>1417</v>
      </c>
      <c r="C2129" s="27" t="s">
        <v>984</v>
      </c>
      <c r="D2129" s="27" t="s">
        <v>758</v>
      </c>
    </row>
    <row r="2130" spans="1:4" x14ac:dyDescent="0.2">
      <c r="A2130" s="27"/>
      <c r="B2130" s="27"/>
      <c r="C2130" s="27"/>
      <c r="D2130" s="27" t="s">
        <v>262</v>
      </c>
    </row>
    <row r="2131" spans="1:4" x14ac:dyDescent="0.2">
      <c r="A2131" s="27" t="s">
        <v>2013</v>
      </c>
      <c r="B2131" s="27" t="s">
        <v>1418</v>
      </c>
      <c r="C2131" s="27" t="s">
        <v>984</v>
      </c>
      <c r="D2131" s="27" t="s">
        <v>758</v>
      </c>
    </row>
    <row r="2132" spans="1:4" x14ac:dyDescent="0.2">
      <c r="A2132" s="27"/>
      <c r="B2132" s="27"/>
      <c r="C2132" s="27"/>
      <c r="D2132" s="27" t="s">
        <v>262</v>
      </c>
    </row>
    <row r="2133" spans="1:4" x14ac:dyDescent="0.2">
      <c r="A2133" s="27" t="s">
        <v>2014</v>
      </c>
      <c r="B2133" s="27" t="s">
        <v>1419</v>
      </c>
      <c r="C2133" s="27" t="s">
        <v>984</v>
      </c>
      <c r="D2133" s="27" t="s">
        <v>758</v>
      </c>
    </row>
    <row r="2134" spans="1:4" x14ac:dyDescent="0.2">
      <c r="A2134" s="27"/>
      <c r="B2134" s="27"/>
      <c r="C2134" s="27"/>
      <c r="D2134" s="27" t="s">
        <v>262</v>
      </c>
    </row>
    <row r="2135" spans="1:4" x14ac:dyDescent="0.2">
      <c r="A2135" s="27" t="s">
        <v>2015</v>
      </c>
      <c r="B2135" s="27" t="s">
        <v>1420</v>
      </c>
      <c r="C2135" s="27" t="s">
        <v>984</v>
      </c>
      <c r="D2135" s="27" t="s">
        <v>758</v>
      </c>
    </row>
    <row r="2136" spans="1:4" x14ac:dyDescent="0.2">
      <c r="A2136" s="27"/>
      <c r="B2136" s="27"/>
      <c r="C2136" s="27"/>
      <c r="D2136" s="27" t="s">
        <v>262</v>
      </c>
    </row>
    <row r="2137" spans="1:4" x14ac:dyDescent="0.2">
      <c r="A2137" s="27" t="s">
        <v>2543</v>
      </c>
      <c r="B2137" s="27" t="s">
        <v>2544</v>
      </c>
      <c r="C2137" s="27" t="s">
        <v>984</v>
      </c>
      <c r="D2137" s="27" t="s">
        <v>758</v>
      </c>
    </row>
    <row r="2138" spans="1:4" x14ac:dyDescent="0.2">
      <c r="A2138" s="27" t="s">
        <v>3042</v>
      </c>
      <c r="B2138" s="27" t="s">
        <v>3043</v>
      </c>
      <c r="C2138" s="27" t="s">
        <v>984</v>
      </c>
      <c r="D2138" s="27" t="s">
        <v>758</v>
      </c>
    </row>
    <row r="2139" spans="1:4" x14ac:dyDescent="0.2">
      <c r="A2139" s="27"/>
      <c r="B2139" s="27"/>
      <c r="C2139" s="27"/>
      <c r="D2139" s="27" t="s">
        <v>262</v>
      </c>
    </row>
    <row r="2140" spans="1:4" x14ac:dyDescent="0.2">
      <c r="A2140" s="27" t="s">
        <v>2545</v>
      </c>
      <c r="B2140" s="27" t="s">
        <v>2546</v>
      </c>
      <c r="C2140" s="27" t="s">
        <v>984</v>
      </c>
      <c r="D2140" s="27" t="s">
        <v>758</v>
      </c>
    </row>
    <row r="2141" spans="1:4" x14ac:dyDescent="0.2">
      <c r="A2141" s="27" t="s">
        <v>2541</v>
      </c>
      <c r="B2141" s="27" t="s">
        <v>2542</v>
      </c>
      <c r="C2141" s="27" t="s">
        <v>984</v>
      </c>
      <c r="D2141" s="27" t="s">
        <v>758</v>
      </c>
    </row>
    <row r="2142" spans="1:4" x14ac:dyDescent="0.2">
      <c r="A2142" s="27"/>
      <c r="B2142" s="27"/>
      <c r="C2142" s="27"/>
      <c r="D2142" s="27" t="s">
        <v>262</v>
      </c>
    </row>
    <row r="2143" spans="1:4" x14ac:dyDescent="0.2">
      <c r="A2143" s="27" t="s">
        <v>2016</v>
      </c>
      <c r="B2143" s="27" t="s">
        <v>90</v>
      </c>
      <c r="C2143" s="27" t="s">
        <v>984</v>
      </c>
      <c r="D2143" s="27" t="s">
        <v>758</v>
      </c>
    </row>
    <row r="2144" spans="1:4" x14ac:dyDescent="0.2">
      <c r="A2144" s="27"/>
      <c r="B2144" s="27"/>
      <c r="C2144" s="27"/>
      <c r="D2144" s="27" t="s">
        <v>666</v>
      </c>
    </row>
    <row r="2145" spans="1:4" x14ac:dyDescent="0.2">
      <c r="A2145" s="27" t="s">
        <v>2017</v>
      </c>
      <c r="B2145" s="27" t="s">
        <v>94</v>
      </c>
      <c r="C2145" s="27" t="s">
        <v>984</v>
      </c>
      <c r="D2145" s="27" t="s">
        <v>758</v>
      </c>
    </row>
    <row r="2146" spans="1:4" x14ac:dyDescent="0.2">
      <c r="A2146" s="27"/>
      <c r="B2146" s="27"/>
      <c r="C2146" s="27"/>
      <c r="D2146" s="27" t="s">
        <v>262</v>
      </c>
    </row>
    <row r="2147" spans="1:4" x14ac:dyDescent="0.2">
      <c r="A2147" s="27"/>
      <c r="B2147" s="27"/>
      <c r="C2147" s="27"/>
      <c r="D2147" s="27" t="s">
        <v>666</v>
      </c>
    </row>
    <row r="2148" spans="1:4" x14ac:dyDescent="0.2">
      <c r="A2148" s="27" t="s">
        <v>2548</v>
      </c>
      <c r="B2148" s="27" t="s">
        <v>2549</v>
      </c>
      <c r="C2148" s="27" t="s">
        <v>984</v>
      </c>
      <c r="D2148" s="27" t="s">
        <v>758</v>
      </c>
    </row>
    <row r="2149" spans="1:4" x14ac:dyDescent="0.2">
      <c r="A2149" s="27"/>
      <c r="B2149" s="27"/>
      <c r="C2149" s="27"/>
      <c r="D2149" s="27" t="s">
        <v>666</v>
      </c>
    </row>
    <row r="2150" spans="1:4" x14ac:dyDescent="0.2">
      <c r="A2150" s="27" t="s">
        <v>2018</v>
      </c>
      <c r="B2150" s="27" t="s">
        <v>1421</v>
      </c>
      <c r="C2150" s="27" t="s">
        <v>984</v>
      </c>
      <c r="D2150" s="27" t="s">
        <v>758</v>
      </c>
    </row>
    <row r="2151" spans="1:4" x14ac:dyDescent="0.2">
      <c r="A2151" s="27"/>
      <c r="B2151" s="27"/>
      <c r="C2151" s="27"/>
      <c r="D2151" s="27" t="s">
        <v>262</v>
      </c>
    </row>
    <row r="2152" spans="1:4" x14ac:dyDescent="0.2">
      <c r="A2152" s="27" t="s">
        <v>2019</v>
      </c>
      <c r="B2152" s="27" t="s">
        <v>1422</v>
      </c>
      <c r="C2152" s="27" t="s">
        <v>984</v>
      </c>
      <c r="D2152" s="27" t="s">
        <v>758</v>
      </c>
    </row>
    <row r="2153" spans="1:4" x14ac:dyDescent="0.2">
      <c r="A2153" s="27"/>
      <c r="B2153" s="27"/>
      <c r="C2153" s="27"/>
      <c r="D2153" s="27" t="s">
        <v>262</v>
      </c>
    </row>
    <row r="2154" spans="1:4" x14ac:dyDescent="0.2">
      <c r="A2154" s="27" t="s">
        <v>2020</v>
      </c>
      <c r="B2154" s="27" t="s">
        <v>1423</v>
      </c>
      <c r="C2154" s="27" t="s">
        <v>984</v>
      </c>
      <c r="D2154" s="27" t="s">
        <v>758</v>
      </c>
    </row>
    <row r="2155" spans="1:4" x14ac:dyDescent="0.2">
      <c r="A2155" s="27"/>
      <c r="B2155" s="27"/>
      <c r="C2155" s="27"/>
      <c r="D2155" s="27" t="s">
        <v>262</v>
      </c>
    </row>
    <row r="2156" spans="1:4" x14ac:dyDescent="0.2">
      <c r="A2156" s="27" t="s">
        <v>2021</v>
      </c>
      <c r="B2156" s="27" t="s">
        <v>1424</v>
      </c>
      <c r="C2156" s="27" t="s">
        <v>984</v>
      </c>
      <c r="D2156" s="27" t="s">
        <v>758</v>
      </c>
    </row>
    <row r="2157" spans="1:4" x14ac:dyDescent="0.2">
      <c r="A2157" s="27"/>
      <c r="B2157" s="27"/>
      <c r="C2157" s="27"/>
      <c r="D2157" s="27" t="s">
        <v>262</v>
      </c>
    </row>
    <row r="2158" spans="1:4" x14ac:dyDescent="0.2">
      <c r="A2158" s="27" t="s">
        <v>2022</v>
      </c>
      <c r="B2158" s="27" t="s">
        <v>1425</v>
      </c>
      <c r="C2158" s="27" t="s">
        <v>984</v>
      </c>
      <c r="D2158" s="27" t="s">
        <v>758</v>
      </c>
    </row>
    <row r="2159" spans="1:4" x14ac:dyDescent="0.2">
      <c r="A2159" s="27"/>
      <c r="B2159" s="27"/>
      <c r="C2159" s="27"/>
      <c r="D2159" s="27" t="s">
        <v>262</v>
      </c>
    </row>
    <row r="2160" spans="1:4" x14ac:dyDescent="0.2">
      <c r="A2160" s="27" t="s">
        <v>2063</v>
      </c>
      <c r="B2160" s="27" t="s">
        <v>2064</v>
      </c>
      <c r="C2160" s="27" t="s">
        <v>984</v>
      </c>
      <c r="D2160" s="27" t="s">
        <v>758</v>
      </c>
    </row>
    <row r="2161" spans="1:4" x14ac:dyDescent="0.2">
      <c r="A2161" s="27"/>
      <c r="B2161" s="27"/>
      <c r="C2161" s="27"/>
      <c r="D2161" s="27" t="s">
        <v>666</v>
      </c>
    </row>
    <row r="2162" spans="1:4" x14ac:dyDescent="0.2">
      <c r="A2162" s="27" t="s">
        <v>2023</v>
      </c>
      <c r="B2162" s="27" t="s">
        <v>0</v>
      </c>
      <c r="C2162" s="27" t="s">
        <v>984</v>
      </c>
      <c r="D2162" s="27" t="s">
        <v>758</v>
      </c>
    </row>
    <row r="2163" spans="1:4" x14ac:dyDescent="0.2">
      <c r="A2163" s="27"/>
      <c r="B2163" s="27"/>
      <c r="C2163" s="27"/>
      <c r="D2163" s="27" t="s">
        <v>666</v>
      </c>
    </row>
    <row r="2164" spans="1:4" x14ac:dyDescent="0.2">
      <c r="A2164" s="27" t="s">
        <v>2766</v>
      </c>
      <c r="B2164" s="27" t="s">
        <v>2767</v>
      </c>
      <c r="C2164" s="27" t="s">
        <v>984</v>
      </c>
      <c r="D2164" s="27" t="s">
        <v>758</v>
      </c>
    </row>
    <row r="2165" spans="1:4" x14ac:dyDescent="0.2">
      <c r="A2165" s="27"/>
      <c r="B2165" s="27"/>
      <c r="C2165" s="27"/>
      <c r="D2165" s="27" t="s">
        <v>666</v>
      </c>
    </row>
    <row r="2166" spans="1:4" x14ac:dyDescent="0.2">
      <c r="A2166" s="27" t="s">
        <v>2024</v>
      </c>
      <c r="B2166" s="27" t="s">
        <v>146</v>
      </c>
      <c r="C2166" s="27" t="s">
        <v>984</v>
      </c>
      <c r="D2166" s="27" t="s">
        <v>758</v>
      </c>
    </row>
    <row r="2167" spans="1:4" x14ac:dyDescent="0.2">
      <c r="A2167" s="27"/>
      <c r="B2167" s="27"/>
      <c r="C2167" s="27"/>
      <c r="D2167" s="27" t="s">
        <v>262</v>
      </c>
    </row>
    <row r="2168" spans="1:4" x14ac:dyDescent="0.2">
      <c r="A2168" s="27"/>
      <c r="B2168" s="27"/>
      <c r="C2168" s="27"/>
      <c r="D2168" s="27" t="s">
        <v>264</v>
      </c>
    </row>
    <row r="2169" spans="1:4" x14ac:dyDescent="0.2">
      <c r="A2169" s="27"/>
      <c r="B2169" s="27"/>
      <c r="C2169" s="27"/>
      <c r="D2169" s="27" t="s">
        <v>666</v>
      </c>
    </row>
    <row r="2170" spans="1:4" x14ac:dyDescent="0.2">
      <c r="A2170" s="27" t="s">
        <v>2025</v>
      </c>
      <c r="B2170" s="27" t="s">
        <v>1136</v>
      </c>
      <c r="C2170" s="27" t="s">
        <v>984</v>
      </c>
      <c r="D2170" s="27" t="s">
        <v>758</v>
      </c>
    </row>
    <row r="2171" spans="1:4" x14ac:dyDescent="0.2">
      <c r="A2171" s="27"/>
      <c r="B2171" s="27"/>
      <c r="C2171" s="27"/>
      <c r="D2171" s="27" t="s">
        <v>666</v>
      </c>
    </row>
    <row r="2172" spans="1:4" x14ac:dyDescent="0.2">
      <c r="A2172" s="27" t="s">
        <v>2026</v>
      </c>
      <c r="B2172" s="27" t="s">
        <v>91</v>
      </c>
      <c r="C2172" s="27" t="s">
        <v>984</v>
      </c>
      <c r="D2172" s="27" t="s">
        <v>758</v>
      </c>
    </row>
    <row r="2173" spans="1:4" x14ac:dyDescent="0.2">
      <c r="A2173" s="27"/>
      <c r="B2173" s="27"/>
      <c r="C2173" s="27"/>
      <c r="D2173" s="27" t="s">
        <v>262</v>
      </c>
    </row>
    <row r="2174" spans="1:4" x14ac:dyDescent="0.2">
      <c r="A2174" s="27"/>
      <c r="B2174" s="27"/>
      <c r="C2174" s="27"/>
      <c r="D2174" s="27" t="s">
        <v>264</v>
      </c>
    </row>
    <row r="2175" spans="1:4" x14ac:dyDescent="0.2">
      <c r="A2175" s="27"/>
      <c r="B2175" s="27"/>
      <c r="C2175" s="27"/>
      <c r="D2175" s="27" t="s">
        <v>666</v>
      </c>
    </row>
    <row r="2176" spans="1:4" x14ac:dyDescent="0.2">
      <c r="A2176" s="27" t="s">
        <v>2027</v>
      </c>
      <c r="B2176" s="27" t="s">
        <v>3</v>
      </c>
      <c r="C2176" s="27" t="s">
        <v>984</v>
      </c>
      <c r="D2176" s="27" t="s">
        <v>758</v>
      </c>
    </row>
    <row r="2177" spans="1:4" x14ac:dyDescent="0.2">
      <c r="A2177" s="27"/>
      <c r="B2177" s="27"/>
      <c r="C2177" s="27"/>
      <c r="D2177" s="27" t="s">
        <v>666</v>
      </c>
    </row>
    <row r="2178" spans="1:4" x14ac:dyDescent="0.2">
      <c r="A2178" s="27" t="s">
        <v>2028</v>
      </c>
      <c r="B2178" s="27" t="s">
        <v>1046</v>
      </c>
      <c r="C2178" s="27" t="s">
        <v>984</v>
      </c>
      <c r="D2178" s="27" t="s">
        <v>758</v>
      </c>
    </row>
    <row r="2179" spans="1:4" x14ac:dyDescent="0.2">
      <c r="A2179" s="27" t="s">
        <v>2550</v>
      </c>
      <c r="B2179" s="27" t="s">
        <v>2551</v>
      </c>
      <c r="C2179" s="27" t="s">
        <v>984</v>
      </c>
      <c r="D2179" s="27" t="s">
        <v>758</v>
      </c>
    </row>
    <row r="2180" spans="1:4" x14ac:dyDescent="0.2">
      <c r="A2180" s="27"/>
      <c r="B2180" s="27"/>
      <c r="C2180" s="27"/>
      <c r="D2180" s="27" t="s">
        <v>666</v>
      </c>
    </row>
    <row r="2181" spans="1:4" x14ac:dyDescent="0.2">
      <c r="A2181" s="27" t="s">
        <v>2029</v>
      </c>
      <c r="B2181" s="27" t="s">
        <v>1</v>
      </c>
      <c r="C2181" s="27" t="s">
        <v>984</v>
      </c>
      <c r="D2181" s="27" t="s">
        <v>758</v>
      </c>
    </row>
    <row r="2182" spans="1:4" x14ac:dyDescent="0.2">
      <c r="A2182" s="27"/>
      <c r="B2182" s="27"/>
      <c r="C2182" s="27"/>
      <c r="D2182" s="27" t="s">
        <v>666</v>
      </c>
    </row>
    <row r="2183" spans="1:4" x14ac:dyDescent="0.2">
      <c r="A2183" s="27" t="s">
        <v>2061</v>
      </c>
      <c r="B2183" s="27" t="s">
        <v>2062</v>
      </c>
      <c r="C2183" s="27" t="s">
        <v>984</v>
      </c>
      <c r="D2183" s="27" t="s">
        <v>758</v>
      </c>
    </row>
    <row r="2184" spans="1:4" x14ac:dyDescent="0.2">
      <c r="A2184" s="27"/>
      <c r="B2184" s="27"/>
      <c r="C2184" s="27"/>
      <c r="D2184" s="27" t="s">
        <v>666</v>
      </c>
    </row>
    <row r="2185" spans="1:4" x14ac:dyDescent="0.2">
      <c r="A2185" s="27" t="s">
        <v>2030</v>
      </c>
      <c r="B2185" s="27" t="s">
        <v>93</v>
      </c>
      <c r="C2185" s="27" t="s">
        <v>984</v>
      </c>
      <c r="D2185" s="27" t="s">
        <v>758</v>
      </c>
    </row>
    <row r="2186" spans="1:4" x14ac:dyDescent="0.2">
      <c r="A2186" s="27"/>
      <c r="B2186" s="27"/>
      <c r="C2186" s="27"/>
      <c r="D2186" s="27" t="s">
        <v>262</v>
      </c>
    </row>
    <row r="2187" spans="1:4" x14ac:dyDescent="0.2">
      <c r="A2187" s="27"/>
      <c r="B2187" s="27"/>
      <c r="C2187" s="27"/>
      <c r="D2187" s="27" t="s">
        <v>264</v>
      </c>
    </row>
    <row r="2188" spans="1:4" x14ac:dyDescent="0.2">
      <c r="A2188" s="27"/>
      <c r="B2188" s="27"/>
      <c r="C2188" s="27"/>
      <c r="D2188" s="27" t="s">
        <v>666</v>
      </c>
    </row>
    <row r="2189" spans="1:4" x14ac:dyDescent="0.2">
      <c r="A2189" s="27" t="s">
        <v>2031</v>
      </c>
      <c r="B2189" s="27" t="s">
        <v>1044</v>
      </c>
      <c r="C2189" s="27" t="s">
        <v>984</v>
      </c>
      <c r="D2189" s="27" t="s">
        <v>758</v>
      </c>
    </row>
    <row r="2190" spans="1:4" x14ac:dyDescent="0.2">
      <c r="A2190" s="27" t="s">
        <v>2032</v>
      </c>
      <c r="B2190" s="27" t="s">
        <v>2</v>
      </c>
      <c r="C2190" s="27" t="s">
        <v>984</v>
      </c>
      <c r="D2190" s="27" t="s">
        <v>758</v>
      </c>
    </row>
    <row r="2191" spans="1:4" x14ac:dyDescent="0.2">
      <c r="A2191" s="27"/>
      <c r="B2191" s="27"/>
      <c r="C2191" s="27"/>
      <c r="D2191" s="27" t="s">
        <v>264</v>
      </c>
    </row>
    <row r="2192" spans="1:4" x14ac:dyDescent="0.2">
      <c r="A2192" s="27"/>
      <c r="B2192" s="27"/>
      <c r="C2192" s="27"/>
      <c r="D2192" s="27" t="s">
        <v>666</v>
      </c>
    </row>
    <row r="2193" spans="1:4" x14ac:dyDescent="0.2">
      <c r="A2193" s="27" t="s">
        <v>2033</v>
      </c>
      <c r="B2193" s="27" t="s">
        <v>1048</v>
      </c>
      <c r="C2193" s="27" t="s">
        <v>984</v>
      </c>
      <c r="D2193" s="27" t="s">
        <v>758</v>
      </c>
    </row>
    <row r="2194" spans="1:4" x14ac:dyDescent="0.2">
      <c r="A2194" s="27" t="s">
        <v>2034</v>
      </c>
      <c r="B2194" s="27" t="s">
        <v>1040</v>
      </c>
      <c r="C2194" s="27" t="s">
        <v>984</v>
      </c>
      <c r="D2194" s="27" t="s">
        <v>758</v>
      </c>
    </row>
    <row r="2195" spans="1:4" x14ac:dyDescent="0.2">
      <c r="A2195" s="27"/>
      <c r="B2195" s="27"/>
      <c r="C2195" s="27"/>
      <c r="D2195" s="27" t="s">
        <v>264</v>
      </c>
    </row>
    <row r="2196" spans="1:4" x14ac:dyDescent="0.2">
      <c r="A2196" s="27" t="s">
        <v>2059</v>
      </c>
      <c r="B2196" s="27" t="s">
        <v>2060</v>
      </c>
      <c r="C2196" s="27" t="s">
        <v>984</v>
      </c>
      <c r="D2196" s="27" t="s">
        <v>758</v>
      </c>
    </row>
    <row r="2197" spans="1:4" x14ac:dyDescent="0.2">
      <c r="A2197" s="27"/>
      <c r="B2197" s="27"/>
      <c r="C2197" s="27"/>
      <c r="D2197" s="27" t="s">
        <v>666</v>
      </c>
    </row>
    <row r="2198" spans="1:4" x14ac:dyDescent="0.2">
      <c r="A2198" s="27" t="s">
        <v>2035</v>
      </c>
      <c r="B2198" s="27" t="s">
        <v>92</v>
      </c>
      <c r="C2198" s="27" t="s">
        <v>984</v>
      </c>
      <c r="D2198" s="27" t="s">
        <v>758</v>
      </c>
    </row>
    <row r="2199" spans="1:4" x14ac:dyDescent="0.2">
      <c r="A2199" s="27"/>
      <c r="B2199" s="27"/>
      <c r="C2199" s="27"/>
      <c r="D2199" s="27" t="s">
        <v>262</v>
      </c>
    </row>
    <row r="2200" spans="1:4" x14ac:dyDescent="0.2">
      <c r="A2200" s="27"/>
      <c r="B2200" s="27"/>
      <c r="C2200" s="27"/>
      <c r="D2200" s="27" t="s">
        <v>666</v>
      </c>
    </row>
    <row r="2201" spans="1:4" x14ac:dyDescent="0.2">
      <c r="A2201" s="27" t="s">
        <v>2036</v>
      </c>
      <c r="B2201" s="27" t="s">
        <v>1042</v>
      </c>
      <c r="C2201" s="27" t="s">
        <v>984</v>
      </c>
      <c r="D2201" s="27" t="s">
        <v>758</v>
      </c>
    </row>
    <row r="2202" spans="1:4" x14ac:dyDescent="0.2">
      <c r="A2202" s="27" t="s">
        <v>2037</v>
      </c>
      <c r="B2202" s="27" t="s">
        <v>370</v>
      </c>
      <c r="C2202" s="27" t="s">
        <v>984</v>
      </c>
      <c r="D2202" s="27" t="s">
        <v>758</v>
      </c>
    </row>
    <row r="2203" spans="1:4" x14ac:dyDescent="0.2">
      <c r="A2203" s="27"/>
      <c r="B2203" s="27"/>
      <c r="C2203" s="27"/>
      <c r="D2203" s="27" t="s">
        <v>760</v>
      </c>
    </row>
    <row r="2204" spans="1:4" x14ac:dyDescent="0.2">
      <c r="A2204" s="27"/>
      <c r="B2204" s="27"/>
      <c r="C2204" s="27"/>
      <c r="D2204" s="27" t="s">
        <v>264</v>
      </c>
    </row>
    <row r="2205" spans="1:4" x14ac:dyDescent="0.2">
      <c r="A2205" s="27"/>
      <c r="B2205" s="27"/>
      <c r="C2205" s="27"/>
      <c r="D2205" s="27" t="s">
        <v>666</v>
      </c>
    </row>
    <row r="2206" spans="1:4" x14ac:dyDescent="0.2">
      <c r="A2206" s="27" t="s">
        <v>1942</v>
      </c>
      <c r="B2206" s="27" t="s">
        <v>1943</v>
      </c>
      <c r="C2206" s="27" t="s">
        <v>984</v>
      </c>
      <c r="D2206" s="27" t="s">
        <v>758</v>
      </c>
    </row>
    <row r="2207" spans="1:4" x14ac:dyDescent="0.2">
      <c r="A2207" s="27"/>
      <c r="B2207" s="27"/>
      <c r="C2207" s="27"/>
      <c r="D2207" s="27" t="s">
        <v>262</v>
      </c>
    </row>
    <row r="2208" spans="1:4" x14ac:dyDescent="0.2">
      <c r="A2208" s="27" t="s">
        <v>1944</v>
      </c>
      <c r="B2208" s="27" t="s">
        <v>1945</v>
      </c>
      <c r="C2208" s="27" t="s">
        <v>984</v>
      </c>
      <c r="D2208" s="27" t="s">
        <v>758</v>
      </c>
    </row>
    <row r="2209" spans="1:4" x14ac:dyDescent="0.2">
      <c r="A2209" s="27"/>
      <c r="B2209" s="27"/>
      <c r="C2209" s="27"/>
      <c r="D2209" s="27" t="s">
        <v>262</v>
      </c>
    </row>
    <row r="2210" spans="1:4" x14ac:dyDescent="0.2">
      <c r="A2210" s="27" t="s">
        <v>2038</v>
      </c>
      <c r="B2210" s="27" t="s">
        <v>1137</v>
      </c>
      <c r="C2210" s="27" t="s">
        <v>984</v>
      </c>
      <c r="D2210" s="27" t="s">
        <v>758</v>
      </c>
    </row>
    <row r="2211" spans="1:4" x14ac:dyDescent="0.2">
      <c r="A2211" s="27" t="s">
        <v>2408</v>
      </c>
      <c r="B2211" s="27" t="s">
        <v>1786</v>
      </c>
      <c r="C2211" s="27" t="s">
        <v>984</v>
      </c>
      <c r="D2211" s="27" t="s">
        <v>666</v>
      </c>
    </row>
    <row r="2212" spans="1:4" x14ac:dyDescent="0.2">
      <c r="A2212" s="27" t="s">
        <v>2395</v>
      </c>
      <c r="B2212" s="27" t="s">
        <v>1607</v>
      </c>
      <c r="C2212" s="27" t="s">
        <v>984</v>
      </c>
      <c r="D2212" s="27" t="s">
        <v>666</v>
      </c>
    </row>
    <row r="2213" spans="1:4" x14ac:dyDescent="0.2">
      <c r="A2213" s="27" t="s">
        <v>2406</v>
      </c>
      <c r="B2213" s="27" t="s">
        <v>486</v>
      </c>
      <c r="C2213" s="27" t="s">
        <v>984</v>
      </c>
      <c r="D2213" s="27" t="s">
        <v>666</v>
      </c>
    </row>
    <row r="2214" spans="1:4" x14ac:dyDescent="0.2">
      <c r="A2214" s="27" t="s">
        <v>2427</v>
      </c>
      <c r="B2214" s="27" t="s">
        <v>518</v>
      </c>
      <c r="C2214" s="27" t="s">
        <v>984</v>
      </c>
      <c r="D2214" s="27" t="s">
        <v>666</v>
      </c>
    </row>
    <row r="2215" spans="1:4" x14ac:dyDescent="0.2">
      <c r="A2215" s="27" t="s">
        <v>2415</v>
      </c>
      <c r="B2215" s="27" t="s">
        <v>485</v>
      </c>
      <c r="C2215" s="27" t="s">
        <v>984</v>
      </c>
      <c r="D2215" s="27" t="s">
        <v>666</v>
      </c>
    </row>
    <row r="2216" spans="1:4" x14ac:dyDescent="0.2">
      <c r="A2216" s="27" t="s">
        <v>2416</v>
      </c>
      <c r="B2216" s="27" t="s">
        <v>520</v>
      </c>
      <c r="C2216" s="27" t="s">
        <v>984</v>
      </c>
      <c r="D2216" s="27" t="s">
        <v>666</v>
      </c>
    </row>
    <row r="2217" spans="1:4" x14ac:dyDescent="0.2">
      <c r="A2217" s="27" t="s">
        <v>2310</v>
      </c>
      <c r="B2217" s="27" t="s">
        <v>1633</v>
      </c>
      <c r="C2217" s="27" t="s">
        <v>984</v>
      </c>
      <c r="D2217" s="27" t="s">
        <v>666</v>
      </c>
    </row>
    <row r="2218" spans="1:4" x14ac:dyDescent="0.2">
      <c r="A2218" s="27" t="s">
        <v>2405</v>
      </c>
      <c r="B2218" s="27" t="s">
        <v>1135</v>
      </c>
      <c r="C2218" s="27" t="s">
        <v>984</v>
      </c>
      <c r="D2218" s="27" t="s">
        <v>666</v>
      </c>
    </row>
    <row r="2219" spans="1:4" x14ac:dyDescent="0.2">
      <c r="A2219" s="27" t="s">
        <v>2409</v>
      </c>
      <c r="B2219" s="27" t="s">
        <v>1606</v>
      </c>
      <c r="C2219" s="27" t="s">
        <v>984</v>
      </c>
      <c r="D2219" s="27" t="s">
        <v>666</v>
      </c>
    </row>
    <row r="2220" spans="1:4" x14ac:dyDescent="0.2">
      <c r="A2220" s="27" t="s">
        <v>2401</v>
      </c>
      <c r="B2220" s="27" t="s">
        <v>1009</v>
      </c>
      <c r="C2220" s="27" t="s">
        <v>984</v>
      </c>
      <c r="D2220" s="27" t="s">
        <v>264</v>
      </c>
    </row>
    <row r="2221" spans="1:4" x14ac:dyDescent="0.2">
      <c r="A2221" s="27"/>
      <c r="B2221" s="27"/>
      <c r="C2221" s="27"/>
      <c r="D2221" s="27" t="s">
        <v>666</v>
      </c>
    </row>
    <row r="2222" spans="1:4" x14ac:dyDescent="0.2">
      <c r="A2222" s="27" t="s">
        <v>2394</v>
      </c>
      <c r="B2222" s="27" t="s">
        <v>1427</v>
      </c>
      <c r="C2222" s="27" t="s">
        <v>984</v>
      </c>
      <c r="D2222" s="27" t="s">
        <v>666</v>
      </c>
    </row>
    <row r="2223" spans="1:4" x14ac:dyDescent="0.2">
      <c r="A2223" s="27" t="s">
        <v>2390</v>
      </c>
      <c r="B2223" s="27" t="s">
        <v>1010</v>
      </c>
      <c r="C2223" s="27" t="s">
        <v>984</v>
      </c>
      <c r="D2223" s="27" t="s">
        <v>666</v>
      </c>
    </row>
    <row r="2224" spans="1:4" x14ac:dyDescent="0.2">
      <c r="A2224" s="27" t="s">
        <v>2391</v>
      </c>
      <c r="B2224" s="27" t="s">
        <v>1604</v>
      </c>
      <c r="C2224" s="27" t="s">
        <v>984</v>
      </c>
      <c r="D2224" s="27" t="s">
        <v>666</v>
      </c>
    </row>
    <row r="2225" spans="1:4" x14ac:dyDescent="0.2">
      <c r="A2225" s="27" t="s">
        <v>2286</v>
      </c>
      <c r="B2225" s="27" t="s">
        <v>1426</v>
      </c>
      <c r="C2225" s="27" t="s">
        <v>984</v>
      </c>
      <c r="D2225" s="27" t="s">
        <v>666</v>
      </c>
    </row>
    <row r="2226" spans="1:4" x14ac:dyDescent="0.2">
      <c r="A2226" s="27" t="s">
        <v>2384</v>
      </c>
      <c r="B2226" s="27" t="s">
        <v>829</v>
      </c>
      <c r="C2226" s="27" t="s">
        <v>984</v>
      </c>
      <c r="D2226" s="27" t="s">
        <v>666</v>
      </c>
    </row>
    <row r="2227" spans="1:4" x14ac:dyDescent="0.2">
      <c r="A2227" s="27" t="s">
        <v>2414</v>
      </c>
      <c r="B2227" s="27" t="s">
        <v>828</v>
      </c>
      <c r="C2227" s="27" t="s">
        <v>984</v>
      </c>
      <c r="D2227" s="27" t="s">
        <v>666</v>
      </c>
    </row>
    <row r="2228" spans="1:4" x14ac:dyDescent="0.2">
      <c r="A2228" s="27" t="s">
        <v>2184</v>
      </c>
      <c r="B2228" s="27" t="s">
        <v>2185</v>
      </c>
      <c r="C2228" s="27" t="s">
        <v>984</v>
      </c>
      <c r="D2228" s="27" t="s">
        <v>758</v>
      </c>
    </row>
    <row r="2229" spans="1:4" x14ac:dyDescent="0.2">
      <c r="A2229" s="28"/>
      <c r="B2229" s="28"/>
      <c r="C2229" s="28"/>
      <c r="D2229" s="28" t="s">
        <v>666</v>
      </c>
    </row>
    <row r="2230" spans="1:4" x14ac:dyDescent="0.2">
      <c r="A2230" s="160"/>
      <c r="B2230" s="160"/>
      <c r="C2230" s="161"/>
      <c r="D2230" s="161"/>
    </row>
    <row r="2231" spans="1:4" x14ac:dyDescent="0.2">
      <c r="A2231" s="160"/>
      <c r="B2231" s="160"/>
      <c r="C2231" s="161"/>
      <c r="D2231" s="161"/>
    </row>
    <row r="2232" spans="1:4" x14ac:dyDescent="0.2">
      <c r="A2232" s="48" t="s">
        <v>1593</v>
      </c>
      <c r="B2232" s="49" t="s">
        <v>98</v>
      </c>
      <c r="C2232" s="50" t="s">
        <v>914</v>
      </c>
      <c r="D2232" s="50" t="s">
        <v>757</v>
      </c>
    </row>
    <row r="2233" spans="1:4" x14ac:dyDescent="0.2">
      <c r="A2233" s="25"/>
      <c r="B2233" s="25"/>
      <c r="C2233" s="26"/>
      <c r="D2233" s="26"/>
    </row>
    <row r="2234" spans="1:4" x14ac:dyDescent="0.2">
      <c r="A2234" s="27" t="s">
        <v>1920</v>
      </c>
      <c r="B2234" s="27" t="s">
        <v>1952</v>
      </c>
      <c r="C2234" s="27" t="s">
        <v>1921</v>
      </c>
      <c r="D2234" s="27" t="s">
        <v>758</v>
      </c>
    </row>
    <row r="2235" spans="1:4" x14ac:dyDescent="0.2">
      <c r="A2235" s="27" t="s">
        <v>2578</v>
      </c>
      <c r="B2235" s="27" t="s">
        <v>1787</v>
      </c>
      <c r="C2235" s="27" t="s">
        <v>903</v>
      </c>
      <c r="D2235" s="27" t="s">
        <v>259</v>
      </c>
    </row>
    <row r="2236" spans="1:4" x14ac:dyDescent="0.2">
      <c r="A2236" s="27" t="s">
        <v>2189</v>
      </c>
      <c r="B2236" s="27" t="s">
        <v>2190</v>
      </c>
      <c r="C2236" s="27" t="s">
        <v>1359</v>
      </c>
      <c r="D2236" s="27" t="s">
        <v>759</v>
      </c>
    </row>
    <row r="2237" spans="1:4" x14ac:dyDescent="0.2">
      <c r="A2237" s="27" t="s">
        <v>2423</v>
      </c>
      <c r="B2237" s="27" t="s">
        <v>1555</v>
      </c>
      <c r="C2237" s="27" t="s">
        <v>1359</v>
      </c>
      <c r="D2237" s="27" t="s">
        <v>759</v>
      </c>
    </row>
    <row r="2238" spans="1:4" x14ac:dyDescent="0.2">
      <c r="A2238" s="27" t="s">
        <v>2993</v>
      </c>
      <c r="B2238" s="27" t="s">
        <v>2994</v>
      </c>
      <c r="C2238" s="27" t="s">
        <v>1359</v>
      </c>
      <c r="D2238" s="27" t="s">
        <v>759</v>
      </c>
    </row>
    <row r="2239" spans="1:4" x14ac:dyDescent="0.2">
      <c r="A2239" s="27" t="s">
        <v>2495</v>
      </c>
      <c r="B2239" s="27" t="s">
        <v>1608</v>
      </c>
      <c r="C2239" s="27" t="s">
        <v>2525</v>
      </c>
      <c r="D2239" s="27" t="s">
        <v>759</v>
      </c>
    </row>
    <row r="2240" spans="1:4" x14ac:dyDescent="0.2">
      <c r="A2240" s="27" t="s">
        <v>2496</v>
      </c>
      <c r="B2240" s="27" t="s">
        <v>1609</v>
      </c>
      <c r="C2240" s="27" t="s">
        <v>2525</v>
      </c>
      <c r="D2240" s="27" t="s">
        <v>759</v>
      </c>
    </row>
    <row r="2241" spans="1:4" x14ac:dyDescent="0.2">
      <c r="A2241" s="27" t="s">
        <v>2497</v>
      </c>
      <c r="B2241" s="27" t="s">
        <v>1610</v>
      </c>
      <c r="C2241" s="27" t="s">
        <v>2525</v>
      </c>
      <c r="D2241" s="27" t="s">
        <v>759</v>
      </c>
    </row>
    <row r="2242" spans="1:4" x14ac:dyDescent="0.2">
      <c r="A2242" s="27" t="s">
        <v>2498</v>
      </c>
      <c r="B2242" s="27" t="s">
        <v>1611</v>
      </c>
      <c r="C2242" s="27" t="s">
        <v>2525</v>
      </c>
      <c r="D2242" s="27" t="s">
        <v>759</v>
      </c>
    </row>
    <row r="2243" spans="1:4" x14ac:dyDescent="0.2">
      <c r="A2243" s="27" t="s">
        <v>2770</v>
      </c>
      <c r="B2243" s="27" t="s">
        <v>2771</v>
      </c>
      <c r="C2243" s="27" t="s">
        <v>899</v>
      </c>
      <c r="D2243" s="27" t="s">
        <v>2843</v>
      </c>
    </row>
    <row r="2244" spans="1:4" x14ac:dyDescent="0.2">
      <c r="A2244" s="27" t="s">
        <v>2772</v>
      </c>
      <c r="B2244" s="27" t="s">
        <v>2773</v>
      </c>
      <c r="C2244" s="27" t="s">
        <v>899</v>
      </c>
      <c r="D2244" s="27" t="s">
        <v>2843</v>
      </c>
    </row>
    <row r="2245" spans="1:4" x14ac:dyDescent="0.2">
      <c r="A2245" s="27" t="s">
        <v>2251</v>
      </c>
      <c r="B2245" s="27" t="s">
        <v>830</v>
      </c>
      <c r="C2245" s="27" t="s">
        <v>899</v>
      </c>
      <c r="D2245" s="27" t="s">
        <v>261</v>
      </c>
    </row>
    <row r="2246" spans="1:4" x14ac:dyDescent="0.2">
      <c r="A2246" s="27"/>
      <c r="B2246" s="27"/>
      <c r="C2246" s="27"/>
      <c r="D2246" s="27" t="s">
        <v>666</v>
      </c>
    </row>
    <row r="2247" spans="1:4" x14ac:dyDescent="0.2">
      <c r="A2247" s="27" t="s">
        <v>2562</v>
      </c>
      <c r="B2247" s="27" t="s">
        <v>2563</v>
      </c>
      <c r="C2247" s="27" t="s">
        <v>899</v>
      </c>
      <c r="D2247" s="27" t="s">
        <v>261</v>
      </c>
    </row>
    <row r="2248" spans="1:4" x14ac:dyDescent="0.2">
      <c r="A2248" s="28" t="s">
        <v>2424</v>
      </c>
      <c r="B2248" s="28" t="s">
        <v>2065</v>
      </c>
      <c r="C2248" s="28" t="s">
        <v>984</v>
      </c>
      <c r="D2248" s="28" t="s">
        <v>666</v>
      </c>
    </row>
    <row r="2249" spans="1:4" x14ac:dyDescent="0.2">
      <c r="A2249" s="37"/>
      <c r="B2249" s="37"/>
      <c r="C2249" s="37"/>
      <c r="D2249" s="37"/>
    </row>
    <row r="2250" spans="1:4" x14ac:dyDescent="0.2">
      <c r="A2250" s="37"/>
      <c r="B2250" s="37"/>
      <c r="C2250" s="37"/>
      <c r="D2250" s="37"/>
    </row>
    <row r="2251" spans="1:4" x14ac:dyDescent="0.2">
      <c r="A2251" s="48" t="s">
        <v>761</v>
      </c>
      <c r="B2251" s="49" t="s">
        <v>98</v>
      </c>
      <c r="C2251" s="50" t="s">
        <v>914</v>
      </c>
      <c r="D2251" s="50" t="s">
        <v>757</v>
      </c>
    </row>
    <row r="2252" spans="1:4" x14ac:dyDescent="0.2">
      <c r="A2252" s="25"/>
      <c r="B2252" s="25"/>
      <c r="C2252" s="26"/>
      <c r="D2252" s="26"/>
    </row>
    <row r="2253" spans="1:4" x14ac:dyDescent="0.2">
      <c r="A2253" s="27" t="s">
        <v>3020</v>
      </c>
      <c r="B2253" s="27" t="s">
        <v>3021</v>
      </c>
      <c r="C2253" s="27" t="s">
        <v>2725</v>
      </c>
      <c r="D2253" s="27" t="s">
        <v>2191</v>
      </c>
    </row>
    <row r="2254" spans="1:4" x14ac:dyDescent="0.2">
      <c r="A2254" s="27" t="s">
        <v>3018</v>
      </c>
      <c r="B2254" s="27" t="s">
        <v>3019</v>
      </c>
      <c r="C2254" s="27" t="s">
        <v>2725</v>
      </c>
      <c r="D2254" s="27" t="s">
        <v>2191</v>
      </c>
    </row>
    <row r="2255" spans="1:4" x14ac:dyDescent="0.2">
      <c r="A2255" s="27" t="s">
        <v>3026</v>
      </c>
      <c r="B2255" s="27" t="s">
        <v>3027</v>
      </c>
      <c r="C2255" s="27" t="s">
        <v>2725</v>
      </c>
      <c r="D2255" s="27" t="s">
        <v>2191</v>
      </c>
    </row>
    <row r="2256" spans="1:4" x14ac:dyDescent="0.2">
      <c r="A2256" s="27" t="s">
        <v>3028</v>
      </c>
      <c r="B2256" s="27" t="s">
        <v>3029</v>
      </c>
      <c r="C2256" s="27" t="s">
        <v>2725</v>
      </c>
      <c r="D2256" s="27" t="s">
        <v>2191</v>
      </c>
    </row>
    <row r="2257" spans="1:4" x14ac:dyDescent="0.2">
      <c r="A2257" s="27" t="s">
        <v>3016</v>
      </c>
      <c r="B2257" s="27" t="s">
        <v>3017</v>
      </c>
      <c r="C2257" s="27" t="s">
        <v>2725</v>
      </c>
      <c r="D2257" s="27" t="s">
        <v>2191</v>
      </c>
    </row>
    <row r="2258" spans="1:4" x14ac:dyDescent="0.2">
      <c r="A2258" s="27" t="s">
        <v>3014</v>
      </c>
      <c r="B2258" s="27" t="s">
        <v>3015</v>
      </c>
      <c r="C2258" s="27" t="s">
        <v>2725</v>
      </c>
      <c r="D2258" s="27" t="s">
        <v>2191</v>
      </c>
    </row>
    <row r="2259" spans="1:4" x14ac:dyDescent="0.2">
      <c r="A2259" s="27" t="s">
        <v>3022</v>
      </c>
      <c r="B2259" s="27" t="s">
        <v>3023</v>
      </c>
      <c r="C2259" s="27" t="s">
        <v>2725</v>
      </c>
      <c r="D2259" s="27" t="s">
        <v>2191</v>
      </c>
    </row>
    <row r="2260" spans="1:4" x14ac:dyDescent="0.2">
      <c r="A2260" s="27" t="s">
        <v>3024</v>
      </c>
      <c r="B2260" s="27" t="s">
        <v>3025</v>
      </c>
      <c r="C2260" s="27" t="s">
        <v>2725</v>
      </c>
      <c r="D2260" s="27" t="s">
        <v>2191</v>
      </c>
    </row>
    <row r="2261" spans="1:4" x14ac:dyDescent="0.2">
      <c r="A2261" s="27" t="s">
        <v>1254</v>
      </c>
      <c r="B2261" s="27" t="s">
        <v>1262</v>
      </c>
      <c r="C2261" s="27" t="s">
        <v>1090</v>
      </c>
      <c r="D2261" s="27" t="s">
        <v>758</v>
      </c>
    </row>
    <row r="2262" spans="1:4" x14ac:dyDescent="0.2">
      <c r="A2262" s="27" t="s">
        <v>1256</v>
      </c>
      <c r="B2262" s="27" t="s">
        <v>1264</v>
      </c>
      <c r="C2262" s="27" t="s">
        <v>1090</v>
      </c>
      <c r="D2262" s="27" t="s">
        <v>758</v>
      </c>
    </row>
    <row r="2263" spans="1:4" x14ac:dyDescent="0.2">
      <c r="A2263" s="27" t="s">
        <v>1449</v>
      </c>
      <c r="B2263" s="27" t="s">
        <v>1450</v>
      </c>
      <c r="C2263" s="27" t="s">
        <v>1090</v>
      </c>
      <c r="D2263" s="27" t="s">
        <v>758</v>
      </c>
    </row>
    <row r="2264" spans="1:4" x14ac:dyDescent="0.2">
      <c r="A2264" s="27" t="s">
        <v>1457</v>
      </c>
      <c r="B2264" s="27" t="s">
        <v>1458</v>
      </c>
      <c r="C2264" s="27" t="s">
        <v>1090</v>
      </c>
      <c r="D2264" s="27" t="s">
        <v>758</v>
      </c>
    </row>
    <row r="2265" spans="1:4" x14ac:dyDescent="0.2">
      <c r="A2265" s="27" t="s">
        <v>1395</v>
      </c>
      <c r="B2265" s="27" t="s">
        <v>1396</v>
      </c>
      <c r="C2265" s="27" t="s">
        <v>1090</v>
      </c>
      <c r="D2265" s="27" t="s">
        <v>758</v>
      </c>
    </row>
    <row r="2266" spans="1:4" x14ac:dyDescent="0.2">
      <c r="A2266" s="27" t="s">
        <v>1403</v>
      </c>
      <c r="B2266" s="27" t="s">
        <v>1404</v>
      </c>
      <c r="C2266" s="27" t="s">
        <v>1090</v>
      </c>
      <c r="D2266" s="27" t="s">
        <v>758</v>
      </c>
    </row>
    <row r="2267" spans="1:4" x14ac:dyDescent="0.2">
      <c r="A2267" s="27" t="s">
        <v>1589</v>
      </c>
      <c r="B2267" s="27" t="s">
        <v>1578</v>
      </c>
      <c r="C2267" s="27" t="s">
        <v>1090</v>
      </c>
      <c r="D2267" s="27" t="s">
        <v>758</v>
      </c>
    </row>
    <row r="2268" spans="1:4" x14ac:dyDescent="0.2">
      <c r="A2268" s="27" t="s">
        <v>1591</v>
      </c>
      <c r="B2268" s="27" t="s">
        <v>1569</v>
      </c>
      <c r="C2268" s="27" t="s">
        <v>1090</v>
      </c>
      <c r="D2268" s="27" t="s">
        <v>758</v>
      </c>
    </row>
    <row r="2269" spans="1:4" x14ac:dyDescent="0.2">
      <c r="A2269" s="27" t="s">
        <v>1088</v>
      </c>
      <c r="B2269" s="27" t="s">
        <v>1089</v>
      </c>
      <c r="C2269" s="27" t="s">
        <v>1090</v>
      </c>
      <c r="D2269" s="27" t="s">
        <v>758</v>
      </c>
    </row>
    <row r="2270" spans="1:4" x14ac:dyDescent="0.2">
      <c r="A2270" s="27" t="s">
        <v>1093</v>
      </c>
      <c r="B2270" s="27" t="s">
        <v>1094</v>
      </c>
      <c r="C2270" s="27" t="s">
        <v>1090</v>
      </c>
      <c r="D2270" s="27" t="s">
        <v>758</v>
      </c>
    </row>
    <row r="2271" spans="1:4" x14ac:dyDescent="0.2">
      <c r="A2271" s="27" t="s">
        <v>1258</v>
      </c>
      <c r="B2271" s="27" t="s">
        <v>1266</v>
      </c>
      <c r="C2271" s="27" t="s">
        <v>1090</v>
      </c>
      <c r="D2271" s="27" t="s">
        <v>758</v>
      </c>
    </row>
    <row r="2272" spans="1:4" x14ac:dyDescent="0.2">
      <c r="A2272" s="27" t="s">
        <v>1260</v>
      </c>
      <c r="B2272" s="27" t="s">
        <v>1268</v>
      </c>
      <c r="C2272" s="27" t="s">
        <v>1090</v>
      </c>
      <c r="D2272" s="27" t="s">
        <v>758</v>
      </c>
    </row>
    <row r="2273" spans="1:4" x14ac:dyDescent="0.2">
      <c r="A2273" s="27" t="s">
        <v>1585</v>
      </c>
      <c r="B2273" s="27" t="s">
        <v>1574</v>
      </c>
      <c r="C2273" s="27" t="s">
        <v>1090</v>
      </c>
      <c r="D2273" s="27" t="s">
        <v>758</v>
      </c>
    </row>
    <row r="2274" spans="1:4" x14ac:dyDescent="0.2">
      <c r="A2274" s="27" t="s">
        <v>1587</v>
      </c>
      <c r="B2274" s="27" t="s">
        <v>1576</v>
      </c>
      <c r="C2274" s="27" t="s">
        <v>1090</v>
      </c>
      <c r="D2274" s="27" t="s">
        <v>758</v>
      </c>
    </row>
    <row r="2275" spans="1:4" x14ac:dyDescent="0.2">
      <c r="A2275" s="27" t="s">
        <v>1581</v>
      </c>
      <c r="B2275" s="27" t="s">
        <v>1570</v>
      </c>
      <c r="C2275" s="27" t="s">
        <v>1090</v>
      </c>
      <c r="D2275" s="27" t="s">
        <v>758</v>
      </c>
    </row>
    <row r="2276" spans="1:4" x14ac:dyDescent="0.2">
      <c r="A2276" s="27" t="s">
        <v>1583</v>
      </c>
      <c r="B2276" s="27" t="s">
        <v>1572</v>
      </c>
      <c r="C2276" s="27" t="s">
        <v>1090</v>
      </c>
      <c r="D2276" s="27" t="s">
        <v>758</v>
      </c>
    </row>
    <row r="2277" spans="1:4" x14ac:dyDescent="0.2">
      <c r="A2277" s="27" t="s">
        <v>1097</v>
      </c>
      <c r="B2277" s="27" t="s">
        <v>1098</v>
      </c>
      <c r="C2277" s="27" t="s">
        <v>1090</v>
      </c>
      <c r="D2277" s="27" t="s">
        <v>758</v>
      </c>
    </row>
    <row r="2278" spans="1:4" x14ac:dyDescent="0.2">
      <c r="A2278" s="27" t="s">
        <v>1101</v>
      </c>
      <c r="B2278" s="27" t="s">
        <v>1102</v>
      </c>
      <c r="C2278" s="27" t="s">
        <v>1090</v>
      </c>
      <c r="D2278" s="27" t="s">
        <v>758</v>
      </c>
    </row>
    <row r="2279" spans="1:4" x14ac:dyDescent="0.2">
      <c r="A2279" s="27" t="s">
        <v>1433</v>
      </c>
      <c r="B2279" s="27" t="s">
        <v>1434</v>
      </c>
      <c r="C2279" s="27" t="s">
        <v>1090</v>
      </c>
      <c r="D2279" s="27" t="s">
        <v>758</v>
      </c>
    </row>
    <row r="2280" spans="1:4" x14ac:dyDescent="0.2">
      <c r="A2280" s="27" t="s">
        <v>1441</v>
      </c>
      <c r="B2280" s="27" t="s">
        <v>1442</v>
      </c>
      <c r="C2280" s="27" t="s">
        <v>1090</v>
      </c>
      <c r="D2280" s="27" t="s">
        <v>758</v>
      </c>
    </row>
    <row r="2281" spans="1:4" x14ac:dyDescent="0.2">
      <c r="A2281" s="27" t="s">
        <v>1255</v>
      </c>
      <c r="B2281" s="27" t="s">
        <v>1263</v>
      </c>
      <c r="C2281" s="27" t="s">
        <v>1090</v>
      </c>
      <c r="D2281" s="27" t="s">
        <v>758</v>
      </c>
    </row>
    <row r="2282" spans="1:4" x14ac:dyDescent="0.2">
      <c r="A2282" s="27" t="s">
        <v>1257</v>
      </c>
      <c r="B2282" s="27" t="s">
        <v>1265</v>
      </c>
      <c r="C2282" s="27" t="s">
        <v>1090</v>
      </c>
      <c r="D2282" s="27" t="s">
        <v>758</v>
      </c>
    </row>
    <row r="2283" spans="1:4" x14ac:dyDescent="0.2">
      <c r="A2283" s="27" t="s">
        <v>1451</v>
      </c>
      <c r="B2283" s="27" t="s">
        <v>1452</v>
      </c>
      <c r="C2283" s="27" t="s">
        <v>1090</v>
      </c>
      <c r="D2283" s="27" t="s">
        <v>758</v>
      </c>
    </row>
    <row r="2284" spans="1:4" x14ac:dyDescent="0.2">
      <c r="A2284" s="27" t="s">
        <v>1459</v>
      </c>
      <c r="B2284" s="27" t="s">
        <v>1460</v>
      </c>
      <c r="C2284" s="27" t="s">
        <v>1090</v>
      </c>
      <c r="D2284" s="27" t="s">
        <v>758</v>
      </c>
    </row>
    <row r="2285" spans="1:4" x14ac:dyDescent="0.2">
      <c r="A2285" s="27" t="s">
        <v>1397</v>
      </c>
      <c r="B2285" s="27" t="s">
        <v>1398</v>
      </c>
      <c r="C2285" s="27" t="s">
        <v>1090</v>
      </c>
      <c r="D2285" s="27" t="s">
        <v>758</v>
      </c>
    </row>
    <row r="2286" spans="1:4" x14ac:dyDescent="0.2">
      <c r="A2286" s="27" t="s">
        <v>1405</v>
      </c>
      <c r="B2286" s="27" t="s">
        <v>1406</v>
      </c>
      <c r="C2286" s="27" t="s">
        <v>1090</v>
      </c>
      <c r="D2286" s="27" t="s">
        <v>758</v>
      </c>
    </row>
    <row r="2287" spans="1:4" x14ac:dyDescent="0.2">
      <c r="A2287" s="27" t="s">
        <v>1590</v>
      </c>
      <c r="B2287" s="27" t="s">
        <v>1579</v>
      </c>
      <c r="C2287" s="27" t="s">
        <v>1090</v>
      </c>
      <c r="D2287" s="27" t="s">
        <v>758</v>
      </c>
    </row>
    <row r="2288" spans="1:4" x14ac:dyDescent="0.2">
      <c r="A2288" s="27" t="s">
        <v>1592</v>
      </c>
      <c r="B2288" s="27" t="s">
        <v>1580</v>
      </c>
      <c r="C2288" s="27" t="s">
        <v>1090</v>
      </c>
      <c r="D2288" s="27" t="s">
        <v>758</v>
      </c>
    </row>
    <row r="2289" spans="1:4" x14ac:dyDescent="0.2">
      <c r="A2289" s="27" t="s">
        <v>1091</v>
      </c>
      <c r="B2289" s="27" t="s">
        <v>1092</v>
      </c>
      <c r="C2289" s="27" t="s">
        <v>1090</v>
      </c>
      <c r="D2289" s="27" t="s">
        <v>758</v>
      </c>
    </row>
    <row r="2290" spans="1:4" x14ac:dyDescent="0.2">
      <c r="A2290" s="27" t="s">
        <v>1095</v>
      </c>
      <c r="B2290" s="27" t="s">
        <v>1096</v>
      </c>
      <c r="C2290" s="27" t="s">
        <v>1090</v>
      </c>
      <c r="D2290" s="27" t="s">
        <v>758</v>
      </c>
    </row>
    <row r="2291" spans="1:4" x14ac:dyDescent="0.2">
      <c r="A2291" s="27" t="s">
        <v>1259</v>
      </c>
      <c r="B2291" s="27" t="s">
        <v>1267</v>
      </c>
      <c r="C2291" s="27" t="s">
        <v>1090</v>
      </c>
      <c r="D2291" s="27" t="s">
        <v>758</v>
      </c>
    </row>
    <row r="2292" spans="1:4" x14ac:dyDescent="0.2">
      <c r="A2292" s="27" t="s">
        <v>1261</v>
      </c>
      <c r="B2292" s="27" t="s">
        <v>1269</v>
      </c>
      <c r="C2292" s="27" t="s">
        <v>1090</v>
      </c>
      <c r="D2292" s="27" t="s">
        <v>758</v>
      </c>
    </row>
    <row r="2293" spans="1:4" x14ac:dyDescent="0.2">
      <c r="A2293" s="27" t="s">
        <v>1586</v>
      </c>
      <c r="B2293" s="27" t="s">
        <v>1575</v>
      </c>
      <c r="C2293" s="27" t="s">
        <v>1090</v>
      </c>
      <c r="D2293" s="27" t="s">
        <v>758</v>
      </c>
    </row>
    <row r="2294" spans="1:4" x14ac:dyDescent="0.2">
      <c r="A2294" s="27" t="s">
        <v>1588</v>
      </c>
      <c r="B2294" s="27" t="s">
        <v>1577</v>
      </c>
      <c r="C2294" s="27" t="s">
        <v>1090</v>
      </c>
      <c r="D2294" s="27" t="s">
        <v>758</v>
      </c>
    </row>
    <row r="2295" spans="1:4" x14ac:dyDescent="0.2">
      <c r="A2295" s="27" t="s">
        <v>1582</v>
      </c>
      <c r="B2295" s="27" t="s">
        <v>1571</v>
      </c>
      <c r="C2295" s="27" t="s">
        <v>1090</v>
      </c>
      <c r="D2295" s="27" t="s">
        <v>758</v>
      </c>
    </row>
    <row r="2296" spans="1:4" x14ac:dyDescent="0.2">
      <c r="A2296" s="27" t="s">
        <v>1584</v>
      </c>
      <c r="B2296" s="27" t="s">
        <v>1573</v>
      </c>
      <c r="C2296" s="27" t="s">
        <v>1090</v>
      </c>
      <c r="D2296" s="27" t="s">
        <v>758</v>
      </c>
    </row>
    <row r="2297" spans="1:4" x14ac:dyDescent="0.2">
      <c r="A2297" s="27" t="s">
        <v>1099</v>
      </c>
      <c r="B2297" s="27" t="s">
        <v>1100</v>
      </c>
      <c r="C2297" s="27" t="s">
        <v>1090</v>
      </c>
      <c r="D2297" s="27" t="s">
        <v>758</v>
      </c>
    </row>
    <row r="2298" spans="1:4" x14ac:dyDescent="0.2">
      <c r="A2298" s="27" t="s">
        <v>1103</v>
      </c>
      <c r="B2298" s="27" t="s">
        <v>1104</v>
      </c>
      <c r="C2298" s="27" t="s">
        <v>1090</v>
      </c>
      <c r="D2298" s="27" t="s">
        <v>758</v>
      </c>
    </row>
    <row r="2299" spans="1:4" x14ac:dyDescent="0.2">
      <c r="A2299" s="27" t="s">
        <v>1435</v>
      </c>
      <c r="B2299" s="27" t="s">
        <v>1436</v>
      </c>
      <c r="C2299" s="27" t="s">
        <v>1090</v>
      </c>
      <c r="D2299" s="27" t="s">
        <v>758</v>
      </c>
    </row>
    <row r="2300" spans="1:4" x14ac:dyDescent="0.2">
      <c r="A2300" s="27" t="s">
        <v>1443</v>
      </c>
      <c r="B2300" s="27" t="s">
        <v>1444</v>
      </c>
      <c r="C2300" s="27" t="s">
        <v>1090</v>
      </c>
      <c r="D2300" s="27" t="s">
        <v>758</v>
      </c>
    </row>
    <row r="2301" spans="1:4" x14ac:dyDescent="0.2">
      <c r="A2301" s="27" t="s">
        <v>1379</v>
      </c>
      <c r="B2301" s="27" t="s">
        <v>1380</v>
      </c>
      <c r="C2301" s="27" t="s">
        <v>1090</v>
      </c>
      <c r="D2301" s="27" t="s">
        <v>758</v>
      </c>
    </row>
    <row r="2302" spans="1:4" x14ac:dyDescent="0.2">
      <c r="A2302" s="27" t="s">
        <v>1383</v>
      </c>
      <c r="B2302" s="27" t="s">
        <v>1384</v>
      </c>
      <c r="C2302" s="27" t="s">
        <v>1090</v>
      </c>
      <c r="D2302" s="27" t="s">
        <v>758</v>
      </c>
    </row>
    <row r="2303" spans="1:4" x14ac:dyDescent="0.2">
      <c r="A2303" s="27" t="s">
        <v>1453</v>
      </c>
      <c r="B2303" s="27" t="s">
        <v>1454</v>
      </c>
      <c r="C2303" s="27" t="s">
        <v>1090</v>
      </c>
      <c r="D2303" s="27" t="s">
        <v>758</v>
      </c>
    </row>
    <row r="2304" spans="1:4" x14ac:dyDescent="0.2">
      <c r="A2304" s="27" t="s">
        <v>1461</v>
      </c>
      <c r="B2304" s="27" t="s">
        <v>1462</v>
      </c>
      <c r="C2304" s="27" t="s">
        <v>1090</v>
      </c>
      <c r="D2304" s="27" t="s">
        <v>758</v>
      </c>
    </row>
    <row r="2305" spans="1:4" x14ac:dyDescent="0.2">
      <c r="A2305" s="27" t="s">
        <v>1399</v>
      </c>
      <c r="B2305" s="27" t="s">
        <v>1400</v>
      </c>
      <c r="C2305" s="27" t="s">
        <v>1090</v>
      </c>
      <c r="D2305" s="27" t="s">
        <v>758</v>
      </c>
    </row>
    <row r="2306" spans="1:4" x14ac:dyDescent="0.2">
      <c r="A2306" s="27" t="s">
        <v>1407</v>
      </c>
      <c r="B2306" s="27" t="s">
        <v>1408</v>
      </c>
      <c r="C2306" s="27" t="s">
        <v>1090</v>
      </c>
      <c r="D2306" s="27" t="s">
        <v>758</v>
      </c>
    </row>
    <row r="2307" spans="1:4" x14ac:dyDescent="0.2">
      <c r="A2307" s="27" t="s">
        <v>1287</v>
      </c>
      <c r="B2307" s="27" t="s">
        <v>1286</v>
      </c>
      <c r="C2307" s="27" t="s">
        <v>1090</v>
      </c>
      <c r="D2307" s="27" t="s">
        <v>758</v>
      </c>
    </row>
    <row r="2308" spans="1:4" x14ac:dyDescent="0.2">
      <c r="A2308" s="27" t="s">
        <v>1289</v>
      </c>
      <c r="B2308" s="27" t="s">
        <v>1288</v>
      </c>
      <c r="C2308" s="27" t="s">
        <v>1090</v>
      </c>
      <c r="D2308" s="27" t="s">
        <v>758</v>
      </c>
    </row>
    <row r="2309" spans="1:4" x14ac:dyDescent="0.2">
      <c r="A2309" s="27" t="s">
        <v>1387</v>
      </c>
      <c r="B2309" s="27" t="s">
        <v>1388</v>
      </c>
      <c r="C2309" s="27" t="s">
        <v>1090</v>
      </c>
      <c r="D2309" s="27" t="s">
        <v>758</v>
      </c>
    </row>
    <row r="2310" spans="1:4" x14ac:dyDescent="0.2">
      <c r="A2310" s="27" t="s">
        <v>1391</v>
      </c>
      <c r="B2310" s="27" t="s">
        <v>1392</v>
      </c>
      <c r="C2310" s="27" t="s">
        <v>1090</v>
      </c>
      <c r="D2310" s="27" t="s">
        <v>758</v>
      </c>
    </row>
    <row r="2311" spans="1:4" x14ac:dyDescent="0.2">
      <c r="A2311" s="27" t="s">
        <v>1291</v>
      </c>
      <c r="B2311" s="27" t="s">
        <v>1290</v>
      </c>
      <c r="C2311" s="27" t="s">
        <v>1090</v>
      </c>
      <c r="D2311" s="27" t="s">
        <v>758</v>
      </c>
    </row>
    <row r="2312" spans="1:4" x14ac:dyDescent="0.2">
      <c r="A2312" s="27" t="s">
        <v>1293</v>
      </c>
      <c r="B2312" s="27" t="s">
        <v>1292</v>
      </c>
      <c r="C2312" s="27" t="s">
        <v>1090</v>
      </c>
      <c r="D2312" s="27" t="s">
        <v>758</v>
      </c>
    </row>
    <row r="2313" spans="1:4" x14ac:dyDescent="0.2">
      <c r="A2313" s="27" t="s">
        <v>1437</v>
      </c>
      <c r="B2313" s="27" t="s">
        <v>1438</v>
      </c>
      <c r="C2313" s="27" t="s">
        <v>1090</v>
      </c>
      <c r="D2313" s="27" t="s">
        <v>758</v>
      </c>
    </row>
    <row r="2314" spans="1:4" x14ac:dyDescent="0.2">
      <c r="A2314" s="27" t="s">
        <v>1445</v>
      </c>
      <c r="B2314" s="27" t="s">
        <v>1446</v>
      </c>
      <c r="C2314" s="27" t="s">
        <v>1090</v>
      </c>
      <c r="D2314" s="27" t="s">
        <v>758</v>
      </c>
    </row>
    <row r="2315" spans="1:4" x14ac:dyDescent="0.2">
      <c r="A2315" s="27" t="s">
        <v>1381</v>
      </c>
      <c r="B2315" s="27" t="s">
        <v>1382</v>
      </c>
      <c r="C2315" s="27" t="s">
        <v>1090</v>
      </c>
      <c r="D2315" s="27" t="s">
        <v>758</v>
      </c>
    </row>
    <row r="2316" spans="1:4" x14ac:dyDescent="0.2">
      <c r="A2316" s="27" t="s">
        <v>1385</v>
      </c>
      <c r="B2316" s="27" t="s">
        <v>1386</v>
      </c>
      <c r="C2316" s="27" t="s">
        <v>1090</v>
      </c>
      <c r="D2316" s="27" t="s">
        <v>758</v>
      </c>
    </row>
    <row r="2317" spans="1:4" x14ac:dyDescent="0.2">
      <c r="A2317" s="27" t="s">
        <v>1455</v>
      </c>
      <c r="B2317" s="27" t="s">
        <v>1456</v>
      </c>
      <c r="C2317" s="27" t="s">
        <v>1090</v>
      </c>
      <c r="D2317" s="27" t="s">
        <v>758</v>
      </c>
    </row>
    <row r="2318" spans="1:4" x14ac:dyDescent="0.2">
      <c r="A2318" s="27" t="s">
        <v>1463</v>
      </c>
      <c r="B2318" s="27" t="s">
        <v>1464</v>
      </c>
      <c r="C2318" s="27" t="s">
        <v>1090</v>
      </c>
      <c r="D2318" s="27" t="s">
        <v>758</v>
      </c>
    </row>
    <row r="2319" spans="1:4" x14ac:dyDescent="0.2">
      <c r="A2319" s="27" t="s">
        <v>1401</v>
      </c>
      <c r="B2319" s="27" t="s">
        <v>1402</v>
      </c>
      <c r="C2319" s="27" t="s">
        <v>1090</v>
      </c>
      <c r="D2319" s="27" t="s">
        <v>758</v>
      </c>
    </row>
    <row r="2320" spans="1:4" x14ac:dyDescent="0.2">
      <c r="A2320" s="27" t="s">
        <v>1409</v>
      </c>
      <c r="B2320" s="27" t="s">
        <v>1410</v>
      </c>
      <c r="C2320" s="27" t="s">
        <v>1090</v>
      </c>
      <c r="D2320" s="27" t="s">
        <v>758</v>
      </c>
    </row>
    <row r="2321" spans="1:4" x14ac:dyDescent="0.2">
      <c r="A2321" s="27" t="s">
        <v>1295</v>
      </c>
      <c r="B2321" s="27" t="s">
        <v>1294</v>
      </c>
      <c r="C2321" s="27" t="s">
        <v>1090</v>
      </c>
      <c r="D2321" s="27" t="s">
        <v>758</v>
      </c>
    </row>
    <row r="2322" spans="1:4" x14ac:dyDescent="0.2">
      <c r="A2322" s="27" t="s">
        <v>1297</v>
      </c>
      <c r="B2322" s="27" t="s">
        <v>1296</v>
      </c>
      <c r="C2322" s="27" t="s">
        <v>1090</v>
      </c>
      <c r="D2322" s="27" t="s">
        <v>758</v>
      </c>
    </row>
    <row r="2323" spans="1:4" x14ac:dyDescent="0.2">
      <c r="A2323" s="27" t="s">
        <v>1389</v>
      </c>
      <c r="B2323" s="27" t="s">
        <v>1390</v>
      </c>
      <c r="C2323" s="27" t="s">
        <v>1090</v>
      </c>
      <c r="D2323" s="27" t="s">
        <v>758</v>
      </c>
    </row>
    <row r="2324" spans="1:4" x14ac:dyDescent="0.2">
      <c r="A2324" s="27" t="s">
        <v>1393</v>
      </c>
      <c r="B2324" s="27" t="s">
        <v>1394</v>
      </c>
      <c r="C2324" s="27" t="s">
        <v>1090</v>
      </c>
      <c r="D2324" s="27" t="s">
        <v>758</v>
      </c>
    </row>
    <row r="2325" spans="1:4" x14ac:dyDescent="0.2">
      <c r="A2325" s="27" t="s">
        <v>1299</v>
      </c>
      <c r="B2325" s="27" t="s">
        <v>1298</v>
      </c>
      <c r="C2325" s="27" t="s">
        <v>1090</v>
      </c>
      <c r="D2325" s="27" t="s">
        <v>758</v>
      </c>
    </row>
    <row r="2326" spans="1:4" x14ac:dyDescent="0.2">
      <c r="A2326" s="27" t="s">
        <v>1301</v>
      </c>
      <c r="B2326" s="27" t="s">
        <v>1300</v>
      </c>
      <c r="C2326" s="27" t="s">
        <v>1090</v>
      </c>
      <c r="D2326" s="27" t="s">
        <v>758</v>
      </c>
    </row>
    <row r="2327" spans="1:4" x14ac:dyDescent="0.2">
      <c r="A2327" s="27" t="s">
        <v>1439</v>
      </c>
      <c r="B2327" s="27" t="s">
        <v>1440</v>
      </c>
      <c r="C2327" s="27" t="s">
        <v>1090</v>
      </c>
      <c r="D2327" s="27" t="s">
        <v>758</v>
      </c>
    </row>
    <row r="2328" spans="1:4" x14ac:dyDescent="0.2">
      <c r="A2328" s="27" t="s">
        <v>1447</v>
      </c>
      <c r="B2328" s="27" t="s">
        <v>1448</v>
      </c>
      <c r="C2328" s="27" t="s">
        <v>1090</v>
      </c>
      <c r="D2328" s="27" t="s">
        <v>758</v>
      </c>
    </row>
    <row r="2329" spans="1:4" x14ac:dyDescent="0.2">
      <c r="A2329" s="27" t="s">
        <v>1075</v>
      </c>
      <c r="B2329" s="27" t="s">
        <v>498</v>
      </c>
      <c r="C2329" s="27" t="s">
        <v>2526</v>
      </c>
      <c r="D2329" s="27" t="s">
        <v>262</v>
      </c>
    </row>
    <row r="2330" spans="1:4" x14ac:dyDescent="0.2">
      <c r="A2330" s="27" t="s">
        <v>887</v>
      </c>
      <c r="B2330" s="27" t="s">
        <v>889</v>
      </c>
      <c r="C2330" s="27" t="s">
        <v>2526</v>
      </c>
      <c r="D2330" s="27" t="s">
        <v>262</v>
      </c>
    </row>
    <row r="2331" spans="1:4" x14ac:dyDescent="0.2">
      <c r="A2331" s="27" t="s">
        <v>1079</v>
      </c>
      <c r="B2331" s="27" t="s">
        <v>126</v>
      </c>
      <c r="C2331" s="27" t="s">
        <v>2526</v>
      </c>
      <c r="D2331" s="27" t="s">
        <v>262</v>
      </c>
    </row>
    <row r="2332" spans="1:4" x14ac:dyDescent="0.2">
      <c r="A2332" s="27" t="s">
        <v>1909</v>
      </c>
      <c r="B2332" s="27" t="s">
        <v>1910</v>
      </c>
      <c r="C2332" s="27" t="s">
        <v>2526</v>
      </c>
      <c r="D2332" s="27" t="s">
        <v>262</v>
      </c>
    </row>
    <row r="2333" spans="1:4" x14ac:dyDescent="0.2">
      <c r="A2333" s="27" t="s">
        <v>1077</v>
      </c>
      <c r="B2333" s="27" t="s">
        <v>497</v>
      </c>
      <c r="C2333" s="27" t="s">
        <v>2526</v>
      </c>
      <c r="D2333" s="27" t="s">
        <v>262</v>
      </c>
    </row>
    <row r="2334" spans="1:4" x14ac:dyDescent="0.2">
      <c r="A2334" s="27" t="s">
        <v>1076</v>
      </c>
      <c r="B2334" s="27" t="s">
        <v>496</v>
      </c>
      <c r="C2334" s="27" t="s">
        <v>2526</v>
      </c>
      <c r="D2334" s="27" t="s">
        <v>262</v>
      </c>
    </row>
    <row r="2335" spans="1:4" x14ac:dyDescent="0.2">
      <c r="A2335" s="27" t="s">
        <v>1080</v>
      </c>
      <c r="B2335" s="27" t="s">
        <v>127</v>
      </c>
      <c r="C2335" s="27" t="s">
        <v>2526</v>
      </c>
      <c r="D2335" s="27" t="s">
        <v>262</v>
      </c>
    </row>
    <row r="2336" spans="1:4" x14ac:dyDescent="0.2">
      <c r="A2336" s="27" t="s">
        <v>1431</v>
      </c>
      <c r="B2336" s="27" t="s">
        <v>1432</v>
      </c>
      <c r="C2336" s="27" t="s">
        <v>2526</v>
      </c>
      <c r="D2336" s="27" t="s">
        <v>262</v>
      </c>
    </row>
    <row r="2337" spans="1:4" x14ac:dyDescent="0.2">
      <c r="A2337" s="27" t="s">
        <v>1139</v>
      </c>
      <c r="B2337" s="27" t="s">
        <v>1138</v>
      </c>
      <c r="C2337" s="27" t="s">
        <v>2526</v>
      </c>
      <c r="D2337" s="27" t="s">
        <v>262</v>
      </c>
    </row>
    <row r="2338" spans="1:4" x14ac:dyDescent="0.2">
      <c r="A2338" s="27" t="s">
        <v>1141</v>
      </c>
      <c r="B2338" s="27" t="s">
        <v>1140</v>
      </c>
      <c r="C2338" s="27" t="s">
        <v>2526</v>
      </c>
      <c r="D2338" s="27" t="s">
        <v>262</v>
      </c>
    </row>
    <row r="2339" spans="1:4" x14ac:dyDescent="0.2">
      <c r="A2339" s="27" t="s">
        <v>1143</v>
      </c>
      <c r="B2339" s="27" t="s">
        <v>1142</v>
      </c>
      <c r="C2339" s="27" t="s">
        <v>2526</v>
      </c>
      <c r="D2339" s="27" t="s">
        <v>262</v>
      </c>
    </row>
    <row r="2340" spans="1:4" x14ac:dyDescent="0.2">
      <c r="A2340" s="27" t="s">
        <v>1145</v>
      </c>
      <c r="B2340" s="27" t="s">
        <v>1144</v>
      </c>
      <c r="C2340" s="27" t="s">
        <v>2526</v>
      </c>
      <c r="D2340" s="27" t="s">
        <v>262</v>
      </c>
    </row>
    <row r="2341" spans="1:4" x14ac:dyDescent="0.2">
      <c r="A2341" s="27" t="s">
        <v>1147</v>
      </c>
      <c r="B2341" s="27" t="s">
        <v>1146</v>
      </c>
      <c r="C2341" s="27" t="s">
        <v>2526</v>
      </c>
      <c r="D2341" s="27" t="s">
        <v>262</v>
      </c>
    </row>
    <row r="2342" spans="1:4" x14ac:dyDescent="0.2">
      <c r="A2342" s="27" t="s">
        <v>1078</v>
      </c>
      <c r="B2342" s="27" t="s">
        <v>495</v>
      </c>
      <c r="C2342" s="27" t="s">
        <v>2526</v>
      </c>
      <c r="D2342" s="27" t="s">
        <v>262</v>
      </c>
    </row>
    <row r="2343" spans="1:4" x14ac:dyDescent="0.2">
      <c r="A2343" s="27" t="s">
        <v>1073</v>
      </c>
      <c r="B2343" s="27" t="s">
        <v>333</v>
      </c>
      <c r="C2343" s="27" t="s">
        <v>2526</v>
      </c>
      <c r="D2343" s="27" t="s">
        <v>262</v>
      </c>
    </row>
    <row r="2344" spans="1:4" x14ac:dyDescent="0.2">
      <c r="A2344" s="27"/>
      <c r="B2344" s="27"/>
      <c r="C2344" s="27"/>
      <c r="D2344" s="27" t="s">
        <v>759</v>
      </c>
    </row>
    <row r="2345" spans="1:4" x14ac:dyDescent="0.2">
      <c r="A2345" s="27"/>
      <c r="B2345" s="27"/>
      <c r="C2345" s="27"/>
      <c r="D2345" s="27" t="s">
        <v>1629</v>
      </c>
    </row>
    <row r="2346" spans="1:4" x14ac:dyDescent="0.2">
      <c r="A2346" s="27" t="s">
        <v>1069</v>
      </c>
      <c r="B2346" s="27" t="s">
        <v>629</v>
      </c>
      <c r="C2346" s="27" t="s">
        <v>2526</v>
      </c>
      <c r="D2346" s="27" t="s">
        <v>262</v>
      </c>
    </row>
    <row r="2347" spans="1:4" x14ac:dyDescent="0.2">
      <c r="A2347" s="27"/>
      <c r="B2347" s="27"/>
      <c r="C2347" s="27"/>
      <c r="D2347" s="27" t="s">
        <v>759</v>
      </c>
    </row>
    <row r="2348" spans="1:4" x14ac:dyDescent="0.2">
      <c r="A2348" s="27" t="s">
        <v>1072</v>
      </c>
      <c r="B2348" s="27" t="s">
        <v>164</v>
      </c>
      <c r="C2348" s="27" t="s">
        <v>2526</v>
      </c>
      <c r="D2348" s="27" t="s">
        <v>262</v>
      </c>
    </row>
    <row r="2349" spans="1:4" x14ac:dyDescent="0.2">
      <c r="A2349" s="27"/>
      <c r="B2349" s="27"/>
      <c r="C2349" s="27"/>
      <c r="D2349" s="27" t="s">
        <v>759</v>
      </c>
    </row>
    <row r="2350" spans="1:4" x14ac:dyDescent="0.2">
      <c r="A2350" s="27" t="s">
        <v>1071</v>
      </c>
      <c r="B2350" s="27" t="s">
        <v>163</v>
      </c>
      <c r="C2350" s="27" t="s">
        <v>2526</v>
      </c>
      <c r="D2350" s="27" t="s">
        <v>262</v>
      </c>
    </row>
    <row r="2351" spans="1:4" x14ac:dyDescent="0.2">
      <c r="A2351" s="27"/>
      <c r="B2351" s="27"/>
      <c r="C2351" s="27"/>
      <c r="D2351" s="27" t="s">
        <v>759</v>
      </c>
    </row>
    <row r="2352" spans="1:4" x14ac:dyDescent="0.2">
      <c r="A2352" s="27" t="s">
        <v>888</v>
      </c>
      <c r="B2352" s="27" t="s">
        <v>890</v>
      </c>
      <c r="C2352" s="27" t="s">
        <v>2526</v>
      </c>
      <c r="D2352" s="27" t="s">
        <v>262</v>
      </c>
    </row>
    <row r="2353" spans="1:4" x14ac:dyDescent="0.2">
      <c r="A2353" s="27" t="s">
        <v>1074</v>
      </c>
      <c r="B2353" s="27" t="s">
        <v>334</v>
      </c>
      <c r="C2353" s="27" t="s">
        <v>2526</v>
      </c>
      <c r="D2353" s="27" t="s">
        <v>262</v>
      </c>
    </row>
    <row r="2354" spans="1:4" x14ac:dyDescent="0.2">
      <c r="A2354" s="27"/>
      <c r="B2354" s="27"/>
      <c r="C2354" s="27"/>
      <c r="D2354" s="27" t="s">
        <v>759</v>
      </c>
    </row>
    <row r="2355" spans="1:4" x14ac:dyDescent="0.2">
      <c r="A2355" s="27"/>
      <c r="B2355" s="27"/>
      <c r="C2355" s="27"/>
      <c r="D2355" s="27" t="s">
        <v>1629</v>
      </c>
    </row>
    <row r="2356" spans="1:4" x14ac:dyDescent="0.2">
      <c r="A2356" s="27" t="s">
        <v>1070</v>
      </c>
      <c r="B2356" s="27" t="s">
        <v>630</v>
      </c>
      <c r="C2356" s="27" t="s">
        <v>2526</v>
      </c>
      <c r="D2356" s="27" t="s">
        <v>262</v>
      </c>
    </row>
    <row r="2357" spans="1:4" x14ac:dyDescent="0.2">
      <c r="A2357" s="27"/>
      <c r="B2357" s="27"/>
      <c r="C2357" s="27"/>
      <c r="D2357" s="27" t="s">
        <v>759</v>
      </c>
    </row>
    <row r="2358" spans="1:4" x14ac:dyDescent="0.2">
      <c r="A2358" s="27" t="s">
        <v>2844</v>
      </c>
      <c r="B2358" s="27" t="s">
        <v>685</v>
      </c>
      <c r="C2358" s="27" t="s">
        <v>901</v>
      </c>
      <c r="D2358" s="27" t="s">
        <v>759</v>
      </c>
    </row>
    <row r="2359" spans="1:4" x14ac:dyDescent="0.2">
      <c r="A2359" s="27"/>
      <c r="B2359" s="27"/>
      <c r="C2359" s="27"/>
      <c r="D2359" s="27" t="s">
        <v>264</v>
      </c>
    </row>
    <row r="2360" spans="1:4" x14ac:dyDescent="0.2">
      <c r="A2360" s="27" t="s">
        <v>2845</v>
      </c>
      <c r="B2360" s="27" t="s">
        <v>716</v>
      </c>
      <c r="C2360" s="27" t="s">
        <v>901</v>
      </c>
      <c r="D2360" s="27" t="s">
        <v>759</v>
      </c>
    </row>
    <row r="2361" spans="1:4" x14ac:dyDescent="0.2">
      <c r="A2361" s="27"/>
      <c r="B2361" s="27"/>
      <c r="C2361" s="27"/>
      <c r="D2361" s="27" t="s">
        <v>264</v>
      </c>
    </row>
    <row r="2362" spans="1:4" x14ac:dyDescent="0.2">
      <c r="A2362" s="27" t="s">
        <v>819</v>
      </c>
      <c r="B2362" s="27" t="s">
        <v>710</v>
      </c>
      <c r="C2362" s="27" t="s">
        <v>901</v>
      </c>
      <c r="D2362" s="27" t="s">
        <v>759</v>
      </c>
    </row>
    <row r="2363" spans="1:4" x14ac:dyDescent="0.2">
      <c r="A2363" s="27"/>
      <c r="B2363" s="27"/>
      <c r="C2363" s="27"/>
      <c r="D2363" s="27" t="s">
        <v>264</v>
      </c>
    </row>
    <row r="2364" spans="1:4" x14ac:dyDescent="0.2">
      <c r="A2364" s="27" t="s">
        <v>1148</v>
      </c>
      <c r="B2364" s="27" t="s">
        <v>682</v>
      </c>
      <c r="C2364" s="27" t="s">
        <v>901</v>
      </c>
      <c r="D2364" s="27" t="s">
        <v>759</v>
      </c>
    </row>
    <row r="2365" spans="1:4" x14ac:dyDescent="0.2">
      <c r="A2365" s="27"/>
      <c r="B2365" s="27"/>
      <c r="C2365" s="27"/>
      <c r="D2365" s="27" t="s">
        <v>264</v>
      </c>
    </row>
    <row r="2366" spans="1:4" x14ac:dyDescent="0.2">
      <c r="A2366" s="27" t="s">
        <v>2846</v>
      </c>
      <c r="B2366" s="27" t="s">
        <v>1522</v>
      </c>
      <c r="C2366" s="27" t="s">
        <v>901</v>
      </c>
      <c r="D2366" s="27" t="s">
        <v>759</v>
      </c>
    </row>
    <row r="2367" spans="1:4" x14ac:dyDescent="0.2">
      <c r="A2367" s="27"/>
      <c r="B2367" s="27"/>
      <c r="C2367" s="27"/>
      <c r="D2367" s="27" t="s">
        <v>264</v>
      </c>
    </row>
    <row r="2368" spans="1:4" x14ac:dyDescent="0.2">
      <c r="A2368" s="27" t="s">
        <v>871</v>
      </c>
      <c r="B2368" s="27" t="s">
        <v>745</v>
      </c>
      <c r="C2368" s="27" t="s">
        <v>901</v>
      </c>
      <c r="D2368" s="27" t="s">
        <v>759</v>
      </c>
    </row>
    <row r="2369" spans="1:4" x14ac:dyDescent="0.2">
      <c r="A2369" s="27"/>
      <c r="B2369" s="27"/>
      <c r="C2369" s="27"/>
      <c r="D2369" s="27" t="s">
        <v>264</v>
      </c>
    </row>
    <row r="2370" spans="1:4" x14ac:dyDescent="0.2">
      <c r="A2370" s="27" t="s">
        <v>808</v>
      </c>
      <c r="B2370" s="27" t="s">
        <v>693</v>
      </c>
      <c r="C2370" s="27" t="s">
        <v>901</v>
      </c>
      <c r="D2370" s="27" t="s">
        <v>759</v>
      </c>
    </row>
    <row r="2371" spans="1:4" x14ac:dyDescent="0.2">
      <c r="A2371" s="27"/>
      <c r="B2371" s="27"/>
      <c r="C2371" s="27"/>
      <c r="D2371" s="27" t="s">
        <v>264</v>
      </c>
    </row>
    <row r="2372" spans="1:4" x14ac:dyDescent="0.2">
      <c r="A2372" s="27" t="s">
        <v>824</v>
      </c>
      <c r="B2372" s="27" t="s">
        <v>717</v>
      </c>
      <c r="C2372" s="27" t="s">
        <v>901</v>
      </c>
      <c r="D2372" s="27" t="s">
        <v>759</v>
      </c>
    </row>
    <row r="2373" spans="1:4" x14ac:dyDescent="0.2">
      <c r="A2373" s="27"/>
      <c r="B2373" s="27"/>
      <c r="C2373" s="27"/>
      <c r="D2373" s="27" t="s">
        <v>264</v>
      </c>
    </row>
    <row r="2374" spans="1:4" x14ac:dyDescent="0.2">
      <c r="A2374" s="27" t="s">
        <v>860</v>
      </c>
      <c r="B2374" s="27" t="s">
        <v>730</v>
      </c>
      <c r="C2374" s="27" t="s">
        <v>901</v>
      </c>
      <c r="D2374" s="27" t="s">
        <v>759</v>
      </c>
    </row>
    <row r="2375" spans="1:4" x14ac:dyDescent="0.2">
      <c r="A2375" s="27"/>
      <c r="B2375" s="27"/>
      <c r="C2375" s="27"/>
      <c r="D2375" s="27" t="s">
        <v>264</v>
      </c>
    </row>
    <row r="2376" spans="1:4" x14ac:dyDescent="0.2">
      <c r="A2376" s="27" t="s">
        <v>2847</v>
      </c>
      <c r="B2376" s="27" t="s">
        <v>720</v>
      </c>
      <c r="C2376" s="27" t="s">
        <v>901</v>
      </c>
      <c r="D2376" s="27" t="s">
        <v>264</v>
      </c>
    </row>
    <row r="2377" spans="1:4" x14ac:dyDescent="0.2">
      <c r="A2377" s="27" t="s">
        <v>2848</v>
      </c>
      <c r="B2377" s="27" t="s">
        <v>737</v>
      </c>
      <c r="C2377" s="27" t="s">
        <v>901</v>
      </c>
      <c r="D2377" s="27" t="s">
        <v>264</v>
      </c>
    </row>
    <row r="2378" spans="1:4" x14ac:dyDescent="0.2">
      <c r="A2378" s="27" t="s">
        <v>2849</v>
      </c>
      <c r="B2378" s="27" t="s">
        <v>734</v>
      </c>
      <c r="C2378" s="27" t="s">
        <v>901</v>
      </c>
      <c r="D2378" s="27" t="s">
        <v>264</v>
      </c>
    </row>
    <row r="2379" spans="1:4" x14ac:dyDescent="0.2">
      <c r="A2379" s="27" t="s">
        <v>2850</v>
      </c>
      <c r="B2379" s="27" t="s">
        <v>779</v>
      </c>
      <c r="C2379" s="27" t="s">
        <v>901</v>
      </c>
      <c r="D2379" s="27" t="s">
        <v>759</v>
      </c>
    </row>
    <row r="2380" spans="1:4" x14ac:dyDescent="0.2">
      <c r="A2380" s="27"/>
      <c r="B2380" s="27"/>
      <c r="C2380" s="27"/>
      <c r="D2380" s="27" t="s">
        <v>264</v>
      </c>
    </row>
    <row r="2381" spans="1:4" x14ac:dyDescent="0.2">
      <c r="A2381" s="27" t="s">
        <v>2851</v>
      </c>
      <c r="B2381" s="27" t="s">
        <v>723</v>
      </c>
      <c r="C2381" s="27" t="s">
        <v>901</v>
      </c>
      <c r="D2381" s="27" t="s">
        <v>759</v>
      </c>
    </row>
    <row r="2382" spans="1:4" x14ac:dyDescent="0.2">
      <c r="A2382" s="27"/>
      <c r="B2382" s="27"/>
      <c r="C2382" s="27"/>
      <c r="D2382" s="27" t="s">
        <v>264</v>
      </c>
    </row>
    <row r="2383" spans="1:4" x14ac:dyDescent="0.2">
      <c r="A2383" s="27" t="s">
        <v>2852</v>
      </c>
      <c r="B2383" s="27" t="s">
        <v>704</v>
      </c>
      <c r="C2383" s="27" t="s">
        <v>901</v>
      </c>
      <c r="D2383" s="27" t="s">
        <v>759</v>
      </c>
    </row>
    <row r="2384" spans="1:4" x14ac:dyDescent="0.2">
      <c r="A2384" s="27"/>
      <c r="B2384" s="27"/>
      <c r="C2384" s="27"/>
      <c r="D2384" s="27" t="s">
        <v>264</v>
      </c>
    </row>
    <row r="2385" spans="1:4" x14ac:dyDescent="0.2">
      <c r="A2385" s="27" t="s">
        <v>2853</v>
      </c>
      <c r="B2385" s="27" t="s">
        <v>731</v>
      </c>
      <c r="C2385" s="27" t="s">
        <v>901</v>
      </c>
      <c r="D2385" s="27" t="s">
        <v>759</v>
      </c>
    </row>
    <row r="2386" spans="1:4" x14ac:dyDescent="0.2">
      <c r="A2386" s="27"/>
      <c r="B2386" s="27"/>
      <c r="C2386" s="27"/>
      <c r="D2386" s="27" t="s">
        <v>264</v>
      </c>
    </row>
    <row r="2387" spans="1:4" x14ac:dyDescent="0.2">
      <c r="A2387" s="27" t="s">
        <v>2854</v>
      </c>
      <c r="B2387" s="27" t="s">
        <v>778</v>
      </c>
      <c r="C2387" s="27" t="s">
        <v>901</v>
      </c>
      <c r="D2387" s="27" t="s">
        <v>759</v>
      </c>
    </row>
    <row r="2388" spans="1:4" x14ac:dyDescent="0.2">
      <c r="A2388" s="27"/>
      <c r="B2388" s="27"/>
      <c r="C2388" s="27"/>
      <c r="D2388" s="27" t="s">
        <v>264</v>
      </c>
    </row>
    <row r="2389" spans="1:4" x14ac:dyDescent="0.2">
      <c r="A2389" s="27" t="s">
        <v>2855</v>
      </c>
      <c r="B2389" s="27" t="s">
        <v>767</v>
      </c>
      <c r="C2389" s="27" t="s">
        <v>901</v>
      </c>
      <c r="D2389" s="27" t="s">
        <v>759</v>
      </c>
    </row>
    <row r="2390" spans="1:4" x14ac:dyDescent="0.2">
      <c r="A2390" s="27"/>
      <c r="B2390" s="27"/>
      <c r="C2390" s="27"/>
      <c r="D2390" s="27" t="s">
        <v>264</v>
      </c>
    </row>
    <row r="2391" spans="1:4" x14ac:dyDescent="0.2">
      <c r="A2391" s="27" t="s">
        <v>2856</v>
      </c>
      <c r="B2391" s="27" t="s">
        <v>690</v>
      </c>
      <c r="C2391" s="27" t="s">
        <v>901</v>
      </c>
      <c r="D2391" s="27" t="s">
        <v>759</v>
      </c>
    </row>
    <row r="2392" spans="1:4" x14ac:dyDescent="0.2">
      <c r="A2392" s="27"/>
      <c r="B2392" s="27"/>
      <c r="C2392" s="27"/>
      <c r="D2392" s="27" t="s">
        <v>264</v>
      </c>
    </row>
    <row r="2393" spans="1:4" x14ac:dyDescent="0.2">
      <c r="A2393" s="27" t="s">
        <v>2857</v>
      </c>
      <c r="B2393" s="27" t="s">
        <v>729</v>
      </c>
      <c r="C2393" s="27" t="s">
        <v>901</v>
      </c>
      <c r="D2393" s="27" t="s">
        <v>264</v>
      </c>
    </row>
    <row r="2394" spans="1:4" x14ac:dyDescent="0.2">
      <c r="A2394" s="27" t="s">
        <v>2858</v>
      </c>
      <c r="B2394" s="27" t="s">
        <v>770</v>
      </c>
      <c r="C2394" s="27" t="s">
        <v>901</v>
      </c>
      <c r="D2394" s="27" t="s">
        <v>759</v>
      </c>
    </row>
    <row r="2395" spans="1:4" x14ac:dyDescent="0.2">
      <c r="A2395" s="27"/>
      <c r="B2395" s="27"/>
      <c r="C2395" s="27"/>
      <c r="D2395" s="27" t="s">
        <v>264</v>
      </c>
    </row>
    <row r="2396" spans="1:4" x14ac:dyDescent="0.2">
      <c r="A2396" s="27" t="s">
        <v>2859</v>
      </c>
      <c r="B2396" s="27" t="s">
        <v>744</v>
      </c>
      <c r="C2396" s="27" t="s">
        <v>901</v>
      </c>
      <c r="D2396" s="27" t="s">
        <v>264</v>
      </c>
    </row>
    <row r="2397" spans="1:4" x14ac:dyDescent="0.2">
      <c r="A2397" s="27" t="s">
        <v>2860</v>
      </c>
      <c r="B2397" s="27" t="s">
        <v>727</v>
      </c>
      <c r="C2397" s="27" t="s">
        <v>901</v>
      </c>
      <c r="D2397" s="27" t="s">
        <v>264</v>
      </c>
    </row>
    <row r="2398" spans="1:4" x14ac:dyDescent="0.2">
      <c r="A2398" s="27" t="s">
        <v>2861</v>
      </c>
      <c r="B2398" s="27" t="s">
        <v>771</v>
      </c>
      <c r="C2398" s="27" t="s">
        <v>901</v>
      </c>
      <c r="D2398" s="27" t="s">
        <v>264</v>
      </c>
    </row>
    <row r="2399" spans="1:4" x14ac:dyDescent="0.2">
      <c r="A2399" s="27" t="s">
        <v>2862</v>
      </c>
      <c r="B2399" s="27" t="s">
        <v>765</v>
      </c>
      <c r="C2399" s="27" t="s">
        <v>901</v>
      </c>
      <c r="D2399" s="27" t="s">
        <v>264</v>
      </c>
    </row>
    <row r="2400" spans="1:4" x14ac:dyDescent="0.2">
      <c r="A2400" s="27" t="s">
        <v>2863</v>
      </c>
      <c r="B2400" s="27" t="s">
        <v>679</v>
      </c>
      <c r="C2400" s="27" t="s">
        <v>901</v>
      </c>
      <c r="D2400" s="27" t="s">
        <v>759</v>
      </c>
    </row>
    <row r="2401" spans="1:4" x14ac:dyDescent="0.2">
      <c r="A2401" s="27"/>
      <c r="B2401" s="27"/>
      <c r="C2401" s="27"/>
      <c r="D2401" s="27" t="s">
        <v>264</v>
      </c>
    </row>
    <row r="2402" spans="1:4" x14ac:dyDescent="0.2">
      <c r="A2402" s="27" t="s">
        <v>2864</v>
      </c>
      <c r="B2402" s="27" t="s">
        <v>724</v>
      </c>
      <c r="C2402" s="27" t="s">
        <v>901</v>
      </c>
      <c r="D2402" s="27" t="s">
        <v>264</v>
      </c>
    </row>
    <row r="2403" spans="1:4" x14ac:dyDescent="0.2">
      <c r="A2403" s="27" t="s">
        <v>2865</v>
      </c>
      <c r="B2403" s="27" t="s">
        <v>702</v>
      </c>
      <c r="C2403" s="27" t="s">
        <v>901</v>
      </c>
      <c r="D2403" s="27" t="s">
        <v>264</v>
      </c>
    </row>
    <row r="2404" spans="1:4" x14ac:dyDescent="0.2">
      <c r="A2404" s="27" t="s">
        <v>2866</v>
      </c>
      <c r="B2404" s="27" t="s">
        <v>751</v>
      </c>
      <c r="C2404" s="27" t="s">
        <v>901</v>
      </c>
      <c r="D2404" s="27" t="s">
        <v>264</v>
      </c>
    </row>
    <row r="2405" spans="1:4" x14ac:dyDescent="0.2">
      <c r="A2405" s="27" t="s">
        <v>2867</v>
      </c>
      <c r="B2405" s="27" t="s">
        <v>687</v>
      </c>
      <c r="C2405" s="27" t="s">
        <v>901</v>
      </c>
      <c r="D2405" s="27" t="s">
        <v>759</v>
      </c>
    </row>
    <row r="2406" spans="1:4" x14ac:dyDescent="0.2">
      <c r="A2406" s="27"/>
      <c r="B2406" s="27"/>
      <c r="C2406" s="27"/>
      <c r="D2406" s="27" t="s">
        <v>264</v>
      </c>
    </row>
    <row r="2407" spans="1:4" x14ac:dyDescent="0.2">
      <c r="A2407" s="27" t="s">
        <v>2868</v>
      </c>
      <c r="B2407" s="27" t="s">
        <v>783</v>
      </c>
      <c r="C2407" s="27" t="s">
        <v>901</v>
      </c>
      <c r="D2407" s="27" t="s">
        <v>264</v>
      </c>
    </row>
    <row r="2408" spans="1:4" x14ac:dyDescent="0.2">
      <c r="A2408" s="27" t="s">
        <v>2869</v>
      </c>
      <c r="B2408" s="27" t="s">
        <v>713</v>
      </c>
      <c r="C2408" s="27" t="s">
        <v>901</v>
      </c>
      <c r="D2408" s="27" t="s">
        <v>759</v>
      </c>
    </row>
    <row r="2409" spans="1:4" x14ac:dyDescent="0.2">
      <c r="A2409" s="27"/>
      <c r="B2409" s="27"/>
      <c r="C2409" s="27"/>
      <c r="D2409" s="27" t="s">
        <v>264</v>
      </c>
    </row>
    <row r="2410" spans="1:4" x14ac:dyDescent="0.2">
      <c r="A2410" s="27" t="s">
        <v>2870</v>
      </c>
      <c r="B2410" s="27" t="s">
        <v>743</v>
      </c>
      <c r="C2410" s="27" t="s">
        <v>901</v>
      </c>
      <c r="D2410" s="27" t="s">
        <v>759</v>
      </c>
    </row>
    <row r="2411" spans="1:4" x14ac:dyDescent="0.2">
      <c r="A2411" s="27"/>
      <c r="B2411" s="27"/>
      <c r="C2411" s="27"/>
      <c r="D2411" s="27" t="s">
        <v>264</v>
      </c>
    </row>
    <row r="2412" spans="1:4" x14ac:dyDescent="0.2">
      <c r="A2412" s="27" t="s">
        <v>2871</v>
      </c>
      <c r="B2412" s="27" t="s">
        <v>750</v>
      </c>
      <c r="C2412" s="27" t="s">
        <v>901</v>
      </c>
      <c r="D2412" s="27" t="s">
        <v>264</v>
      </c>
    </row>
    <row r="2413" spans="1:4" x14ac:dyDescent="0.2">
      <c r="A2413" s="27" t="s">
        <v>2872</v>
      </c>
      <c r="B2413" s="27" t="s">
        <v>711</v>
      </c>
      <c r="C2413" s="27" t="s">
        <v>901</v>
      </c>
      <c r="D2413" s="27" t="s">
        <v>759</v>
      </c>
    </row>
    <row r="2414" spans="1:4" x14ac:dyDescent="0.2">
      <c r="A2414" s="27"/>
      <c r="B2414" s="27"/>
      <c r="C2414" s="27"/>
      <c r="D2414" s="27" t="s">
        <v>264</v>
      </c>
    </row>
    <row r="2415" spans="1:4" x14ac:dyDescent="0.2">
      <c r="A2415" s="27" t="s">
        <v>2873</v>
      </c>
      <c r="B2415" s="27" t="s">
        <v>680</v>
      </c>
      <c r="C2415" s="27" t="s">
        <v>901</v>
      </c>
      <c r="D2415" s="27" t="s">
        <v>759</v>
      </c>
    </row>
    <row r="2416" spans="1:4" x14ac:dyDescent="0.2">
      <c r="A2416" s="27"/>
      <c r="B2416" s="27"/>
      <c r="C2416" s="27"/>
      <c r="D2416" s="27" t="s">
        <v>264</v>
      </c>
    </row>
    <row r="2417" spans="1:4" x14ac:dyDescent="0.2">
      <c r="A2417" s="27" t="s">
        <v>2874</v>
      </c>
      <c r="B2417" s="27" t="s">
        <v>719</v>
      </c>
      <c r="C2417" s="27" t="s">
        <v>901</v>
      </c>
      <c r="D2417" s="27" t="s">
        <v>264</v>
      </c>
    </row>
    <row r="2418" spans="1:4" x14ac:dyDescent="0.2">
      <c r="A2418" s="27" t="s">
        <v>2875</v>
      </c>
      <c r="B2418" s="27" t="s">
        <v>775</v>
      </c>
      <c r="C2418" s="27" t="s">
        <v>901</v>
      </c>
      <c r="D2418" s="27" t="s">
        <v>264</v>
      </c>
    </row>
    <row r="2419" spans="1:4" x14ac:dyDescent="0.2">
      <c r="A2419" s="27" t="s">
        <v>2876</v>
      </c>
      <c r="B2419" s="27" t="s">
        <v>769</v>
      </c>
      <c r="C2419" s="27" t="s">
        <v>901</v>
      </c>
      <c r="D2419" s="27" t="s">
        <v>264</v>
      </c>
    </row>
    <row r="2420" spans="1:4" x14ac:dyDescent="0.2">
      <c r="A2420" s="27" t="s">
        <v>2877</v>
      </c>
      <c r="B2420" s="27" t="s">
        <v>749</v>
      </c>
      <c r="C2420" s="27" t="s">
        <v>901</v>
      </c>
      <c r="D2420" s="27" t="s">
        <v>759</v>
      </c>
    </row>
    <row r="2421" spans="1:4" x14ac:dyDescent="0.2">
      <c r="A2421" s="27"/>
      <c r="B2421" s="27"/>
      <c r="C2421" s="27"/>
      <c r="D2421" s="27" t="s">
        <v>264</v>
      </c>
    </row>
    <row r="2422" spans="1:4" x14ac:dyDescent="0.2">
      <c r="A2422" s="27" t="s">
        <v>2878</v>
      </c>
      <c r="B2422" s="27" t="s">
        <v>766</v>
      </c>
      <c r="C2422" s="27" t="s">
        <v>901</v>
      </c>
      <c r="D2422" s="27" t="s">
        <v>759</v>
      </c>
    </row>
    <row r="2423" spans="1:4" x14ac:dyDescent="0.2">
      <c r="A2423" s="27"/>
      <c r="B2423" s="27"/>
      <c r="C2423" s="27"/>
      <c r="D2423" s="27" t="s">
        <v>264</v>
      </c>
    </row>
    <row r="2424" spans="1:4" x14ac:dyDescent="0.2">
      <c r="A2424" s="27" t="s">
        <v>2879</v>
      </c>
      <c r="B2424" s="27" t="s">
        <v>689</v>
      </c>
      <c r="C2424" s="27" t="s">
        <v>901</v>
      </c>
      <c r="D2424" s="27" t="s">
        <v>759</v>
      </c>
    </row>
    <row r="2425" spans="1:4" x14ac:dyDescent="0.2">
      <c r="A2425" s="27"/>
      <c r="B2425" s="27"/>
      <c r="C2425" s="27"/>
      <c r="D2425" s="27" t="s">
        <v>264</v>
      </c>
    </row>
    <row r="2426" spans="1:4" x14ac:dyDescent="0.2">
      <c r="A2426" s="27" t="s">
        <v>2880</v>
      </c>
      <c r="B2426" s="27" t="s">
        <v>777</v>
      </c>
      <c r="C2426" s="27" t="s">
        <v>901</v>
      </c>
      <c r="D2426" s="27" t="s">
        <v>759</v>
      </c>
    </row>
    <row r="2427" spans="1:4" x14ac:dyDescent="0.2">
      <c r="A2427" s="27"/>
      <c r="B2427" s="27"/>
      <c r="C2427" s="27"/>
      <c r="D2427" s="27" t="s">
        <v>264</v>
      </c>
    </row>
    <row r="2428" spans="1:4" x14ac:dyDescent="0.2">
      <c r="A2428" s="27" t="s">
        <v>2881</v>
      </c>
      <c r="B2428" s="27" t="s">
        <v>756</v>
      </c>
      <c r="C2428" s="27" t="s">
        <v>901</v>
      </c>
      <c r="D2428" s="27" t="s">
        <v>759</v>
      </c>
    </row>
    <row r="2429" spans="1:4" x14ac:dyDescent="0.2">
      <c r="A2429" s="27"/>
      <c r="B2429" s="27"/>
      <c r="C2429" s="27"/>
      <c r="D2429" s="27" t="s">
        <v>264</v>
      </c>
    </row>
    <row r="2430" spans="1:4" x14ac:dyDescent="0.2">
      <c r="A2430" s="27" t="s">
        <v>2882</v>
      </c>
      <c r="B2430" s="27" t="s">
        <v>735</v>
      </c>
      <c r="C2430" s="27" t="s">
        <v>901</v>
      </c>
      <c r="D2430" s="27" t="s">
        <v>264</v>
      </c>
    </row>
    <row r="2431" spans="1:4" x14ac:dyDescent="0.2">
      <c r="A2431" s="27" t="s">
        <v>2883</v>
      </c>
      <c r="B2431" s="27" t="s">
        <v>790</v>
      </c>
      <c r="C2431" s="27" t="s">
        <v>901</v>
      </c>
      <c r="D2431" s="27" t="s">
        <v>759</v>
      </c>
    </row>
    <row r="2432" spans="1:4" x14ac:dyDescent="0.2">
      <c r="A2432" s="27"/>
      <c r="B2432" s="27"/>
      <c r="C2432" s="27"/>
      <c r="D2432" s="27" t="s">
        <v>264</v>
      </c>
    </row>
    <row r="2433" spans="1:4" x14ac:dyDescent="0.2">
      <c r="A2433" s="27" t="s">
        <v>2884</v>
      </c>
      <c r="B2433" s="27" t="s">
        <v>694</v>
      </c>
      <c r="C2433" s="27" t="s">
        <v>901</v>
      </c>
      <c r="D2433" s="27" t="s">
        <v>759</v>
      </c>
    </row>
    <row r="2434" spans="1:4" x14ac:dyDescent="0.2">
      <c r="A2434" s="27"/>
      <c r="B2434" s="27"/>
      <c r="C2434" s="27"/>
      <c r="D2434" s="27" t="s">
        <v>264</v>
      </c>
    </row>
    <row r="2435" spans="1:4" x14ac:dyDescent="0.2">
      <c r="A2435" s="27" t="s">
        <v>2885</v>
      </c>
      <c r="B2435" s="27" t="s">
        <v>788</v>
      </c>
      <c r="C2435" s="27" t="s">
        <v>901</v>
      </c>
      <c r="D2435" s="27" t="s">
        <v>264</v>
      </c>
    </row>
    <row r="2436" spans="1:4" x14ac:dyDescent="0.2">
      <c r="A2436" s="27" t="s">
        <v>2886</v>
      </c>
      <c r="B2436" s="27" t="s">
        <v>721</v>
      </c>
      <c r="C2436" s="27" t="s">
        <v>901</v>
      </c>
      <c r="D2436" s="27" t="s">
        <v>264</v>
      </c>
    </row>
    <row r="2437" spans="1:4" x14ac:dyDescent="0.2">
      <c r="A2437" s="27" t="s">
        <v>2887</v>
      </c>
      <c r="B2437" s="27" t="s">
        <v>753</v>
      </c>
      <c r="C2437" s="27" t="s">
        <v>901</v>
      </c>
      <c r="D2437" s="27" t="s">
        <v>264</v>
      </c>
    </row>
    <row r="2438" spans="1:4" x14ac:dyDescent="0.2">
      <c r="A2438" s="27" t="s">
        <v>2888</v>
      </c>
      <c r="B2438" s="27" t="s">
        <v>780</v>
      </c>
      <c r="C2438" s="27" t="s">
        <v>901</v>
      </c>
      <c r="D2438" s="27" t="s">
        <v>264</v>
      </c>
    </row>
    <row r="2439" spans="1:4" x14ac:dyDescent="0.2">
      <c r="A2439" s="27" t="s">
        <v>2889</v>
      </c>
      <c r="B2439" s="27" t="s">
        <v>791</v>
      </c>
      <c r="C2439" s="27" t="s">
        <v>901</v>
      </c>
      <c r="D2439" s="27" t="s">
        <v>264</v>
      </c>
    </row>
    <row r="2440" spans="1:4" x14ac:dyDescent="0.2">
      <c r="A2440" s="27" t="s">
        <v>2890</v>
      </c>
      <c r="B2440" s="27" t="s">
        <v>789</v>
      </c>
      <c r="C2440" s="27" t="s">
        <v>901</v>
      </c>
      <c r="D2440" s="27" t="s">
        <v>264</v>
      </c>
    </row>
    <row r="2441" spans="1:4" x14ac:dyDescent="0.2">
      <c r="A2441" s="27" t="s">
        <v>2891</v>
      </c>
      <c r="B2441" s="27" t="s">
        <v>706</v>
      </c>
      <c r="C2441" s="27" t="s">
        <v>901</v>
      </c>
      <c r="D2441" s="27" t="s">
        <v>759</v>
      </c>
    </row>
    <row r="2442" spans="1:4" x14ac:dyDescent="0.2">
      <c r="A2442" s="27"/>
      <c r="B2442" s="27"/>
      <c r="C2442" s="27"/>
      <c r="D2442" s="27" t="s">
        <v>264</v>
      </c>
    </row>
    <row r="2443" spans="1:4" x14ac:dyDescent="0.2">
      <c r="A2443" s="27" t="s">
        <v>2892</v>
      </c>
      <c r="B2443" s="27" t="s">
        <v>738</v>
      </c>
      <c r="C2443" s="27" t="s">
        <v>901</v>
      </c>
      <c r="D2443" s="27" t="s">
        <v>264</v>
      </c>
    </row>
    <row r="2444" spans="1:4" x14ac:dyDescent="0.2">
      <c r="A2444" s="27" t="s">
        <v>2893</v>
      </c>
      <c r="B2444" s="27" t="s">
        <v>740</v>
      </c>
      <c r="C2444" s="27" t="s">
        <v>901</v>
      </c>
      <c r="D2444" s="27" t="s">
        <v>264</v>
      </c>
    </row>
    <row r="2445" spans="1:4" x14ac:dyDescent="0.2">
      <c r="A2445" s="27" t="s">
        <v>2894</v>
      </c>
      <c r="B2445" s="27" t="s">
        <v>752</v>
      </c>
      <c r="C2445" s="27" t="s">
        <v>901</v>
      </c>
      <c r="D2445" s="27" t="s">
        <v>264</v>
      </c>
    </row>
    <row r="2446" spans="1:4" x14ac:dyDescent="0.2">
      <c r="A2446" s="27" t="s">
        <v>2895</v>
      </c>
      <c r="B2446" s="27" t="s">
        <v>776</v>
      </c>
      <c r="C2446" s="27" t="s">
        <v>901</v>
      </c>
      <c r="D2446" s="27" t="s">
        <v>264</v>
      </c>
    </row>
    <row r="2447" spans="1:4" x14ac:dyDescent="0.2">
      <c r="A2447" s="27" t="s">
        <v>2896</v>
      </c>
      <c r="B2447" s="27" t="s">
        <v>700</v>
      </c>
      <c r="C2447" s="27" t="s">
        <v>901</v>
      </c>
      <c r="D2447" s="27" t="s">
        <v>759</v>
      </c>
    </row>
    <row r="2448" spans="1:4" x14ac:dyDescent="0.2">
      <c r="A2448" s="27"/>
      <c r="B2448" s="27"/>
      <c r="C2448" s="27"/>
      <c r="D2448" s="27" t="s">
        <v>264</v>
      </c>
    </row>
    <row r="2449" spans="1:4" x14ac:dyDescent="0.2">
      <c r="A2449" s="27" t="s">
        <v>2897</v>
      </c>
      <c r="B2449" s="27" t="s">
        <v>792</v>
      </c>
      <c r="C2449" s="27" t="s">
        <v>901</v>
      </c>
      <c r="D2449" s="27" t="s">
        <v>759</v>
      </c>
    </row>
    <row r="2450" spans="1:4" x14ac:dyDescent="0.2">
      <c r="A2450" s="27"/>
      <c r="B2450" s="27"/>
      <c r="C2450" s="27"/>
      <c r="D2450" s="27" t="s">
        <v>264</v>
      </c>
    </row>
    <row r="2451" spans="1:4" x14ac:dyDescent="0.2">
      <c r="A2451" s="27" t="s">
        <v>2898</v>
      </c>
      <c r="B2451" s="27" t="s">
        <v>781</v>
      </c>
      <c r="C2451" s="27" t="s">
        <v>901</v>
      </c>
      <c r="D2451" s="27" t="s">
        <v>759</v>
      </c>
    </row>
    <row r="2452" spans="1:4" x14ac:dyDescent="0.2">
      <c r="A2452" s="27"/>
      <c r="B2452" s="27"/>
      <c r="C2452" s="27"/>
      <c r="D2452" s="27" t="s">
        <v>264</v>
      </c>
    </row>
    <row r="2453" spans="1:4" x14ac:dyDescent="0.2">
      <c r="A2453" s="27" t="s">
        <v>2899</v>
      </c>
      <c r="B2453" s="27" t="s">
        <v>726</v>
      </c>
      <c r="C2453" s="27" t="s">
        <v>901</v>
      </c>
      <c r="D2453" s="27" t="s">
        <v>759</v>
      </c>
    </row>
    <row r="2454" spans="1:4" x14ac:dyDescent="0.2">
      <c r="A2454" s="27"/>
      <c r="B2454" s="27"/>
      <c r="C2454" s="27"/>
      <c r="D2454" s="27" t="s">
        <v>264</v>
      </c>
    </row>
    <row r="2455" spans="1:4" x14ac:dyDescent="0.2">
      <c r="A2455" s="27" t="s">
        <v>2900</v>
      </c>
      <c r="B2455" s="27" t="s">
        <v>774</v>
      </c>
      <c r="C2455" s="27" t="s">
        <v>901</v>
      </c>
      <c r="D2455" s="27" t="s">
        <v>264</v>
      </c>
    </row>
    <row r="2456" spans="1:4" x14ac:dyDescent="0.2">
      <c r="A2456" s="27" t="s">
        <v>2901</v>
      </c>
      <c r="B2456" s="27" t="s">
        <v>718</v>
      </c>
      <c r="C2456" s="27" t="s">
        <v>901</v>
      </c>
      <c r="D2456" s="27" t="s">
        <v>759</v>
      </c>
    </row>
    <row r="2457" spans="1:4" x14ac:dyDescent="0.2">
      <c r="A2457" s="27"/>
      <c r="B2457" s="27"/>
      <c r="C2457" s="27"/>
      <c r="D2457" s="27" t="s">
        <v>264</v>
      </c>
    </row>
    <row r="2458" spans="1:4" x14ac:dyDescent="0.2">
      <c r="A2458" s="27" t="s">
        <v>2902</v>
      </c>
      <c r="B2458" s="27" t="s">
        <v>697</v>
      </c>
      <c r="C2458" s="27" t="s">
        <v>901</v>
      </c>
      <c r="D2458" s="27" t="s">
        <v>759</v>
      </c>
    </row>
    <row r="2459" spans="1:4" x14ac:dyDescent="0.2">
      <c r="A2459" s="27"/>
      <c r="B2459" s="27"/>
      <c r="C2459" s="27"/>
      <c r="D2459" s="27" t="s">
        <v>264</v>
      </c>
    </row>
    <row r="2460" spans="1:4" x14ac:dyDescent="0.2">
      <c r="A2460" s="27" t="s">
        <v>2903</v>
      </c>
      <c r="B2460" s="27" t="s">
        <v>692</v>
      </c>
      <c r="C2460" s="27" t="s">
        <v>901</v>
      </c>
      <c r="D2460" s="27" t="s">
        <v>759</v>
      </c>
    </row>
    <row r="2461" spans="1:4" x14ac:dyDescent="0.2">
      <c r="A2461" s="27"/>
      <c r="B2461" s="27"/>
      <c r="C2461" s="27"/>
      <c r="D2461" s="27" t="s">
        <v>264</v>
      </c>
    </row>
    <row r="2462" spans="1:4" x14ac:dyDescent="0.2">
      <c r="A2462" s="27" t="s">
        <v>2904</v>
      </c>
      <c r="B2462" s="27" t="s">
        <v>1502</v>
      </c>
      <c r="C2462" s="27" t="s">
        <v>901</v>
      </c>
      <c r="D2462" s="27" t="s">
        <v>264</v>
      </c>
    </row>
    <row r="2463" spans="1:4" x14ac:dyDescent="0.2">
      <c r="A2463" s="27"/>
      <c r="B2463" s="27"/>
      <c r="C2463" s="27"/>
      <c r="D2463" s="27" t="s">
        <v>1629</v>
      </c>
    </row>
    <row r="2464" spans="1:4" x14ac:dyDescent="0.2">
      <c r="A2464" s="27" t="s">
        <v>2905</v>
      </c>
      <c r="B2464" s="27" t="s">
        <v>1504</v>
      </c>
      <c r="C2464" s="27" t="s">
        <v>901</v>
      </c>
      <c r="D2464" s="27" t="s">
        <v>264</v>
      </c>
    </row>
    <row r="2465" spans="1:4" x14ac:dyDescent="0.2">
      <c r="A2465" s="27"/>
      <c r="B2465" s="27"/>
      <c r="C2465" s="27"/>
      <c r="D2465" s="27" t="s">
        <v>1629</v>
      </c>
    </row>
    <row r="2466" spans="1:4" x14ac:dyDescent="0.2">
      <c r="A2466" s="27" t="s">
        <v>1519</v>
      </c>
      <c r="B2466" s="27" t="s">
        <v>1520</v>
      </c>
      <c r="C2466" s="27" t="s">
        <v>901</v>
      </c>
      <c r="D2466" s="27" t="s">
        <v>264</v>
      </c>
    </row>
    <row r="2467" spans="1:4" x14ac:dyDescent="0.2">
      <c r="A2467" s="27"/>
      <c r="B2467" s="27"/>
      <c r="C2467" s="27"/>
      <c r="D2467" s="27" t="s">
        <v>1629</v>
      </c>
    </row>
    <row r="2468" spans="1:4" x14ac:dyDescent="0.2">
      <c r="A2468" s="27" t="s">
        <v>1505</v>
      </c>
      <c r="B2468" s="27" t="s">
        <v>1506</v>
      </c>
      <c r="C2468" s="27" t="s">
        <v>901</v>
      </c>
      <c r="D2468" s="27" t="s">
        <v>264</v>
      </c>
    </row>
    <row r="2469" spans="1:4" x14ac:dyDescent="0.2">
      <c r="A2469" s="27"/>
      <c r="B2469" s="27"/>
      <c r="C2469" s="27"/>
      <c r="D2469" s="27" t="s">
        <v>1629</v>
      </c>
    </row>
    <row r="2470" spans="1:4" x14ac:dyDescent="0.2">
      <c r="A2470" s="27" t="s">
        <v>2906</v>
      </c>
      <c r="B2470" s="27" t="s">
        <v>2067</v>
      </c>
      <c r="C2470" s="27" t="s">
        <v>901</v>
      </c>
      <c r="D2470" s="27" t="s">
        <v>264</v>
      </c>
    </row>
    <row r="2471" spans="1:4" x14ac:dyDescent="0.2">
      <c r="A2471" s="27" t="s">
        <v>1509</v>
      </c>
      <c r="B2471" s="27" t="s">
        <v>1510</v>
      </c>
      <c r="C2471" s="27" t="s">
        <v>901</v>
      </c>
      <c r="D2471" s="27" t="s">
        <v>264</v>
      </c>
    </row>
    <row r="2472" spans="1:4" x14ac:dyDescent="0.2">
      <c r="A2472" s="27"/>
      <c r="B2472" s="27"/>
      <c r="C2472" s="27"/>
      <c r="D2472" s="27" t="s">
        <v>1629</v>
      </c>
    </row>
    <row r="2473" spans="1:4" x14ac:dyDescent="0.2">
      <c r="A2473" s="27" t="s">
        <v>1511</v>
      </c>
      <c r="B2473" s="27" t="s">
        <v>1512</v>
      </c>
      <c r="C2473" s="27" t="s">
        <v>901</v>
      </c>
      <c r="D2473" s="27" t="s">
        <v>264</v>
      </c>
    </row>
    <row r="2474" spans="1:4" x14ac:dyDescent="0.2">
      <c r="A2474" s="27"/>
      <c r="B2474" s="27"/>
      <c r="C2474" s="27"/>
      <c r="D2474" s="27" t="s">
        <v>1629</v>
      </c>
    </row>
    <row r="2475" spans="1:4" x14ac:dyDescent="0.2">
      <c r="A2475" s="27" t="s">
        <v>1776</v>
      </c>
      <c r="B2475" s="27" t="s">
        <v>1777</v>
      </c>
      <c r="C2475" s="27" t="s">
        <v>901</v>
      </c>
      <c r="D2475" s="27" t="s">
        <v>264</v>
      </c>
    </row>
    <row r="2476" spans="1:4" x14ac:dyDescent="0.2">
      <c r="A2476" s="27" t="s">
        <v>2907</v>
      </c>
      <c r="B2476" s="27" t="s">
        <v>1514</v>
      </c>
      <c r="C2476" s="27" t="s">
        <v>901</v>
      </c>
      <c r="D2476" s="27" t="s">
        <v>264</v>
      </c>
    </row>
    <row r="2477" spans="1:4" x14ac:dyDescent="0.2">
      <c r="A2477" s="27"/>
      <c r="B2477" s="27"/>
      <c r="C2477" s="27"/>
      <c r="D2477" s="27" t="s">
        <v>1629</v>
      </c>
    </row>
    <row r="2478" spans="1:4" x14ac:dyDescent="0.2">
      <c r="A2478" s="27" t="s">
        <v>1515</v>
      </c>
      <c r="B2478" s="27" t="s">
        <v>1516</v>
      </c>
      <c r="C2478" s="27" t="s">
        <v>901</v>
      </c>
      <c r="D2478" s="27" t="s">
        <v>264</v>
      </c>
    </row>
    <row r="2479" spans="1:4" x14ac:dyDescent="0.2">
      <c r="A2479" s="27"/>
      <c r="B2479" s="27"/>
      <c r="C2479" s="27"/>
      <c r="D2479" s="27" t="s">
        <v>1629</v>
      </c>
    </row>
    <row r="2480" spans="1:4" x14ac:dyDescent="0.2">
      <c r="A2480" s="27" t="s">
        <v>1517</v>
      </c>
      <c r="B2480" s="27" t="s">
        <v>1518</v>
      </c>
      <c r="C2480" s="27" t="s">
        <v>901</v>
      </c>
      <c r="D2480" s="27" t="s">
        <v>264</v>
      </c>
    </row>
    <row r="2481" spans="1:4" x14ac:dyDescent="0.2">
      <c r="A2481" s="27"/>
      <c r="B2481" s="27"/>
      <c r="C2481" s="27"/>
      <c r="D2481" s="27" t="s">
        <v>1629</v>
      </c>
    </row>
    <row r="2482" spans="1:4" x14ac:dyDescent="0.2">
      <c r="A2482" s="27" t="s">
        <v>1507</v>
      </c>
      <c r="B2482" s="27" t="s">
        <v>1508</v>
      </c>
      <c r="C2482" s="27" t="s">
        <v>901</v>
      </c>
      <c r="D2482" s="27" t="s">
        <v>264</v>
      </c>
    </row>
    <row r="2483" spans="1:4" x14ac:dyDescent="0.2">
      <c r="A2483" s="27"/>
      <c r="B2483" s="27"/>
      <c r="C2483" s="27"/>
      <c r="D2483" s="27" t="s">
        <v>1629</v>
      </c>
    </row>
    <row r="2484" spans="1:4" x14ac:dyDescent="0.2">
      <c r="A2484" s="27" t="s">
        <v>2908</v>
      </c>
      <c r="B2484" s="27" t="s">
        <v>1644</v>
      </c>
      <c r="C2484" s="27" t="s">
        <v>901</v>
      </c>
      <c r="D2484" s="27" t="s">
        <v>759</v>
      </c>
    </row>
    <row r="2485" spans="1:4" x14ac:dyDescent="0.2">
      <c r="A2485" s="27"/>
      <c r="B2485" s="27"/>
      <c r="C2485" s="27"/>
      <c r="D2485" s="27" t="s">
        <v>264</v>
      </c>
    </row>
    <row r="2486" spans="1:4" x14ac:dyDescent="0.2">
      <c r="A2486" s="27" t="s">
        <v>2909</v>
      </c>
      <c r="B2486" s="27" t="s">
        <v>715</v>
      </c>
      <c r="C2486" s="27" t="s">
        <v>901</v>
      </c>
      <c r="D2486" s="27" t="s">
        <v>759</v>
      </c>
    </row>
    <row r="2487" spans="1:4" x14ac:dyDescent="0.2">
      <c r="A2487" s="27"/>
      <c r="B2487" s="27"/>
      <c r="C2487" s="27"/>
      <c r="D2487" s="27" t="s">
        <v>264</v>
      </c>
    </row>
    <row r="2488" spans="1:4" x14ac:dyDescent="0.2">
      <c r="A2488" s="27" t="s">
        <v>882</v>
      </c>
      <c r="B2488" s="27" t="s">
        <v>773</v>
      </c>
      <c r="C2488" s="27" t="s">
        <v>901</v>
      </c>
      <c r="D2488" s="27" t="s">
        <v>759</v>
      </c>
    </row>
    <row r="2489" spans="1:4" x14ac:dyDescent="0.2">
      <c r="A2489" s="27"/>
      <c r="B2489" s="27"/>
      <c r="C2489" s="27"/>
      <c r="D2489" s="27" t="s">
        <v>264</v>
      </c>
    </row>
    <row r="2490" spans="1:4" x14ac:dyDescent="0.2">
      <c r="A2490" s="27" t="s">
        <v>815</v>
      </c>
      <c r="B2490" s="27" t="s">
        <v>703</v>
      </c>
      <c r="C2490" s="27" t="s">
        <v>901</v>
      </c>
      <c r="D2490" s="27" t="s">
        <v>759</v>
      </c>
    </row>
    <row r="2491" spans="1:4" x14ac:dyDescent="0.2">
      <c r="A2491" s="27"/>
      <c r="B2491" s="27"/>
      <c r="C2491" s="27"/>
      <c r="D2491" s="27" t="s">
        <v>264</v>
      </c>
    </row>
    <row r="2492" spans="1:4" x14ac:dyDescent="0.2">
      <c r="A2492" s="27" t="s">
        <v>2910</v>
      </c>
      <c r="B2492" s="27" t="s">
        <v>707</v>
      </c>
      <c r="C2492" s="27" t="s">
        <v>901</v>
      </c>
      <c r="D2492" s="27" t="s">
        <v>759</v>
      </c>
    </row>
    <row r="2493" spans="1:4" x14ac:dyDescent="0.2">
      <c r="A2493" s="27"/>
      <c r="B2493" s="27"/>
      <c r="C2493" s="27"/>
      <c r="D2493" s="27" t="s">
        <v>264</v>
      </c>
    </row>
    <row r="2494" spans="1:4" x14ac:dyDescent="0.2">
      <c r="A2494" s="27" t="s">
        <v>872</v>
      </c>
      <c r="B2494" s="27" t="s">
        <v>746</v>
      </c>
      <c r="C2494" s="27" t="s">
        <v>901</v>
      </c>
      <c r="D2494" s="27" t="s">
        <v>759</v>
      </c>
    </row>
    <row r="2495" spans="1:4" x14ac:dyDescent="0.2">
      <c r="A2495" s="27"/>
      <c r="B2495" s="27"/>
      <c r="C2495" s="27"/>
      <c r="D2495" s="27" t="s">
        <v>264</v>
      </c>
    </row>
    <row r="2496" spans="1:4" x14ac:dyDescent="0.2">
      <c r="A2496" s="27" t="s">
        <v>2911</v>
      </c>
      <c r="B2496" s="27" t="s">
        <v>701</v>
      </c>
      <c r="C2496" s="27" t="s">
        <v>901</v>
      </c>
      <c r="D2496" s="27" t="s">
        <v>759</v>
      </c>
    </row>
    <row r="2497" spans="1:4" x14ac:dyDescent="0.2">
      <c r="A2497" s="27"/>
      <c r="B2497" s="27"/>
      <c r="C2497" s="27"/>
      <c r="D2497" s="27" t="s">
        <v>264</v>
      </c>
    </row>
    <row r="2498" spans="1:4" x14ac:dyDescent="0.2">
      <c r="A2498" s="27" t="s">
        <v>864</v>
      </c>
      <c r="B2498" s="27" t="s">
        <v>736</v>
      </c>
      <c r="C2498" s="27" t="s">
        <v>901</v>
      </c>
      <c r="D2498" s="27" t="s">
        <v>759</v>
      </c>
    </row>
    <row r="2499" spans="1:4" x14ac:dyDescent="0.2">
      <c r="A2499" s="27"/>
      <c r="B2499" s="27"/>
      <c r="C2499" s="27"/>
      <c r="D2499" s="27" t="s">
        <v>264</v>
      </c>
    </row>
    <row r="2500" spans="1:4" x14ac:dyDescent="0.2">
      <c r="A2500" s="27" t="s">
        <v>861</v>
      </c>
      <c r="B2500" s="27" t="s">
        <v>732</v>
      </c>
      <c r="C2500" s="27" t="s">
        <v>901</v>
      </c>
      <c r="D2500" s="27" t="s">
        <v>759</v>
      </c>
    </row>
    <row r="2501" spans="1:4" x14ac:dyDescent="0.2">
      <c r="A2501" s="27"/>
      <c r="B2501" s="27"/>
      <c r="C2501" s="27"/>
      <c r="D2501" s="27" t="s">
        <v>264</v>
      </c>
    </row>
    <row r="2502" spans="1:4" x14ac:dyDescent="0.2">
      <c r="A2502" s="27" t="s">
        <v>2912</v>
      </c>
      <c r="B2502" s="27" t="s">
        <v>733</v>
      </c>
      <c r="C2502" s="27" t="s">
        <v>901</v>
      </c>
      <c r="D2502" s="27" t="s">
        <v>759</v>
      </c>
    </row>
    <row r="2503" spans="1:4" x14ac:dyDescent="0.2">
      <c r="A2503" s="27"/>
      <c r="B2503" s="27"/>
      <c r="C2503" s="27"/>
      <c r="D2503" s="27" t="s">
        <v>264</v>
      </c>
    </row>
    <row r="2504" spans="1:4" x14ac:dyDescent="0.2">
      <c r="A2504" s="27" t="s">
        <v>2913</v>
      </c>
      <c r="B2504" s="27" t="s">
        <v>728</v>
      </c>
      <c r="C2504" s="27" t="s">
        <v>901</v>
      </c>
      <c r="D2504" s="27" t="s">
        <v>759</v>
      </c>
    </row>
    <row r="2505" spans="1:4" x14ac:dyDescent="0.2">
      <c r="A2505" s="27"/>
      <c r="B2505" s="27"/>
      <c r="C2505" s="27"/>
      <c r="D2505" s="27" t="s">
        <v>264</v>
      </c>
    </row>
    <row r="2506" spans="1:4" x14ac:dyDescent="0.2">
      <c r="A2506" s="27" t="s">
        <v>2914</v>
      </c>
      <c r="B2506" s="27" t="s">
        <v>741</v>
      </c>
      <c r="C2506" s="27" t="s">
        <v>901</v>
      </c>
      <c r="D2506" s="27" t="s">
        <v>759</v>
      </c>
    </row>
    <row r="2507" spans="1:4" x14ac:dyDescent="0.2">
      <c r="A2507" s="27"/>
      <c r="B2507" s="27"/>
      <c r="C2507" s="27"/>
      <c r="D2507" s="27" t="s">
        <v>264</v>
      </c>
    </row>
    <row r="2508" spans="1:4" x14ac:dyDescent="0.2">
      <c r="A2508" s="27" t="s">
        <v>2915</v>
      </c>
      <c r="B2508" s="27" t="s">
        <v>1524</v>
      </c>
      <c r="C2508" s="27" t="s">
        <v>901</v>
      </c>
      <c r="D2508" s="27" t="s">
        <v>264</v>
      </c>
    </row>
    <row r="2509" spans="1:4" x14ac:dyDescent="0.2">
      <c r="A2509" s="27" t="s">
        <v>2916</v>
      </c>
      <c r="B2509" s="27" t="s">
        <v>784</v>
      </c>
      <c r="C2509" s="27" t="s">
        <v>901</v>
      </c>
      <c r="D2509" s="27" t="s">
        <v>759</v>
      </c>
    </row>
    <row r="2510" spans="1:4" x14ac:dyDescent="0.2">
      <c r="A2510" s="27"/>
      <c r="B2510" s="27"/>
      <c r="C2510" s="27"/>
      <c r="D2510" s="27" t="s">
        <v>264</v>
      </c>
    </row>
    <row r="2511" spans="1:4" x14ac:dyDescent="0.2">
      <c r="A2511" s="27" t="s">
        <v>2917</v>
      </c>
      <c r="B2511" s="27" t="s">
        <v>785</v>
      </c>
      <c r="C2511" s="27" t="s">
        <v>901</v>
      </c>
      <c r="D2511" s="27" t="s">
        <v>759</v>
      </c>
    </row>
    <row r="2512" spans="1:4" x14ac:dyDescent="0.2">
      <c r="A2512" s="27"/>
      <c r="B2512" s="27"/>
      <c r="C2512" s="27"/>
      <c r="D2512" s="27" t="s">
        <v>264</v>
      </c>
    </row>
    <row r="2513" spans="1:4" x14ac:dyDescent="0.2">
      <c r="A2513" s="27" t="s">
        <v>2918</v>
      </c>
      <c r="B2513" s="27" t="s">
        <v>787</v>
      </c>
      <c r="C2513" s="27" t="s">
        <v>901</v>
      </c>
      <c r="D2513" s="27" t="s">
        <v>759</v>
      </c>
    </row>
    <row r="2514" spans="1:4" x14ac:dyDescent="0.2">
      <c r="A2514" s="27"/>
      <c r="B2514" s="27"/>
      <c r="C2514" s="27"/>
      <c r="D2514" s="27" t="s">
        <v>264</v>
      </c>
    </row>
    <row r="2515" spans="1:4" x14ac:dyDescent="0.2">
      <c r="A2515" s="27" t="s">
        <v>2919</v>
      </c>
      <c r="B2515" s="27" t="s">
        <v>768</v>
      </c>
      <c r="C2515" s="27" t="s">
        <v>901</v>
      </c>
      <c r="D2515" s="27" t="s">
        <v>759</v>
      </c>
    </row>
    <row r="2516" spans="1:4" x14ac:dyDescent="0.2">
      <c r="A2516" s="27"/>
      <c r="B2516" s="27"/>
      <c r="C2516" s="27"/>
      <c r="D2516" s="27" t="s">
        <v>264</v>
      </c>
    </row>
    <row r="2517" spans="1:4" x14ac:dyDescent="0.2">
      <c r="A2517" s="27" t="s">
        <v>2920</v>
      </c>
      <c r="B2517" s="27" t="s">
        <v>782</v>
      </c>
      <c r="C2517" s="27" t="s">
        <v>901</v>
      </c>
      <c r="D2517" s="27" t="s">
        <v>759</v>
      </c>
    </row>
    <row r="2518" spans="1:4" x14ac:dyDescent="0.2">
      <c r="A2518" s="27"/>
      <c r="B2518" s="27"/>
      <c r="C2518" s="27"/>
      <c r="D2518" s="27" t="s">
        <v>264</v>
      </c>
    </row>
    <row r="2519" spans="1:4" x14ac:dyDescent="0.2">
      <c r="A2519" s="27" t="s">
        <v>2921</v>
      </c>
      <c r="B2519" s="27" t="s">
        <v>739</v>
      </c>
      <c r="C2519" s="27" t="s">
        <v>901</v>
      </c>
      <c r="D2519" s="27" t="s">
        <v>759</v>
      </c>
    </row>
    <row r="2520" spans="1:4" x14ac:dyDescent="0.2">
      <c r="A2520" s="27"/>
      <c r="B2520" s="27"/>
      <c r="C2520" s="27"/>
      <c r="D2520" s="27" t="s">
        <v>264</v>
      </c>
    </row>
    <row r="2521" spans="1:4" x14ac:dyDescent="0.2">
      <c r="A2521" s="27" t="s">
        <v>2922</v>
      </c>
      <c r="B2521" s="27" t="s">
        <v>748</v>
      </c>
      <c r="C2521" s="27" t="s">
        <v>901</v>
      </c>
      <c r="D2521" s="27" t="s">
        <v>759</v>
      </c>
    </row>
    <row r="2522" spans="1:4" x14ac:dyDescent="0.2">
      <c r="A2522" s="27"/>
      <c r="B2522" s="27"/>
      <c r="C2522" s="27"/>
      <c r="D2522" s="27" t="s">
        <v>264</v>
      </c>
    </row>
    <row r="2523" spans="1:4" x14ac:dyDescent="0.2">
      <c r="A2523" s="27" t="s">
        <v>2923</v>
      </c>
      <c r="B2523" s="27" t="s">
        <v>786</v>
      </c>
      <c r="C2523" s="27" t="s">
        <v>901</v>
      </c>
      <c r="D2523" s="27" t="s">
        <v>759</v>
      </c>
    </row>
    <row r="2524" spans="1:4" x14ac:dyDescent="0.2">
      <c r="A2524" s="27"/>
      <c r="B2524" s="27"/>
      <c r="C2524" s="27"/>
      <c r="D2524" s="27" t="s">
        <v>264</v>
      </c>
    </row>
    <row r="2525" spans="1:4" x14ac:dyDescent="0.2">
      <c r="A2525" s="27" t="s">
        <v>800</v>
      </c>
      <c r="B2525" s="27" t="s">
        <v>670</v>
      </c>
      <c r="C2525" s="27" t="s">
        <v>901</v>
      </c>
      <c r="D2525" s="27" t="s">
        <v>759</v>
      </c>
    </row>
    <row r="2526" spans="1:4" x14ac:dyDescent="0.2">
      <c r="A2526" s="27"/>
      <c r="B2526" s="27"/>
      <c r="C2526" s="27"/>
      <c r="D2526" s="27" t="s">
        <v>264</v>
      </c>
    </row>
    <row r="2527" spans="1:4" x14ac:dyDescent="0.2">
      <c r="A2527" s="27" t="s">
        <v>820</v>
      </c>
      <c r="B2527" s="27" t="s">
        <v>712</v>
      </c>
      <c r="C2527" s="27" t="s">
        <v>901</v>
      </c>
      <c r="D2527" s="27" t="s">
        <v>759</v>
      </c>
    </row>
    <row r="2528" spans="1:4" x14ac:dyDescent="0.2">
      <c r="A2528" s="27"/>
      <c r="B2528" s="27"/>
      <c r="C2528" s="27"/>
      <c r="D2528" s="27" t="s">
        <v>264</v>
      </c>
    </row>
    <row r="2529" spans="1:4" x14ac:dyDescent="0.2">
      <c r="A2529" s="27" t="s">
        <v>2924</v>
      </c>
      <c r="B2529" s="27" t="s">
        <v>747</v>
      </c>
      <c r="C2529" s="27" t="s">
        <v>901</v>
      </c>
      <c r="D2529" s="27" t="s">
        <v>759</v>
      </c>
    </row>
    <row r="2530" spans="1:4" x14ac:dyDescent="0.2">
      <c r="A2530" s="27"/>
      <c r="B2530" s="27"/>
      <c r="C2530" s="27"/>
      <c r="D2530" s="27" t="s">
        <v>264</v>
      </c>
    </row>
    <row r="2531" spans="1:4" x14ac:dyDescent="0.2">
      <c r="A2531" s="27" t="s">
        <v>799</v>
      </c>
      <c r="B2531" s="27" t="s">
        <v>669</v>
      </c>
      <c r="C2531" s="27" t="s">
        <v>901</v>
      </c>
      <c r="D2531" s="27" t="s">
        <v>759</v>
      </c>
    </row>
    <row r="2532" spans="1:4" x14ac:dyDescent="0.2">
      <c r="A2532" s="27"/>
      <c r="B2532" s="27"/>
      <c r="C2532" s="27"/>
      <c r="D2532" s="27" t="s">
        <v>264</v>
      </c>
    </row>
    <row r="2533" spans="1:4" x14ac:dyDescent="0.2">
      <c r="A2533" s="27"/>
      <c r="B2533" s="27"/>
      <c r="C2533" s="27"/>
      <c r="D2533" s="27" t="s">
        <v>1629</v>
      </c>
    </row>
    <row r="2534" spans="1:4" x14ac:dyDescent="0.2">
      <c r="A2534" s="27" t="s">
        <v>811</v>
      </c>
      <c r="B2534" s="27" t="s">
        <v>698</v>
      </c>
      <c r="C2534" s="27" t="s">
        <v>901</v>
      </c>
      <c r="D2534" s="27" t="s">
        <v>759</v>
      </c>
    </row>
    <row r="2535" spans="1:4" x14ac:dyDescent="0.2">
      <c r="A2535" s="27"/>
      <c r="B2535" s="27"/>
      <c r="C2535" s="27"/>
      <c r="D2535" s="27" t="s">
        <v>264</v>
      </c>
    </row>
    <row r="2536" spans="1:4" x14ac:dyDescent="0.2">
      <c r="A2536" s="27"/>
      <c r="B2536" s="27"/>
      <c r="C2536" s="27"/>
      <c r="D2536" s="27" t="s">
        <v>1629</v>
      </c>
    </row>
    <row r="2537" spans="1:4" x14ac:dyDescent="0.2">
      <c r="A2537" s="27" t="s">
        <v>801</v>
      </c>
      <c r="B2537" s="27" t="s">
        <v>681</v>
      </c>
      <c r="C2537" s="27" t="s">
        <v>901</v>
      </c>
      <c r="D2537" s="27" t="s">
        <v>759</v>
      </c>
    </row>
    <row r="2538" spans="1:4" x14ac:dyDescent="0.2">
      <c r="A2538" s="27"/>
      <c r="B2538" s="27"/>
      <c r="C2538" s="27"/>
      <c r="D2538" s="27" t="s">
        <v>264</v>
      </c>
    </row>
    <row r="2539" spans="1:4" x14ac:dyDescent="0.2">
      <c r="A2539" s="27"/>
      <c r="B2539" s="27"/>
      <c r="C2539" s="27"/>
      <c r="D2539" s="27" t="s">
        <v>1629</v>
      </c>
    </row>
    <row r="2540" spans="1:4" x14ac:dyDescent="0.2">
      <c r="A2540" s="27" t="s">
        <v>810</v>
      </c>
      <c r="B2540" s="27" t="s">
        <v>696</v>
      </c>
      <c r="C2540" s="27" t="s">
        <v>901</v>
      </c>
      <c r="D2540" s="27" t="s">
        <v>759</v>
      </c>
    </row>
    <row r="2541" spans="1:4" x14ac:dyDescent="0.2">
      <c r="A2541" s="27"/>
      <c r="B2541" s="27"/>
      <c r="C2541" s="27"/>
      <c r="D2541" s="27" t="s">
        <v>264</v>
      </c>
    </row>
    <row r="2542" spans="1:4" x14ac:dyDescent="0.2">
      <c r="A2542" s="27"/>
      <c r="B2542" s="27"/>
      <c r="C2542" s="27"/>
      <c r="D2542" s="27" t="s">
        <v>1629</v>
      </c>
    </row>
    <row r="2543" spans="1:4" x14ac:dyDescent="0.2">
      <c r="A2543" s="27" t="s">
        <v>798</v>
      </c>
      <c r="B2543" s="27" t="s">
        <v>668</v>
      </c>
      <c r="C2543" s="27" t="s">
        <v>901</v>
      </c>
      <c r="D2543" s="27" t="s">
        <v>759</v>
      </c>
    </row>
    <row r="2544" spans="1:4" x14ac:dyDescent="0.2">
      <c r="A2544" s="27"/>
      <c r="B2544" s="27"/>
      <c r="C2544" s="27"/>
      <c r="D2544" s="27" t="s">
        <v>264</v>
      </c>
    </row>
    <row r="2545" spans="1:4" x14ac:dyDescent="0.2">
      <c r="A2545" s="27"/>
      <c r="B2545" s="27"/>
      <c r="C2545" s="27"/>
      <c r="D2545" s="27" t="s">
        <v>1629</v>
      </c>
    </row>
    <row r="2546" spans="1:4" x14ac:dyDescent="0.2">
      <c r="A2546" s="27" t="s">
        <v>1168</v>
      </c>
      <c r="B2546" s="27" t="s">
        <v>705</v>
      </c>
      <c r="C2546" s="27" t="s">
        <v>901</v>
      </c>
      <c r="D2546" s="27" t="s">
        <v>759</v>
      </c>
    </row>
    <row r="2547" spans="1:4" x14ac:dyDescent="0.2">
      <c r="A2547" s="27"/>
      <c r="B2547" s="27"/>
      <c r="C2547" s="27"/>
      <c r="D2547" s="27" t="s">
        <v>264</v>
      </c>
    </row>
    <row r="2548" spans="1:4" x14ac:dyDescent="0.2">
      <c r="A2548" s="27"/>
      <c r="B2548" s="27"/>
      <c r="C2548" s="27"/>
      <c r="D2548" s="27" t="s">
        <v>1629</v>
      </c>
    </row>
    <row r="2549" spans="1:4" x14ac:dyDescent="0.2">
      <c r="A2549" s="27" t="s">
        <v>2925</v>
      </c>
      <c r="B2549" s="27" t="s">
        <v>684</v>
      </c>
      <c r="C2549" s="27" t="s">
        <v>901</v>
      </c>
      <c r="D2549" s="27" t="s">
        <v>759</v>
      </c>
    </row>
    <row r="2550" spans="1:4" x14ac:dyDescent="0.2">
      <c r="A2550" s="27"/>
      <c r="B2550" s="27"/>
      <c r="C2550" s="27"/>
      <c r="D2550" s="27" t="s">
        <v>264</v>
      </c>
    </row>
    <row r="2551" spans="1:4" x14ac:dyDescent="0.2">
      <c r="A2551" s="27" t="s">
        <v>809</v>
      </c>
      <c r="B2551" s="27" t="s">
        <v>695</v>
      </c>
      <c r="C2551" s="27" t="s">
        <v>901</v>
      </c>
      <c r="D2551" s="27" t="s">
        <v>759</v>
      </c>
    </row>
    <row r="2552" spans="1:4" x14ac:dyDescent="0.2">
      <c r="A2552" s="27"/>
      <c r="B2552" s="27"/>
      <c r="C2552" s="27"/>
      <c r="D2552" s="27" t="s">
        <v>264</v>
      </c>
    </row>
    <row r="2553" spans="1:4" x14ac:dyDescent="0.2">
      <c r="A2553" s="27" t="s">
        <v>2926</v>
      </c>
      <c r="B2553" s="27" t="s">
        <v>714</v>
      </c>
      <c r="C2553" s="27" t="s">
        <v>901</v>
      </c>
      <c r="D2553" s="27" t="s">
        <v>759</v>
      </c>
    </row>
    <row r="2554" spans="1:4" x14ac:dyDescent="0.2">
      <c r="A2554" s="27"/>
      <c r="B2554" s="27"/>
      <c r="C2554" s="27"/>
      <c r="D2554" s="27" t="s">
        <v>264</v>
      </c>
    </row>
    <row r="2555" spans="1:4" x14ac:dyDescent="0.2">
      <c r="A2555" s="27" t="s">
        <v>878</v>
      </c>
      <c r="B2555" s="27" t="s">
        <v>755</v>
      </c>
      <c r="C2555" s="27" t="s">
        <v>901</v>
      </c>
      <c r="D2555" s="27" t="s">
        <v>759</v>
      </c>
    </row>
    <row r="2556" spans="1:4" x14ac:dyDescent="0.2">
      <c r="A2556" s="27"/>
      <c r="B2556" s="27"/>
      <c r="C2556" s="27"/>
      <c r="D2556" s="27" t="s">
        <v>264</v>
      </c>
    </row>
    <row r="2557" spans="1:4" x14ac:dyDescent="0.2">
      <c r="A2557" s="27" t="s">
        <v>877</v>
      </c>
      <c r="B2557" s="27" t="s">
        <v>754</v>
      </c>
      <c r="C2557" s="27" t="s">
        <v>901</v>
      </c>
      <c r="D2557" s="27" t="s">
        <v>759</v>
      </c>
    </row>
    <row r="2558" spans="1:4" x14ac:dyDescent="0.2">
      <c r="A2558" s="27"/>
      <c r="B2558" s="27"/>
      <c r="C2558" s="27"/>
      <c r="D2558" s="27" t="s">
        <v>264</v>
      </c>
    </row>
    <row r="2559" spans="1:4" x14ac:dyDescent="0.2">
      <c r="A2559" s="27" t="s">
        <v>839</v>
      </c>
      <c r="B2559" s="27" t="s">
        <v>722</v>
      </c>
      <c r="C2559" s="27" t="s">
        <v>901</v>
      </c>
      <c r="D2559" s="27" t="s">
        <v>759</v>
      </c>
    </row>
    <row r="2560" spans="1:4" x14ac:dyDescent="0.2">
      <c r="A2560" s="27"/>
      <c r="B2560" s="27"/>
      <c r="C2560" s="27"/>
      <c r="D2560" s="27" t="s">
        <v>264</v>
      </c>
    </row>
    <row r="2561" spans="1:4" x14ac:dyDescent="0.2">
      <c r="A2561" s="27" t="s">
        <v>812</v>
      </c>
      <c r="B2561" s="27" t="s">
        <v>699</v>
      </c>
      <c r="C2561" s="27" t="s">
        <v>901</v>
      </c>
      <c r="D2561" s="27" t="s">
        <v>759</v>
      </c>
    </row>
    <row r="2562" spans="1:4" x14ac:dyDescent="0.2">
      <c r="A2562" s="27"/>
      <c r="B2562" s="27"/>
      <c r="C2562" s="27"/>
      <c r="D2562" s="27" t="s">
        <v>264</v>
      </c>
    </row>
    <row r="2563" spans="1:4" x14ac:dyDescent="0.2">
      <c r="A2563" s="27" t="s">
        <v>1186</v>
      </c>
      <c r="B2563" s="27" t="s">
        <v>686</v>
      </c>
      <c r="C2563" s="27" t="s">
        <v>901</v>
      </c>
      <c r="D2563" s="27" t="s">
        <v>759</v>
      </c>
    </row>
    <row r="2564" spans="1:4" x14ac:dyDescent="0.2">
      <c r="A2564" s="27"/>
      <c r="B2564" s="27"/>
      <c r="C2564" s="27"/>
      <c r="D2564" s="27" t="s">
        <v>264</v>
      </c>
    </row>
    <row r="2565" spans="1:4" x14ac:dyDescent="0.2">
      <c r="A2565" s="27" t="s">
        <v>1413</v>
      </c>
      <c r="B2565" s="27" t="s">
        <v>683</v>
      </c>
      <c r="C2565" s="27" t="s">
        <v>901</v>
      </c>
      <c r="D2565" s="27" t="s">
        <v>759</v>
      </c>
    </row>
    <row r="2566" spans="1:4" x14ac:dyDescent="0.2">
      <c r="A2566" s="27"/>
      <c r="B2566" s="27"/>
      <c r="C2566" s="27"/>
      <c r="D2566" s="27" t="s">
        <v>264</v>
      </c>
    </row>
    <row r="2567" spans="1:4" x14ac:dyDescent="0.2">
      <c r="A2567" s="27" t="s">
        <v>857</v>
      </c>
      <c r="B2567" s="27" t="s">
        <v>725</v>
      </c>
      <c r="C2567" s="27" t="s">
        <v>901</v>
      </c>
      <c r="D2567" s="27" t="s">
        <v>759</v>
      </c>
    </row>
    <row r="2568" spans="1:4" x14ac:dyDescent="0.2">
      <c r="A2568" s="27"/>
      <c r="B2568" s="27"/>
      <c r="C2568" s="27"/>
      <c r="D2568" s="27" t="s">
        <v>264</v>
      </c>
    </row>
    <row r="2569" spans="1:4" x14ac:dyDescent="0.2">
      <c r="A2569" s="27" t="s">
        <v>797</v>
      </c>
      <c r="B2569" s="27" t="s">
        <v>667</v>
      </c>
      <c r="C2569" s="27" t="s">
        <v>901</v>
      </c>
      <c r="D2569" s="27" t="s">
        <v>759</v>
      </c>
    </row>
    <row r="2570" spans="1:4" x14ac:dyDescent="0.2">
      <c r="A2570" s="27"/>
      <c r="B2570" s="27"/>
      <c r="C2570" s="27"/>
      <c r="D2570" s="27" t="s">
        <v>264</v>
      </c>
    </row>
    <row r="2571" spans="1:4" x14ac:dyDescent="0.2">
      <c r="A2571" s="27"/>
      <c r="B2571" s="27"/>
      <c r="C2571" s="27"/>
      <c r="D2571" s="27" t="s">
        <v>1629</v>
      </c>
    </row>
    <row r="2572" spans="1:4" x14ac:dyDescent="0.2">
      <c r="A2572" s="27" t="s">
        <v>1063</v>
      </c>
      <c r="B2572" s="27" t="s">
        <v>500</v>
      </c>
      <c r="C2572" s="27" t="s">
        <v>494</v>
      </c>
      <c r="D2572" s="27" t="s">
        <v>1131</v>
      </c>
    </row>
    <row r="2573" spans="1:4" x14ac:dyDescent="0.2">
      <c r="A2573" s="27" t="s">
        <v>1066</v>
      </c>
      <c r="B2573" s="27" t="s">
        <v>503</v>
      </c>
      <c r="C2573" s="27" t="s">
        <v>494</v>
      </c>
      <c r="D2573" s="27" t="s">
        <v>263</v>
      </c>
    </row>
    <row r="2574" spans="1:4" x14ac:dyDescent="0.2">
      <c r="A2574" s="27" t="s">
        <v>1065</v>
      </c>
      <c r="B2574" s="27" t="s">
        <v>502</v>
      </c>
      <c r="C2574" s="27" t="s">
        <v>494</v>
      </c>
      <c r="D2574" s="27" t="s">
        <v>1131</v>
      </c>
    </row>
    <row r="2575" spans="1:4" x14ac:dyDescent="0.2">
      <c r="A2575" s="27" t="s">
        <v>1062</v>
      </c>
      <c r="B2575" s="27" t="s">
        <v>499</v>
      </c>
      <c r="C2575" s="27" t="s">
        <v>494</v>
      </c>
      <c r="D2575" s="27" t="s">
        <v>263</v>
      </c>
    </row>
    <row r="2576" spans="1:4" x14ac:dyDescent="0.2">
      <c r="A2576" s="27" t="s">
        <v>1064</v>
      </c>
      <c r="B2576" s="27" t="s">
        <v>501</v>
      </c>
      <c r="C2576" s="27" t="s">
        <v>494</v>
      </c>
      <c r="D2576" s="27" t="s">
        <v>263</v>
      </c>
    </row>
    <row r="2577" spans="1:4" x14ac:dyDescent="0.2">
      <c r="A2577" s="27" t="s">
        <v>1068</v>
      </c>
      <c r="B2577" s="27" t="s">
        <v>505</v>
      </c>
      <c r="C2577" s="27" t="s">
        <v>494</v>
      </c>
      <c r="D2577" s="27" t="s">
        <v>1131</v>
      </c>
    </row>
    <row r="2578" spans="1:4" x14ac:dyDescent="0.2">
      <c r="A2578" s="27" t="s">
        <v>1067</v>
      </c>
      <c r="B2578" s="27" t="s">
        <v>504</v>
      </c>
      <c r="C2578" s="27" t="s">
        <v>494</v>
      </c>
      <c r="D2578" s="27" t="s">
        <v>263</v>
      </c>
    </row>
    <row r="2579" spans="1:4" x14ac:dyDescent="0.2">
      <c r="A2579" s="27" t="s">
        <v>1525</v>
      </c>
      <c r="B2579" s="27" t="s">
        <v>1526</v>
      </c>
      <c r="C2579" s="27" t="s">
        <v>899</v>
      </c>
      <c r="D2579" s="27" t="s">
        <v>759</v>
      </c>
    </row>
    <row r="2580" spans="1:4" x14ac:dyDescent="0.2">
      <c r="A2580" s="27"/>
      <c r="B2580" s="27"/>
      <c r="C2580" s="27"/>
      <c r="D2580" s="27" t="s">
        <v>1629</v>
      </c>
    </row>
    <row r="2581" spans="1:4" x14ac:dyDescent="0.2">
      <c r="A2581" s="27" t="s">
        <v>796</v>
      </c>
      <c r="B2581" s="27" t="s">
        <v>662</v>
      </c>
      <c r="C2581" s="27" t="s">
        <v>2527</v>
      </c>
      <c r="D2581" s="27" t="s">
        <v>262</v>
      </c>
    </row>
    <row r="2582" spans="1:4" x14ac:dyDescent="0.2">
      <c r="A2582" s="27"/>
      <c r="B2582" s="27"/>
      <c r="C2582" s="27"/>
      <c r="D2582" s="27" t="s">
        <v>759</v>
      </c>
    </row>
    <row r="2583" spans="1:4" x14ac:dyDescent="0.2">
      <c r="A2583" s="28"/>
      <c r="B2583" s="28"/>
      <c r="C2583" s="28"/>
      <c r="D2583" s="28" t="s">
        <v>1629</v>
      </c>
    </row>
    <row r="2584" spans="1:4" x14ac:dyDescent="0.2">
      <c r="A2584" s="37"/>
      <c r="B2584" s="37"/>
      <c r="C2584" s="37"/>
      <c r="D2584" s="37"/>
    </row>
    <row r="2585" spans="1:4" x14ac:dyDescent="0.2">
      <c r="A2585" s="37"/>
      <c r="B2585" s="37"/>
      <c r="C2585" s="37"/>
      <c r="D2585" s="37"/>
    </row>
    <row r="2586" spans="1:4" x14ac:dyDescent="0.2">
      <c r="A2586" s="22" t="s">
        <v>763</v>
      </c>
      <c r="B2586" s="23" t="s">
        <v>98</v>
      </c>
      <c r="C2586" s="24" t="s">
        <v>914</v>
      </c>
      <c r="D2586" s="24" t="s">
        <v>757</v>
      </c>
    </row>
    <row r="2587" spans="1:4" x14ac:dyDescent="0.2">
      <c r="A2587" s="25"/>
      <c r="B2587" s="25"/>
      <c r="C2587" s="26"/>
      <c r="D2587" s="26"/>
    </row>
    <row r="2588" spans="1:4" x14ac:dyDescent="0.2">
      <c r="A2588" s="148" t="s">
        <v>2736</v>
      </c>
      <c r="B2588" s="148" t="s">
        <v>2737</v>
      </c>
      <c r="C2588" s="148" t="s">
        <v>2725</v>
      </c>
      <c r="D2588" s="148" t="s">
        <v>2191</v>
      </c>
    </row>
    <row r="2589" spans="1:4" x14ac:dyDescent="0.2">
      <c r="A2589" s="27" t="s">
        <v>2709</v>
      </c>
      <c r="B2589" s="27" t="s">
        <v>2705</v>
      </c>
      <c r="C2589" s="27" t="s">
        <v>2725</v>
      </c>
      <c r="D2589" s="27" t="s">
        <v>2191</v>
      </c>
    </row>
    <row r="2590" spans="1:4" x14ac:dyDescent="0.2">
      <c r="A2590" s="27" t="s">
        <v>2708</v>
      </c>
      <c r="B2590" s="27" t="s">
        <v>2704</v>
      </c>
      <c r="C2590" s="27" t="s">
        <v>2725</v>
      </c>
      <c r="D2590" s="27" t="s">
        <v>2191</v>
      </c>
    </row>
    <row r="2591" spans="1:4" x14ac:dyDescent="0.2">
      <c r="A2591" s="27" t="s">
        <v>2707</v>
      </c>
      <c r="B2591" s="27" t="s">
        <v>2703</v>
      </c>
      <c r="C2591" s="27" t="s">
        <v>2725</v>
      </c>
      <c r="D2591" s="27" t="s">
        <v>2191</v>
      </c>
    </row>
    <row r="2592" spans="1:4" x14ac:dyDescent="0.2">
      <c r="A2592" s="27"/>
      <c r="B2592" s="27"/>
      <c r="C2592" s="27"/>
      <c r="D2592" s="27" t="s">
        <v>3051</v>
      </c>
    </row>
    <row r="2593" spans="1:4" x14ac:dyDescent="0.2">
      <c r="A2593" s="27" t="s">
        <v>3030</v>
      </c>
      <c r="B2593" s="27" t="s">
        <v>3031</v>
      </c>
      <c r="C2593" s="27" t="s">
        <v>2725</v>
      </c>
      <c r="D2593" s="27" t="s">
        <v>2191</v>
      </c>
    </row>
    <row r="2594" spans="1:4" x14ac:dyDescent="0.2">
      <c r="A2594" s="27" t="s">
        <v>3032</v>
      </c>
      <c r="B2594" s="27" t="s">
        <v>3033</v>
      </c>
      <c r="C2594" s="27" t="s">
        <v>2725</v>
      </c>
      <c r="D2594" s="27" t="s">
        <v>2191</v>
      </c>
    </row>
    <row r="2595" spans="1:4" x14ac:dyDescent="0.2">
      <c r="A2595" s="27" t="s">
        <v>2706</v>
      </c>
      <c r="B2595" s="27" t="s">
        <v>2702</v>
      </c>
      <c r="C2595" s="27" t="s">
        <v>2725</v>
      </c>
      <c r="D2595" s="27" t="s">
        <v>2191</v>
      </c>
    </row>
    <row r="2596" spans="1:4" x14ac:dyDescent="0.2">
      <c r="A2596" s="27"/>
      <c r="B2596" s="27"/>
      <c r="C2596" s="27"/>
      <c r="D2596" s="27" t="s">
        <v>3051</v>
      </c>
    </row>
    <row r="2597" spans="1:4" x14ac:dyDescent="0.2">
      <c r="A2597" s="27" t="s">
        <v>3034</v>
      </c>
      <c r="B2597" s="27" t="s">
        <v>3035</v>
      </c>
      <c r="C2597" s="27" t="s">
        <v>2725</v>
      </c>
      <c r="D2597" s="27" t="s">
        <v>2191</v>
      </c>
    </row>
    <row r="2598" spans="1:4" x14ac:dyDescent="0.2">
      <c r="A2598" s="27" t="s">
        <v>3036</v>
      </c>
      <c r="B2598" s="27" t="s">
        <v>3037</v>
      </c>
      <c r="C2598" s="27" t="s">
        <v>2725</v>
      </c>
      <c r="D2598" s="27" t="s">
        <v>2191</v>
      </c>
    </row>
    <row r="2599" spans="1:4" x14ac:dyDescent="0.2">
      <c r="A2599" s="27" t="s">
        <v>2738</v>
      </c>
      <c r="B2599" s="27" t="s">
        <v>2739</v>
      </c>
      <c r="C2599" s="27" t="s">
        <v>2725</v>
      </c>
      <c r="D2599" s="27" t="s">
        <v>2191</v>
      </c>
    </row>
    <row r="2600" spans="1:4" x14ac:dyDescent="0.2">
      <c r="A2600" s="27" t="s">
        <v>1465</v>
      </c>
      <c r="B2600" s="27" t="s">
        <v>1466</v>
      </c>
      <c r="C2600" s="27" t="s">
        <v>1090</v>
      </c>
      <c r="D2600" s="27" t="s">
        <v>758</v>
      </c>
    </row>
    <row r="2601" spans="1:4" x14ac:dyDescent="0.2">
      <c r="A2601" s="27" t="s">
        <v>1469</v>
      </c>
      <c r="B2601" s="27" t="s">
        <v>1470</v>
      </c>
      <c r="C2601" s="27" t="s">
        <v>1090</v>
      </c>
      <c r="D2601" s="27" t="s">
        <v>758</v>
      </c>
    </row>
    <row r="2602" spans="1:4" x14ac:dyDescent="0.2">
      <c r="A2602" s="27" t="s">
        <v>1481</v>
      </c>
      <c r="B2602" s="27" t="s">
        <v>1482</v>
      </c>
      <c r="C2602" s="27" t="s">
        <v>1090</v>
      </c>
      <c r="D2602" s="27" t="s">
        <v>758</v>
      </c>
    </row>
    <row r="2603" spans="1:4" x14ac:dyDescent="0.2">
      <c r="A2603" s="27" t="s">
        <v>1485</v>
      </c>
      <c r="B2603" s="27" t="s">
        <v>1486</v>
      </c>
      <c r="C2603" s="27" t="s">
        <v>1090</v>
      </c>
      <c r="D2603" s="27" t="s">
        <v>758</v>
      </c>
    </row>
    <row r="2604" spans="1:4" x14ac:dyDescent="0.2">
      <c r="A2604" s="27" t="s">
        <v>1473</v>
      </c>
      <c r="B2604" s="27" t="s">
        <v>1474</v>
      </c>
      <c r="C2604" s="27" t="s">
        <v>1090</v>
      </c>
      <c r="D2604" s="27" t="s">
        <v>758</v>
      </c>
    </row>
    <row r="2605" spans="1:4" x14ac:dyDescent="0.2">
      <c r="A2605" s="27" t="s">
        <v>1477</v>
      </c>
      <c r="B2605" s="27" t="s">
        <v>1478</v>
      </c>
      <c r="C2605" s="27" t="s">
        <v>1090</v>
      </c>
      <c r="D2605" s="27" t="s">
        <v>758</v>
      </c>
    </row>
    <row r="2606" spans="1:4" x14ac:dyDescent="0.2">
      <c r="A2606" s="27" t="s">
        <v>1467</v>
      </c>
      <c r="B2606" s="27" t="s">
        <v>1468</v>
      </c>
      <c r="C2606" s="27" t="s">
        <v>1090</v>
      </c>
      <c r="D2606" s="27" t="s">
        <v>758</v>
      </c>
    </row>
    <row r="2607" spans="1:4" x14ac:dyDescent="0.2">
      <c r="A2607" s="27" t="s">
        <v>1471</v>
      </c>
      <c r="B2607" s="27" t="s">
        <v>1472</v>
      </c>
      <c r="C2607" s="27" t="s">
        <v>1090</v>
      </c>
      <c r="D2607" s="27" t="s">
        <v>758</v>
      </c>
    </row>
    <row r="2608" spans="1:4" x14ac:dyDescent="0.2">
      <c r="A2608" s="27" t="s">
        <v>1483</v>
      </c>
      <c r="B2608" s="27" t="s">
        <v>1484</v>
      </c>
      <c r="C2608" s="27" t="s">
        <v>1090</v>
      </c>
      <c r="D2608" s="27" t="s">
        <v>758</v>
      </c>
    </row>
    <row r="2609" spans="1:4" x14ac:dyDescent="0.2">
      <c r="A2609" s="27" t="s">
        <v>1487</v>
      </c>
      <c r="B2609" s="27" t="s">
        <v>1488</v>
      </c>
      <c r="C2609" s="27" t="s">
        <v>1090</v>
      </c>
      <c r="D2609" s="27" t="s">
        <v>758</v>
      </c>
    </row>
    <row r="2610" spans="1:4" x14ac:dyDescent="0.2">
      <c r="A2610" s="27" t="s">
        <v>1475</v>
      </c>
      <c r="B2610" s="27" t="s">
        <v>1476</v>
      </c>
      <c r="C2610" s="27" t="s">
        <v>1090</v>
      </c>
      <c r="D2610" s="27" t="s">
        <v>758</v>
      </c>
    </row>
    <row r="2611" spans="1:4" x14ac:dyDescent="0.2">
      <c r="A2611" s="27" t="s">
        <v>1479</v>
      </c>
      <c r="B2611" s="27" t="s">
        <v>1480</v>
      </c>
      <c r="C2611" s="27" t="s">
        <v>1090</v>
      </c>
      <c r="D2611" s="27" t="s">
        <v>758</v>
      </c>
    </row>
    <row r="2612" spans="1:4" x14ac:dyDescent="0.2">
      <c r="A2612" s="27" t="s">
        <v>1337</v>
      </c>
      <c r="B2612" s="27" t="s">
        <v>1338</v>
      </c>
      <c r="C2612" s="27" t="s">
        <v>1090</v>
      </c>
      <c r="D2612" s="27" t="s">
        <v>758</v>
      </c>
    </row>
    <row r="2613" spans="1:4" x14ac:dyDescent="0.2">
      <c r="A2613" s="27" t="s">
        <v>1343</v>
      </c>
      <c r="B2613" s="27" t="s">
        <v>1344</v>
      </c>
      <c r="C2613" s="27" t="s">
        <v>1090</v>
      </c>
      <c r="D2613" s="27" t="s">
        <v>758</v>
      </c>
    </row>
    <row r="2614" spans="1:4" x14ac:dyDescent="0.2">
      <c r="A2614" s="27" t="s">
        <v>1349</v>
      </c>
      <c r="B2614" s="27" t="s">
        <v>1350</v>
      </c>
      <c r="C2614" s="27" t="s">
        <v>1090</v>
      </c>
      <c r="D2614" s="27" t="s">
        <v>758</v>
      </c>
    </row>
    <row r="2615" spans="1:4" x14ac:dyDescent="0.2">
      <c r="A2615" s="27" t="s">
        <v>1355</v>
      </c>
      <c r="B2615" s="27" t="s">
        <v>1356</v>
      </c>
      <c r="C2615" s="27" t="s">
        <v>1090</v>
      </c>
      <c r="D2615" s="27" t="s">
        <v>758</v>
      </c>
    </row>
    <row r="2616" spans="1:4" x14ac:dyDescent="0.2">
      <c r="A2616" s="27" t="s">
        <v>1339</v>
      </c>
      <c r="B2616" s="27" t="s">
        <v>1340</v>
      </c>
      <c r="C2616" s="27" t="s">
        <v>1090</v>
      </c>
      <c r="D2616" s="27" t="s">
        <v>758</v>
      </c>
    </row>
    <row r="2617" spans="1:4" x14ac:dyDescent="0.2">
      <c r="A2617" s="27" t="s">
        <v>1345</v>
      </c>
      <c r="B2617" s="27" t="s">
        <v>1346</v>
      </c>
      <c r="C2617" s="27" t="s">
        <v>1090</v>
      </c>
      <c r="D2617" s="27" t="s">
        <v>758</v>
      </c>
    </row>
    <row r="2618" spans="1:4" x14ac:dyDescent="0.2">
      <c r="A2618" s="27" t="s">
        <v>1351</v>
      </c>
      <c r="B2618" s="27" t="s">
        <v>1352</v>
      </c>
      <c r="C2618" s="27" t="s">
        <v>1090</v>
      </c>
      <c r="D2618" s="27" t="s">
        <v>758</v>
      </c>
    </row>
    <row r="2619" spans="1:4" x14ac:dyDescent="0.2">
      <c r="A2619" s="27" t="s">
        <v>1357</v>
      </c>
      <c r="B2619" s="27" t="s">
        <v>1358</v>
      </c>
      <c r="C2619" s="27" t="s">
        <v>1090</v>
      </c>
      <c r="D2619" s="27" t="s">
        <v>758</v>
      </c>
    </row>
    <row r="2620" spans="1:4" x14ac:dyDescent="0.2">
      <c r="A2620" s="27" t="s">
        <v>1105</v>
      </c>
      <c r="B2620" s="27" t="s">
        <v>1106</v>
      </c>
      <c r="C2620" s="27" t="s">
        <v>1090</v>
      </c>
      <c r="D2620" s="27" t="s">
        <v>758</v>
      </c>
    </row>
    <row r="2621" spans="1:4" x14ac:dyDescent="0.2">
      <c r="A2621" s="27" t="s">
        <v>1109</v>
      </c>
      <c r="B2621" s="27" t="s">
        <v>1110</v>
      </c>
      <c r="C2621" s="27" t="s">
        <v>1090</v>
      </c>
      <c r="D2621" s="27" t="s">
        <v>758</v>
      </c>
    </row>
    <row r="2622" spans="1:4" x14ac:dyDescent="0.2">
      <c r="A2622" s="27" t="s">
        <v>1188</v>
      </c>
      <c r="B2622" s="27" t="s">
        <v>1187</v>
      </c>
      <c r="C2622" s="27" t="s">
        <v>1090</v>
      </c>
      <c r="D2622" s="27" t="s">
        <v>758</v>
      </c>
    </row>
    <row r="2623" spans="1:4" x14ac:dyDescent="0.2">
      <c r="A2623" s="27" t="s">
        <v>1190</v>
      </c>
      <c r="B2623" s="27" t="s">
        <v>1189</v>
      </c>
      <c r="C2623" s="27" t="s">
        <v>1090</v>
      </c>
      <c r="D2623" s="27" t="s">
        <v>758</v>
      </c>
    </row>
    <row r="2624" spans="1:4" x14ac:dyDescent="0.2">
      <c r="A2624" s="27" t="s">
        <v>1278</v>
      </c>
      <c r="B2624" s="27" t="s">
        <v>1279</v>
      </c>
      <c r="C2624" s="27" t="s">
        <v>1090</v>
      </c>
      <c r="D2624" s="27" t="s">
        <v>758</v>
      </c>
    </row>
    <row r="2625" spans="1:4" x14ac:dyDescent="0.2">
      <c r="A2625" s="27" t="s">
        <v>1282</v>
      </c>
      <c r="B2625" s="27" t="s">
        <v>1283</v>
      </c>
      <c r="C2625" s="27" t="s">
        <v>1090</v>
      </c>
      <c r="D2625" s="27" t="s">
        <v>758</v>
      </c>
    </row>
    <row r="2626" spans="1:4" x14ac:dyDescent="0.2">
      <c r="A2626" s="27" t="s">
        <v>1270</v>
      </c>
      <c r="B2626" s="27" t="s">
        <v>1271</v>
      </c>
      <c r="C2626" s="27" t="s">
        <v>1090</v>
      </c>
      <c r="D2626" s="27" t="s">
        <v>758</v>
      </c>
    </row>
    <row r="2627" spans="1:4" x14ac:dyDescent="0.2">
      <c r="A2627" s="27" t="s">
        <v>1274</v>
      </c>
      <c r="B2627" s="27" t="s">
        <v>1275</v>
      </c>
      <c r="C2627" s="27" t="s">
        <v>1090</v>
      </c>
      <c r="D2627" s="27" t="s">
        <v>758</v>
      </c>
    </row>
    <row r="2628" spans="1:4" x14ac:dyDescent="0.2">
      <c r="A2628" s="27" t="s">
        <v>1113</v>
      </c>
      <c r="B2628" s="27" t="s">
        <v>1114</v>
      </c>
      <c r="C2628" s="27" t="s">
        <v>1090</v>
      </c>
      <c r="D2628" s="27" t="s">
        <v>758</v>
      </c>
    </row>
    <row r="2629" spans="1:4" x14ac:dyDescent="0.2">
      <c r="A2629" s="27" t="s">
        <v>1117</v>
      </c>
      <c r="B2629" s="27" t="s">
        <v>1118</v>
      </c>
      <c r="C2629" s="27" t="s">
        <v>1090</v>
      </c>
      <c r="D2629" s="27" t="s">
        <v>758</v>
      </c>
    </row>
    <row r="2630" spans="1:4" x14ac:dyDescent="0.2">
      <c r="A2630" s="27" t="s">
        <v>1192</v>
      </c>
      <c r="B2630" s="27" t="s">
        <v>1191</v>
      </c>
      <c r="C2630" s="27" t="s">
        <v>1090</v>
      </c>
      <c r="D2630" s="27" t="s">
        <v>758</v>
      </c>
    </row>
    <row r="2631" spans="1:4" x14ac:dyDescent="0.2">
      <c r="A2631" s="27" t="s">
        <v>1194</v>
      </c>
      <c r="B2631" s="27" t="s">
        <v>1193</v>
      </c>
      <c r="C2631" s="27" t="s">
        <v>1090</v>
      </c>
      <c r="D2631" s="27" t="s">
        <v>758</v>
      </c>
    </row>
    <row r="2632" spans="1:4" x14ac:dyDescent="0.2">
      <c r="A2632" s="27" t="s">
        <v>1196</v>
      </c>
      <c r="B2632" s="27" t="s">
        <v>1195</v>
      </c>
      <c r="C2632" s="27" t="s">
        <v>1090</v>
      </c>
      <c r="D2632" s="27" t="s">
        <v>758</v>
      </c>
    </row>
    <row r="2633" spans="1:4" x14ac:dyDescent="0.2">
      <c r="A2633" s="27" t="s">
        <v>1198</v>
      </c>
      <c r="B2633" s="27" t="s">
        <v>1197</v>
      </c>
      <c r="C2633" s="27" t="s">
        <v>1090</v>
      </c>
      <c r="D2633" s="27" t="s">
        <v>758</v>
      </c>
    </row>
    <row r="2634" spans="1:4" x14ac:dyDescent="0.2">
      <c r="A2634" s="27" t="s">
        <v>1200</v>
      </c>
      <c r="B2634" s="27" t="s">
        <v>1199</v>
      </c>
      <c r="C2634" s="27" t="s">
        <v>1090</v>
      </c>
      <c r="D2634" s="27" t="s">
        <v>758</v>
      </c>
    </row>
    <row r="2635" spans="1:4" x14ac:dyDescent="0.2">
      <c r="A2635" s="27" t="s">
        <v>1202</v>
      </c>
      <c r="B2635" s="27" t="s">
        <v>1201</v>
      </c>
      <c r="C2635" s="27" t="s">
        <v>1090</v>
      </c>
      <c r="D2635" s="27" t="s">
        <v>758</v>
      </c>
    </row>
    <row r="2636" spans="1:4" x14ac:dyDescent="0.2">
      <c r="A2636" s="27" t="s">
        <v>1204</v>
      </c>
      <c r="B2636" s="27" t="s">
        <v>1203</v>
      </c>
      <c r="C2636" s="27" t="s">
        <v>1090</v>
      </c>
      <c r="D2636" s="27" t="s">
        <v>758</v>
      </c>
    </row>
    <row r="2637" spans="1:4" x14ac:dyDescent="0.2">
      <c r="A2637" s="27" t="s">
        <v>1206</v>
      </c>
      <c r="B2637" s="27" t="s">
        <v>1205</v>
      </c>
      <c r="C2637" s="27" t="s">
        <v>1090</v>
      </c>
      <c r="D2637" s="27" t="s">
        <v>758</v>
      </c>
    </row>
    <row r="2638" spans="1:4" x14ac:dyDescent="0.2">
      <c r="A2638" s="27" t="s">
        <v>1121</v>
      </c>
      <c r="B2638" s="27" t="s">
        <v>1122</v>
      </c>
      <c r="C2638" s="27" t="s">
        <v>1090</v>
      </c>
      <c r="D2638" s="27" t="s">
        <v>758</v>
      </c>
    </row>
    <row r="2639" spans="1:4" x14ac:dyDescent="0.2">
      <c r="A2639" s="27" t="s">
        <v>1125</v>
      </c>
      <c r="B2639" s="27" t="s">
        <v>1126</v>
      </c>
      <c r="C2639" s="27" t="s">
        <v>1090</v>
      </c>
      <c r="D2639" s="27" t="s">
        <v>758</v>
      </c>
    </row>
    <row r="2640" spans="1:4" x14ac:dyDescent="0.2">
      <c r="A2640" s="27" t="s">
        <v>1208</v>
      </c>
      <c r="B2640" s="27" t="s">
        <v>1207</v>
      </c>
      <c r="C2640" s="27" t="s">
        <v>1090</v>
      </c>
      <c r="D2640" s="27" t="s">
        <v>758</v>
      </c>
    </row>
    <row r="2641" spans="1:4" x14ac:dyDescent="0.2">
      <c r="A2641" s="27" t="s">
        <v>1210</v>
      </c>
      <c r="B2641" s="27" t="s">
        <v>1209</v>
      </c>
      <c r="C2641" s="27" t="s">
        <v>1090</v>
      </c>
      <c r="D2641" s="27" t="s">
        <v>758</v>
      </c>
    </row>
    <row r="2642" spans="1:4" x14ac:dyDescent="0.2">
      <c r="A2642" s="27" t="s">
        <v>1212</v>
      </c>
      <c r="B2642" s="27" t="s">
        <v>1211</v>
      </c>
      <c r="C2642" s="27" t="s">
        <v>1090</v>
      </c>
      <c r="D2642" s="27" t="s">
        <v>758</v>
      </c>
    </row>
    <row r="2643" spans="1:4" x14ac:dyDescent="0.2">
      <c r="A2643" s="27" t="s">
        <v>1214</v>
      </c>
      <c r="B2643" s="27" t="s">
        <v>1213</v>
      </c>
      <c r="C2643" s="27" t="s">
        <v>1090</v>
      </c>
      <c r="D2643" s="27" t="s">
        <v>758</v>
      </c>
    </row>
    <row r="2644" spans="1:4" x14ac:dyDescent="0.2">
      <c r="A2644" s="27" t="s">
        <v>1107</v>
      </c>
      <c r="B2644" s="27" t="s">
        <v>1108</v>
      </c>
      <c r="C2644" s="27" t="s">
        <v>1090</v>
      </c>
      <c r="D2644" s="27" t="s">
        <v>758</v>
      </c>
    </row>
    <row r="2645" spans="1:4" x14ac:dyDescent="0.2">
      <c r="A2645" s="27" t="s">
        <v>1111</v>
      </c>
      <c r="B2645" s="27" t="s">
        <v>1112</v>
      </c>
      <c r="C2645" s="27" t="s">
        <v>1090</v>
      </c>
      <c r="D2645" s="27" t="s">
        <v>758</v>
      </c>
    </row>
    <row r="2646" spans="1:4" x14ac:dyDescent="0.2">
      <c r="A2646" s="27" t="s">
        <v>1216</v>
      </c>
      <c r="B2646" s="27" t="s">
        <v>1215</v>
      </c>
      <c r="C2646" s="27" t="s">
        <v>1090</v>
      </c>
      <c r="D2646" s="27" t="s">
        <v>758</v>
      </c>
    </row>
    <row r="2647" spans="1:4" x14ac:dyDescent="0.2">
      <c r="A2647" s="27" t="s">
        <v>1218</v>
      </c>
      <c r="B2647" s="27" t="s">
        <v>1217</v>
      </c>
      <c r="C2647" s="27" t="s">
        <v>1090</v>
      </c>
      <c r="D2647" s="27" t="s">
        <v>758</v>
      </c>
    </row>
    <row r="2648" spans="1:4" x14ac:dyDescent="0.2">
      <c r="A2648" s="27" t="s">
        <v>1280</v>
      </c>
      <c r="B2648" s="27" t="s">
        <v>1281</v>
      </c>
      <c r="C2648" s="27" t="s">
        <v>1090</v>
      </c>
      <c r="D2648" s="27" t="s">
        <v>758</v>
      </c>
    </row>
    <row r="2649" spans="1:4" x14ac:dyDescent="0.2">
      <c r="A2649" s="27" t="s">
        <v>1284</v>
      </c>
      <c r="B2649" s="27" t="s">
        <v>1285</v>
      </c>
      <c r="C2649" s="27" t="s">
        <v>1090</v>
      </c>
      <c r="D2649" s="27" t="s">
        <v>758</v>
      </c>
    </row>
    <row r="2650" spans="1:4" x14ac:dyDescent="0.2">
      <c r="A2650" s="27" t="s">
        <v>1272</v>
      </c>
      <c r="B2650" s="27" t="s">
        <v>1273</v>
      </c>
      <c r="C2650" s="27" t="s">
        <v>1090</v>
      </c>
      <c r="D2650" s="27" t="s">
        <v>758</v>
      </c>
    </row>
    <row r="2651" spans="1:4" x14ac:dyDescent="0.2">
      <c r="A2651" s="27" t="s">
        <v>1276</v>
      </c>
      <c r="B2651" s="27" t="s">
        <v>1277</v>
      </c>
      <c r="C2651" s="27" t="s">
        <v>1090</v>
      </c>
      <c r="D2651" s="27" t="s">
        <v>758</v>
      </c>
    </row>
    <row r="2652" spans="1:4" x14ac:dyDescent="0.2">
      <c r="A2652" s="27" t="s">
        <v>1115</v>
      </c>
      <c r="B2652" s="27" t="s">
        <v>1116</v>
      </c>
      <c r="C2652" s="27" t="s">
        <v>1090</v>
      </c>
      <c r="D2652" s="27" t="s">
        <v>758</v>
      </c>
    </row>
    <row r="2653" spans="1:4" x14ac:dyDescent="0.2">
      <c r="A2653" s="27" t="s">
        <v>1119</v>
      </c>
      <c r="B2653" s="27" t="s">
        <v>1120</v>
      </c>
      <c r="C2653" s="27" t="s">
        <v>1090</v>
      </c>
      <c r="D2653" s="27" t="s">
        <v>758</v>
      </c>
    </row>
    <row r="2654" spans="1:4" x14ac:dyDescent="0.2">
      <c r="A2654" s="27" t="s">
        <v>1220</v>
      </c>
      <c r="B2654" s="27" t="s">
        <v>1219</v>
      </c>
      <c r="C2654" s="27" t="s">
        <v>1090</v>
      </c>
      <c r="D2654" s="27" t="s">
        <v>758</v>
      </c>
    </row>
    <row r="2655" spans="1:4" x14ac:dyDescent="0.2">
      <c r="A2655" s="27" t="s">
        <v>1222</v>
      </c>
      <c r="B2655" s="27" t="s">
        <v>1221</v>
      </c>
      <c r="C2655" s="27" t="s">
        <v>1090</v>
      </c>
      <c r="D2655" s="27" t="s">
        <v>758</v>
      </c>
    </row>
    <row r="2656" spans="1:4" x14ac:dyDescent="0.2">
      <c r="A2656" s="27" t="s">
        <v>1224</v>
      </c>
      <c r="B2656" s="27" t="s">
        <v>1223</v>
      </c>
      <c r="C2656" s="27" t="s">
        <v>1090</v>
      </c>
      <c r="D2656" s="27" t="s">
        <v>758</v>
      </c>
    </row>
    <row r="2657" spans="1:4" x14ac:dyDescent="0.2">
      <c r="A2657" s="27" t="s">
        <v>1226</v>
      </c>
      <c r="B2657" s="27" t="s">
        <v>1225</v>
      </c>
      <c r="C2657" s="27" t="s">
        <v>1090</v>
      </c>
      <c r="D2657" s="27" t="s">
        <v>758</v>
      </c>
    </row>
    <row r="2658" spans="1:4" x14ac:dyDescent="0.2">
      <c r="A2658" s="27" t="s">
        <v>1228</v>
      </c>
      <c r="B2658" s="27" t="s">
        <v>1227</v>
      </c>
      <c r="C2658" s="27" t="s">
        <v>1090</v>
      </c>
      <c r="D2658" s="27" t="s">
        <v>758</v>
      </c>
    </row>
    <row r="2659" spans="1:4" x14ac:dyDescent="0.2">
      <c r="A2659" s="27" t="s">
        <v>1230</v>
      </c>
      <c r="B2659" s="27" t="s">
        <v>1229</v>
      </c>
      <c r="C2659" s="27" t="s">
        <v>1090</v>
      </c>
      <c r="D2659" s="27" t="s">
        <v>758</v>
      </c>
    </row>
    <row r="2660" spans="1:4" x14ac:dyDescent="0.2">
      <c r="A2660" s="27" t="s">
        <v>1232</v>
      </c>
      <c r="B2660" s="27" t="s">
        <v>1231</v>
      </c>
      <c r="C2660" s="27" t="s">
        <v>1090</v>
      </c>
      <c r="D2660" s="27" t="s">
        <v>758</v>
      </c>
    </row>
    <row r="2661" spans="1:4" x14ac:dyDescent="0.2">
      <c r="A2661" s="27" t="s">
        <v>1234</v>
      </c>
      <c r="B2661" s="27" t="s">
        <v>1233</v>
      </c>
      <c r="C2661" s="27" t="s">
        <v>1090</v>
      </c>
      <c r="D2661" s="27" t="s">
        <v>758</v>
      </c>
    </row>
    <row r="2662" spans="1:4" x14ac:dyDescent="0.2">
      <c r="A2662" s="27" t="s">
        <v>1123</v>
      </c>
      <c r="B2662" s="27" t="s">
        <v>1124</v>
      </c>
      <c r="C2662" s="27" t="s">
        <v>1090</v>
      </c>
      <c r="D2662" s="27" t="s">
        <v>758</v>
      </c>
    </row>
    <row r="2663" spans="1:4" x14ac:dyDescent="0.2">
      <c r="A2663" s="27" t="s">
        <v>1127</v>
      </c>
      <c r="B2663" s="27" t="s">
        <v>1128</v>
      </c>
      <c r="C2663" s="27" t="s">
        <v>1090</v>
      </c>
      <c r="D2663" s="27" t="s">
        <v>758</v>
      </c>
    </row>
    <row r="2664" spans="1:4" x14ac:dyDescent="0.2">
      <c r="A2664" s="27" t="s">
        <v>1236</v>
      </c>
      <c r="B2664" s="27" t="s">
        <v>1235</v>
      </c>
      <c r="C2664" s="27" t="s">
        <v>1090</v>
      </c>
      <c r="D2664" s="27" t="s">
        <v>758</v>
      </c>
    </row>
    <row r="2665" spans="1:4" x14ac:dyDescent="0.2">
      <c r="A2665" s="27" t="s">
        <v>1238</v>
      </c>
      <c r="B2665" s="27" t="s">
        <v>1237</v>
      </c>
      <c r="C2665" s="27" t="s">
        <v>1090</v>
      </c>
      <c r="D2665" s="27" t="s">
        <v>758</v>
      </c>
    </row>
    <row r="2666" spans="1:4" x14ac:dyDescent="0.2">
      <c r="A2666" s="27" t="s">
        <v>1240</v>
      </c>
      <c r="B2666" s="27" t="s">
        <v>1239</v>
      </c>
      <c r="C2666" s="27" t="s">
        <v>1090</v>
      </c>
      <c r="D2666" s="27" t="s">
        <v>758</v>
      </c>
    </row>
    <row r="2667" spans="1:4" x14ac:dyDescent="0.2">
      <c r="A2667" s="27" t="s">
        <v>1242</v>
      </c>
      <c r="B2667" s="27" t="s">
        <v>1241</v>
      </c>
      <c r="C2667" s="27" t="s">
        <v>1090</v>
      </c>
      <c r="D2667" s="27" t="s">
        <v>758</v>
      </c>
    </row>
    <row r="2668" spans="1:4" x14ac:dyDescent="0.2">
      <c r="A2668" s="27" t="s">
        <v>1302</v>
      </c>
      <c r="B2668" s="27" t="s">
        <v>1303</v>
      </c>
      <c r="C2668" s="27" t="s">
        <v>1090</v>
      </c>
      <c r="D2668" s="27" t="s">
        <v>758</v>
      </c>
    </row>
    <row r="2669" spans="1:4" x14ac:dyDescent="0.2">
      <c r="A2669" s="27" t="s">
        <v>1306</v>
      </c>
      <c r="B2669" s="27" t="s">
        <v>1307</v>
      </c>
      <c r="C2669" s="27" t="s">
        <v>1090</v>
      </c>
      <c r="D2669" s="27" t="s">
        <v>758</v>
      </c>
    </row>
    <row r="2670" spans="1:4" x14ac:dyDescent="0.2">
      <c r="A2670" s="27" t="s">
        <v>1543</v>
      </c>
      <c r="B2670" s="27" t="s">
        <v>1544</v>
      </c>
      <c r="C2670" s="27" t="s">
        <v>1090</v>
      </c>
      <c r="D2670" s="27" t="s">
        <v>758</v>
      </c>
    </row>
    <row r="2671" spans="1:4" x14ac:dyDescent="0.2">
      <c r="A2671" s="27" t="s">
        <v>1547</v>
      </c>
      <c r="B2671" s="27" t="s">
        <v>1548</v>
      </c>
      <c r="C2671" s="27" t="s">
        <v>1090</v>
      </c>
      <c r="D2671" s="27" t="s">
        <v>758</v>
      </c>
    </row>
    <row r="2672" spans="1:4" x14ac:dyDescent="0.2">
      <c r="A2672" s="27" t="s">
        <v>1535</v>
      </c>
      <c r="B2672" s="27" t="s">
        <v>1536</v>
      </c>
      <c r="C2672" s="27" t="s">
        <v>1090</v>
      </c>
      <c r="D2672" s="27" t="s">
        <v>758</v>
      </c>
    </row>
    <row r="2673" spans="1:4" x14ac:dyDescent="0.2">
      <c r="A2673" s="27" t="s">
        <v>1539</v>
      </c>
      <c r="B2673" s="27" t="s">
        <v>1540</v>
      </c>
      <c r="C2673" s="27" t="s">
        <v>1090</v>
      </c>
      <c r="D2673" s="27" t="s">
        <v>758</v>
      </c>
    </row>
    <row r="2674" spans="1:4" x14ac:dyDescent="0.2">
      <c r="A2674" s="27" t="s">
        <v>1319</v>
      </c>
      <c r="B2674" s="27" t="s">
        <v>1320</v>
      </c>
      <c r="C2674" s="27" t="s">
        <v>1090</v>
      </c>
      <c r="D2674" s="27" t="s">
        <v>758</v>
      </c>
    </row>
    <row r="2675" spans="1:4" x14ac:dyDescent="0.2">
      <c r="A2675" s="27" t="s">
        <v>1323</v>
      </c>
      <c r="B2675" s="27" t="s">
        <v>1324</v>
      </c>
      <c r="C2675" s="27" t="s">
        <v>1090</v>
      </c>
      <c r="D2675" s="27" t="s">
        <v>758</v>
      </c>
    </row>
    <row r="2676" spans="1:4" x14ac:dyDescent="0.2">
      <c r="A2676" s="27" t="s">
        <v>1527</v>
      </c>
      <c r="B2676" s="27" t="s">
        <v>1528</v>
      </c>
      <c r="C2676" s="27" t="s">
        <v>1090</v>
      </c>
      <c r="D2676" s="27" t="s">
        <v>758</v>
      </c>
    </row>
    <row r="2677" spans="1:4" x14ac:dyDescent="0.2">
      <c r="A2677" s="27" t="s">
        <v>1531</v>
      </c>
      <c r="B2677" s="27" t="s">
        <v>1532</v>
      </c>
      <c r="C2677" s="27" t="s">
        <v>1090</v>
      </c>
      <c r="D2677" s="27" t="s">
        <v>758</v>
      </c>
    </row>
    <row r="2678" spans="1:4" x14ac:dyDescent="0.2">
      <c r="A2678" s="27" t="s">
        <v>1310</v>
      </c>
      <c r="B2678" s="27" t="s">
        <v>1311</v>
      </c>
      <c r="C2678" s="27" t="s">
        <v>1090</v>
      </c>
      <c r="D2678" s="27" t="s">
        <v>758</v>
      </c>
    </row>
    <row r="2679" spans="1:4" x14ac:dyDescent="0.2">
      <c r="A2679" s="27" t="s">
        <v>1314</v>
      </c>
      <c r="B2679" s="27" t="s">
        <v>1315</v>
      </c>
      <c r="C2679" s="27" t="s">
        <v>1090</v>
      </c>
      <c r="D2679" s="27" t="s">
        <v>758</v>
      </c>
    </row>
    <row r="2680" spans="1:4" x14ac:dyDescent="0.2">
      <c r="A2680" s="27" t="s">
        <v>1327</v>
      </c>
      <c r="B2680" s="27" t="s">
        <v>1328</v>
      </c>
      <c r="C2680" s="27" t="s">
        <v>1090</v>
      </c>
      <c r="D2680" s="27" t="s">
        <v>758</v>
      </c>
    </row>
    <row r="2681" spans="1:4" x14ac:dyDescent="0.2">
      <c r="A2681" s="27" t="s">
        <v>1331</v>
      </c>
      <c r="B2681" s="27" t="s">
        <v>1332</v>
      </c>
      <c r="C2681" s="27" t="s">
        <v>1090</v>
      </c>
      <c r="D2681" s="27" t="s">
        <v>758</v>
      </c>
    </row>
    <row r="2682" spans="1:4" x14ac:dyDescent="0.2">
      <c r="A2682" s="27" t="s">
        <v>1304</v>
      </c>
      <c r="B2682" s="27" t="s">
        <v>1305</v>
      </c>
      <c r="C2682" s="27" t="s">
        <v>1090</v>
      </c>
      <c r="D2682" s="27" t="s">
        <v>758</v>
      </c>
    </row>
    <row r="2683" spans="1:4" x14ac:dyDescent="0.2">
      <c r="A2683" s="27" t="s">
        <v>1308</v>
      </c>
      <c r="B2683" s="27" t="s">
        <v>1309</v>
      </c>
      <c r="C2683" s="27" t="s">
        <v>1090</v>
      </c>
      <c r="D2683" s="27" t="s">
        <v>758</v>
      </c>
    </row>
    <row r="2684" spans="1:4" x14ac:dyDescent="0.2">
      <c r="A2684" s="27" t="s">
        <v>1545</v>
      </c>
      <c r="B2684" s="27" t="s">
        <v>1546</v>
      </c>
      <c r="C2684" s="27" t="s">
        <v>1090</v>
      </c>
      <c r="D2684" s="27" t="s">
        <v>758</v>
      </c>
    </row>
    <row r="2685" spans="1:4" x14ac:dyDescent="0.2">
      <c r="A2685" s="27" t="s">
        <v>1549</v>
      </c>
      <c r="B2685" s="27" t="s">
        <v>1550</v>
      </c>
      <c r="C2685" s="27" t="s">
        <v>1090</v>
      </c>
      <c r="D2685" s="27" t="s">
        <v>758</v>
      </c>
    </row>
    <row r="2686" spans="1:4" x14ac:dyDescent="0.2">
      <c r="A2686" s="27" t="s">
        <v>1537</v>
      </c>
      <c r="B2686" s="27" t="s">
        <v>1538</v>
      </c>
      <c r="C2686" s="27" t="s">
        <v>1090</v>
      </c>
      <c r="D2686" s="27" t="s">
        <v>758</v>
      </c>
    </row>
    <row r="2687" spans="1:4" x14ac:dyDescent="0.2">
      <c r="A2687" s="27" t="s">
        <v>1541</v>
      </c>
      <c r="B2687" s="27" t="s">
        <v>1542</v>
      </c>
      <c r="C2687" s="27" t="s">
        <v>1090</v>
      </c>
      <c r="D2687" s="27" t="s">
        <v>758</v>
      </c>
    </row>
    <row r="2688" spans="1:4" x14ac:dyDescent="0.2">
      <c r="A2688" s="27" t="s">
        <v>1321</v>
      </c>
      <c r="B2688" s="27" t="s">
        <v>1322</v>
      </c>
      <c r="C2688" s="27" t="s">
        <v>1090</v>
      </c>
      <c r="D2688" s="27" t="s">
        <v>758</v>
      </c>
    </row>
    <row r="2689" spans="1:4" x14ac:dyDescent="0.2">
      <c r="A2689" s="27" t="s">
        <v>1325</v>
      </c>
      <c r="B2689" s="27" t="s">
        <v>1326</v>
      </c>
      <c r="C2689" s="27" t="s">
        <v>1090</v>
      </c>
      <c r="D2689" s="27" t="s">
        <v>758</v>
      </c>
    </row>
    <row r="2690" spans="1:4" x14ac:dyDescent="0.2">
      <c r="A2690" s="27" t="s">
        <v>1529</v>
      </c>
      <c r="B2690" s="27" t="s">
        <v>1530</v>
      </c>
      <c r="C2690" s="27" t="s">
        <v>1090</v>
      </c>
      <c r="D2690" s="27" t="s">
        <v>758</v>
      </c>
    </row>
    <row r="2691" spans="1:4" x14ac:dyDescent="0.2">
      <c r="A2691" s="27" t="s">
        <v>1533</v>
      </c>
      <c r="B2691" s="27" t="s">
        <v>1534</v>
      </c>
      <c r="C2691" s="27" t="s">
        <v>1090</v>
      </c>
      <c r="D2691" s="27" t="s">
        <v>758</v>
      </c>
    </row>
    <row r="2692" spans="1:4" x14ac:dyDescent="0.2">
      <c r="A2692" s="27" t="s">
        <v>1312</v>
      </c>
      <c r="B2692" s="27" t="s">
        <v>1313</v>
      </c>
      <c r="C2692" s="27" t="s">
        <v>1090</v>
      </c>
      <c r="D2692" s="27" t="s">
        <v>758</v>
      </c>
    </row>
    <row r="2693" spans="1:4" x14ac:dyDescent="0.2">
      <c r="A2693" s="27" t="s">
        <v>1316</v>
      </c>
      <c r="B2693" s="27" t="s">
        <v>1317</v>
      </c>
      <c r="C2693" s="27" t="s">
        <v>1090</v>
      </c>
      <c r="D2693" s="27" t="s">
        <v>758</v>
      </c>
    </row>
    <row r="2694" spans="1:4" x14ac:dyDescent="0.2">
      <c r="A2694" s="27" t="s">
        <v>1329</v>
      </c>
      <c r="B2694" s="27" t="s">
        <v>1330</v>
      </c>
      <c r="C2694" s="27" t="s">
        <v>1090</v>
      </c>
      <c r="D2694" s="27" t="s">
        <v>758</v>
      </c>
    </row>
    <row r="2695" spans="1:4" x14ac:dyDescent="0.2">
      <c r="A2695" s="27" t="s">
        <v>1333</v>
      </c>
      <c r="B2695" s="27" t="s">
        <v>1334</v>
      </c>
      <c r="C2695" s="27" t="s">
        <v>1090</v>
      </c>
      <c r="D2695" s="27" t="s">
        <v>758</v>
      </c>
    </row>
    <row r="2696" spans="1:4" x14ac:dyDescent="0.2">
      <c r="A2696" s="27" t="s">
        <v>1335</v>
      </c>
      <c r="B2696" s="27" t="s">
        <v>1336</v>
      </c>
      <c r="C2696" s="27" t="s">
        <v>1090</v>
      </c>
      <c r="D2696" s="27" t="s">
        <v>758</v>
      </c>
    </row>
    <row r="2697" spans="1:4" x14ac:dyDescent="0.2">
      <c r="A2697" s="27" t="s">
        <v>1341</v>
      </c>
      <c r="B2697" s="27" t="s">
        <v>1342</v>
      </c>
      <c r="C2697" s="27" t="s">
        <v>1090</v>
      </c>
      <c r="D2697" s="27" t="s">
        <v>758</v>
      </c>
    </row>
    <row r="2698" spans="1:4" x14ac:dyDescent="0.2">
      <c r="A2698" s="27" t="s">
        <v>1347</v>
      </c>
      <c r="B2698" s="27" t="s">
        <v>1348</v>
      </c>
      <c r="C2698" s="27" t="s">
        <v>1090</v>
      </c>
      <c r="D2698" s="27" t="s">
        <v>758</v>
      </c>
    </row>
    <row r="2699" spans="1:4" x14ac:dyDescent="0.2">
      <c r="A2699" s="27" t="s">
        <v>1353</v>
      </c>
      <c r="B2699" s="27" t="s">
        <v>1354</v>
      </c>
      <c r="C2699" s="27" t="s">
        <v>1090</v>
      </c>
      <c r="D2699" s="27" t="s">
        <v>758</v>
      </c>
    </row>
    <row r="2700" spans="1:4" x14ac:dyDescent="0.2">
      <c r="A2700" s="27" t="s">
        <v>2504</v>
      </c>
      <c r="B2700" s="27" t="s">
        <v>2505</v>
      </c>
      <c r="C2700" s="27" t="s">
        <v>901</v>
      </c>
      <c r="D2700" s="27" t="s">
        <v>264</v>
      </c>
    </row>
    <row r="2701" spans="1:4" x14ac:dyDescent="0.2">
      <c r="A2701" s="27"/>
      <c r="B2701" s="27"/>
      <c r="C2701" s="27"/>
      <c r="D2701" s="27" t="s">
        <v>1629</v>
      </c>
    </row>
    <row r="2702" spans="1:4" x14ac:dyDescent="0.2">
      <c r="A2702" s="27" t="s">
        <v>2927</v>
      </c>
      <c r="B2702" s="27" t="s">
        <v>2507</v>
      </c>
      <c r="C2702" s="27" t="s">
        <v>901</v>
      </c>
      <c r="D2702" s="27" t="s">
        <v>264</v>
      </c>
    </row>
    <row r="2703" spans="1:4" x14ac:dyDescent="0.2">
      <c r="A2703" s="27"/>
      <c r="B2703" s="27"/>
      <c r="C2703" s="27"/>
      <c r="D2703" s="27" t="s">
        <v>1629</v>
      </c>
    </row>
    <row r="2704" spans="1:4" x14ac:dyDescent="0.2">
      <c r="A2704" s="27" t="s">
        <v>2508</v>
      </c>
      <c r="B2704" s="27" t="s">
        <v>2509</v>
      </c>
      <c r="C2704" s="27" t="s">
        <v>901</v>
      </c>
      <c r="D2704" s="27" t="s">
        <v>264</v>
      </c>
    </row>
    <row r="2705" spans="1:4" x14ac:dyDescent="0.2">
      <c r="A2705" s="27"/>
      <c r="B2705" s="27"/>
      <c r="C2705" s="27"/>
      <c r="D2705" s="27" t="s">
        <v>1629</v>
      </c>
    </row>
    <row r="2706" spans="1:4" x14ac:dyDescent="0.2">
      <c r="A2706" s="27" t="s">
        <v>2928</v>
      </c>
      <c r="B2706" s="27" t="s">
        <v>2511</v>
      </c>
      <c r="C2706" s="27" t="s">
        <v>901</v>
      </c>
      <c r="D2706" s="27" t="s">
        <v>264</v>
      </c>
    </row>
    <row r="2707" spans="1:4" x14ac:dyDescent="0.2">
      <c r="A2707" s="27"/>
      <c r="B2707" s="27"/>
      <c r="C2707" s="27"/>
      <c r="D2707" s="27" t="s">
        <v>1629</v>
      </c>
    </row>
    <row r="2708" spans="1:4" x14ac:dyDescent="0.2">
      <c r="A2708" s="27" t="s">
        <v>2774</v>
      </c>
      <c r="B2708" s="27" t="s">
        <v>2775</v>
      </c>
      <c r="C2708" s="27" t="s">
        <v>901</v>
      </c>
      <c r="D2708" s="27" t="s">
        <v>264</v>
      </c>
    </row>
    <row r="2709" spans="1:4" x14ac:dyDescent="0.2">
      <c r="A2709" s="27" t="s">
        <v>2778</v>
      </c>
      <c r="B2709" s="27" t="s">
        <v>2779</v>
      </c>
      <c r="C2709" s="27" t="s">
        <v>901</v>
      </c>
      <c r="D2709" s="27" t="s">
        <v>264</v>
      </c>
    </row>
    <row r="2710" spans="1:4" x14ac:dyDescent="0.2">
      <c r="A2710" s="27" t="s">
        <v>2782</v>
      </c>
      <c r="B2710" s="27" t="s">
        <v>2783</v>
      </c>
      <c r="C2710" s="27" t="s">
        <v>901</v>
      </c>
      <c r="D2710" s="27" t="s">
        <v>264</v>
      </c>
    </row>
    <row r="2711" spans="1:4" x14ac:dyDescent="0.2">
      <c r="A2711" s="27" t="s">
        <v>2786</v>
      </c>
      <c r="B2711" s="27" t="s">
        <v>2787</v>
      </c>
      <c r="C2711" s="27" t="s">
        <v>901</v>
      </c>
      <c r="D2711" s="27" t="s">
        <v>264</v>
      </c>
    </row>
    <row r="2712" spans="1:4" x14ac:dyDescent="0.2">
      <c r="A2712" s="27" t="s">
        <v>2776</v>
      </c>
      <c r="B2712" s="27" t="s">
        <v>2777</v>
      </c>
      <c r="C2712" s="27" t="s">
        <v>901</v>
      </c>
      <c r="D2712" s="27" t="s">
        <v>264</v>
      </c>
    </row>
    <row r="2713" spans="1:4" x14ac:dyDescent="0.2">
      <c r="A2713" s="27" t="s">
        <v>2780</v>
      </c>
      <c r="B2713" s="27" t="s">
        <v>2781</v>
      </c>
      <c r="C2713" s="27" t="s">
        <v>901</v>
      </c>
      <c r="D2713" s="27" t="s">
        <v>264</v>
      </c>
    </row>
    <row r="2714" spans="1:4" x14ac:dyDescent="0.2">
      <c r="A2714" s="27" t="s">
        <v>2784</v>
      </c>
      <c r="B2714" s="27" t="s">
        <v>2785</v>
      </c>
      <c r="C2714" s="27" t="s">
        <v>901</v>
      </c>
      <c r="D2714" s="27" t="s">
        <v>264</v>
      </c>
    </row>
    <row r="2715" spans="1:4" x14ac:dyDescent="0.2">
      <c r="A2715" s="27" t="s">
        <v>2788</v>
      </c>
      <c r="B2715" s="27" t="s">
        <v>2789</v>
      </c>
      <c r="C2715" s="27" t="s">
        <v>901</v>
      </c>
      <c r="D2715" s="27" t="s">
        <v>264</v>
      </c>
    </row>
    <row r="2716" spans="1:4" x14ac:dyDescent="0.2">
      <c r="A2716" s="27" t="s">
        <v>2564</v>
      </c>
      <c r="B2716" s="27" t="s">
        <v>2565</v>
      </c>
      <c r="C2716" s="27" t="s">
        <v>901</v>
      </c>
      <c r="D2716" s="27" t="s">
        <v>264</v>
      </c>
    </row>
    <row r="2717" spans="1:4" x14ac:dyDescent="0.2">
      <c r="A2717" s="27" t="s">
        <v>2566</v>
      </c>
      <c r="B2717" s="27" t="s">
        <v>2567</v>
      </c>
      <c r="C2717" s="27" t="s">
        <v>901</v>
      </c>
      <c r="D2717" s="27" t="s">
        <v>264</v>
      </c>
    </row>
    <row r="2718" spans="1:4" x14ac:dyDescent="0.2">
      <c r="A2718" s="27" t="s">
        <v>2568</v>
      </c>
      <c r="B2718" s="27" t="s">
        <v>2569</v>
      </c>
      <c r="C2718" s="27" t="s">
        <v>901</v>
      </c>
      <c r="D2718" s="27" t="s">
        <v>264</v>
      </c>
    </row>
    <row r="2719" spans="1:4" x14ac:dyDescent="0.2">
      <c r="A2719" s="27" t="s">
        <v>2570</v>
      </c>
      <c r="B2719" s="27" t="s">
        <v>2571</v>
      </c>
      <c r="C2719" s="27" t="s">
        <v>901</v>
      </c>
      <c r="D2719" s="27" t="s">
        <v>264</v>
      </c>
    </row>
    <row r="2720" spans="1:4" x14ac:dyDescent="0.2">
      <c r="A2720" s="27" t="s">
        <v>2572</v>
      </c>
      <c r="B2720" s="27" t="s">
        <v>2573</v>
      </c>
      <c r="C2720" s="27" t="s">
        <v>901</v>
      </c>
      <c r="D2720" s="27" t="s">
        <v>264</v>
      </c>
    </row>
    <row r="2721" spans="1:4" x14ac:dyDescent="0.2">
      <c r="A2721" s="27" t="s">
        <v>643</v>
      </c>
      <c r="B2721" s="27" t="s">
        <v>631</v>
      </c>
      <c r="C2721" s="27" t="s">
        <v>901</v>
      </c>
      <c r="D2721" s="27" t="s">
        <v>759</v>
      </c>
    </row>
    <row r="2722" spans="1:4" x14ac:dyDescent="0.2">
      <c r="A2722" s="27"/>
      <c r="B2722" s="27"/>
      <c r="C2722" s="27"/>
      <c r="D2722" s="27" t="s">
        <v>264</v>
      </c>
    </row>
    <row r="2723" spans="1:4" x14ac:dyDescent="0.2">
      <c r="A2723" s="27" t="s">
        <v>644</v>
      </c>
      <c r="B2723" s="27" t="s">
        <v>632</v>
      </c>
      <c r="C2723" s="27" t="s">
        <v>901</v>
      </c>
      <c r="D2723" s="27" t="s">
        <v>759</v>
      </c>
    </row>
    <row r="2724" spans="1:4" x14ac:dyDescent="0.2">
      <c r="A2724" s="27"/>
      <c r="B2724" s="27"/>
      <c r="C2724" s="27"/>
      <c r="D2724" s="27" t="s">
        <v>264</v>
      </c>
    </row>
    <row r="2725" spans="1:4" x14ac:dyDescent="0.2">
      <c r="A2725" s="27" t="s">
        <v>449</v>
      </c>
      <c r="B2725" s="27" t="s">
        <v>436</v>
      </c>
      <c r="C2725" s="27" t="s">
        <v>901</v>
      </c>
      <c r="D2725" s="27" t="s">
        <v>759</v>
      </c>
    </row>
    <row r="2726" spans="1:4" x14ac:dyDescent="0.2">
      <c r="A2726" s="27"/>
      <c r="B2726" s="27"/>
      <c r="C2726" s="27"/>
      <c r="D2726" s="27" t="s">
        <v>264</v>
      </c>
    </row>
    <row r="2727" spans="1:4" x14ac:dyDescent="0.2">
      <c r="A2727" s="27" t="s">
        <v>645</v>
      </c>
      <c r="B2727" s="27" t="s">
        <v>633</v>
      </c>
      <c r="C2727" s="27" t="s">
        <v>901</v>
      </c>
      <c r="D2727" s="27" t="s">
        <v>264</v>
      </c>
    </row>
    <row r="2728" spans="1:4" x14ac:dyDescent="0.2">
      <c r="A2728" s="27" t="s">
        <v>453</v>
      </c>
      <c r="B2728" s="27" t="s">
        <v>440</v>
      </c>
      <c r="C2728" s="27" t="s">
        <v>901</v>
      </c>
      <c r="D2728" s="27" t="s">
        <v>759</v>
      </c>
    </row>
    <row r="2729" spans="1:4" x14ac:dyDescent="0.2">
      <c r="A2729" s="27"/>
      <c r="B2729" s="27"/>
      <c r="C2729" s="27"/>
      <c r="D2729" s="27" t="s">
        <v>264</v>
      </c>
    </row>
    <row r="2730" spans="1:4" x14ac:dyDescent="0.2">
      <c r="A2730" s="27" t="s">
        <v>646</v>
      </c>
      <c r="B2730" s="27" t="s">
        <v>634</v>
      </c>
      <c r="C2730" s="27" t="s">
        <v>901</v>
      </c>
      <c r="D2730" s="27" t="s">
        <v>264</v>
      </c>
    </row>
    <row r="2731" spans="1:4" x14ac:dyDescent="0.2">
      <c r="A2731" s="27" t="s">
        <v>454</v>
      </c>
      <c r="B2731" s="27" t="s">
        <v>441</v>
      </c>
      <c r="C2731" s="27" t="s">
        <v>901</v>
      </c>
      <c r="D2731" s="27" t="s">
        <v>759</v>
      </c>
    </row>
    <row r="2732" spans="1:4" x14ac:dyDescent="0.2">
      <c r="A2732" s="27"/>
      <c r="B2732" s="27"/>
      <c r="C2732" s="27"/>
      <c r="D2732" s="27" t="s">
        <v>264</v>
      </c>
    </row>
    <row r="2733" spans="1:4" x14ac:dyDescent="0.2">
      <c r="A2733" s="27" t="s">
        <v>450</v>
      </c>
      <c r="B2733" s="27" t="s">
        <v>437</v>
      </c>
      <c r="C2733" s="27" t="s">
        <v>901</v>
      </c>
      <c r="D2733" s="27" t="s">
        <v>759</v>
      </c>
    </row>
    <row r="2734" spans="1:4" x14ac:dyDescent="0.2">
      <c r="A2734" s="27"/>
      <c r="B2734" s="27"/>
      <c r="C2734" s="27"/>
      <c r="D2734" s="27" t="s">
        <v>264</v>
      </c>
    </row>
    <row r="2735" spans="1:4" x14ac:dyDescent="0.2">
      <c r="A2735" s="27" t="s">
        <v>647</v>
      </c>
      <c r="B2735" s="27" t="s">
        <v>635</v>
      </c>
      <c r="C2735" s="27" t="s">
        <v>901</v>
      </c>
      <c r="D2735" s="27" t="s">
        <v>759</v>
      </c>
    </row>
    <row r="2736" spans="1:4" x14ac:dyDescent="0.2">
      <c r="A2736" s="27"/>
      <c r="B2736" s="27"/>
      <c r="C2736" s="27"/>
      <c r="D2736" s="27" t="s">
        <v>264</v>
      </c>
    </row>
    <row r="2737" spans="1:4" x14ac:dyDescent="0.2">
      <c r="A2737" s="27" t="s">
        <v>455</v>
      </c>
      <c r="B2737" s="27" t="s">
        <v>442</v>
      </c>
      <c r="C2737" s="27" t="s">
        <v>901</v>
      </c>
      <c r="D2737" s="27" t="s">
        <v>759</v>
      </c>
    </row>
    <row r="2738" spans="1:4" x14ac:dyDescent="0.2">
      <c r="A2738" s="27"/>
      <c r="B2738" s="27"/>
      <c r="C2738" s="27"/>
      <c r="D2738" s="27" t="s">
        <v>264</v>
      </c>
    </row>
    <row r="2739" spans="1:4" x14ac:dyDescent="0.2">
      <c r="A2739" s="27" t="s">
        <v>648</v>
      </c>
      <c r="B2739" s="27" t="s">
        <v>636</v>
      </c>
      <c r="C2739" s="27" t="s">
        <v>901</v>
      </c>
      <c r="D2739" s="27" t="s">
        <v>759</v>
      </c>
    </row>
    <row r="2740" spans="1:4" x14ac:dyDescent="0.2">
      <c r="A2740" s="27"/>
      <c r="B2740" s="27"/>
      <c r="C2740" s="27"/>
      <c r="D2740" s="27" t="s">
        <v>264</v>
      </c>
    </row>
    <row r="2741" spans="1:4" x14ac:dyDescent="0.2">
      <c r="A2741" s="27" t="s">
        <v>764</v>
      </c>
      <c r="B2741" s="27" t="s">
        <v>637</v>
      </c>
      <c r="C2741" s="27" t="s">
        <v>901</v>
      </c>
      <c r="D2741" s="27" t="s">
        <v>759</v>
      </c>
    </row>
    <row r="2742" spans="1:4" x14ac:dyDescent="0.2">
      <c r="A2742" s="27"/>
      <c r="B2742" s="27"/>
      <c r="C2742" s="27"/>
      <c r="D2742" s="27" t="s">
        <v>264</v>
      </c>
    </row>
    <row r="2743" spans="1:4" x14ac:dyDescent="0.2">
      <c r="A2743" s="27" t="s">
        <v>649</v>
      </c>
      <c r="B2743" s="27" t="s">
        <v>638</v>
      </c>
      <c r="C2743" s="27" t="s">
        <v>901</v>
      </c>
      <c r="D2743" s="27" t="s">
        <v>759</v>
      </c>
    </row>
    <row r="2744" spans="1:4" x14ac:dyDescent="0.2">
      <c r="A2744" s="27"/>
      <c r="B2744" s="27"/>
      <c r="C2744" s="27"/>
      <c r="D2744" s="27" t="s">
        <v>264</v>
      </c>
    </row>
    <row r="2745" spans="1:4" x14ac:dyDescent="0.2">
      <c r="A2745" s="27" t="s">
        <v>451</v>
      </c>
      <c r="B2745" s="27" t="s">
        <v>438</v>
      </c>
      <c r="C2745" s="27" t="s">
        <v>901</v>
      </c>
      <c r="D2745" s="27" t="s">
        <v>759</v>
      </c>
    </row>
    <row r="2746" spans="1:4" x14ac:dyDescent="0.2">
      <c r="A2746" s="27"/>
      <c r="B2746" s="27"/>
      <c r="C2746" s="27"/>
      <c r="D2746" s="27" t="s">
        <v>264</v>
      </c>
    </row>
    <row r="2747" spans="1:4" x14ac:dyDescent="0.2">
      <c r="A2747" s="27" t="s">
        <v>650</v>
      </c>
      <c r="B2747" s="27" t="s">
        <v>639</v>
      </c>
      <c r="C2747" s="27" t="s">
        <v>901</v>
      </c>
      <c r="D2747" s="27" t="s">
        <v>264</v>
      </c>
    </row>
    <row r="2748" spans="1:4" x14ac:dyDescent="0.2">
      <c r="A2748" s="27" t="s">
        <v>448</v>
      </c>
      <c r="B2748" s="27" t="s">
        <v>435</v>
      </c>
      <c r="C2748" s="27" t="s">
        <v>901</v>
      </c>
      <c r="D2748" s="27" t="s">
        <v>759</v>
      </c>
    </row>
    <row r="2749" spans="1:4" x14ac:dyDescent="0.2">
      <c r="A2749" s="27"/>
      <c r="B2749" s="27"/>
      <c r="C2749" s="27"/>
      <c r="D2749" s="27" t="s">
        <v>264</v>
      </c>
    </row>
    <row r="2750" spans="1:4" x14ac:dyDescent="0.2">
      <c r="A2750" s="27" t="s">
        <v>651</v>
      </c>
      <c r="B2750" s="27" t="s">
        <v>640</v>
      </c>
      <c r="C2750" s="27" t="s">
        <v>901</v>
      </c>
      <c r="D2750" s="27" t="s">
        <v>264</v>
      </c>
    </row>
    <row r="2751" spans="1:4" x14ac:dyDescent="0.2">
      <c r="A2751" s="27" t="s">
        <v>452</v>
      </c>
      <c r="B2751" s="27" t="s">
        <v>439</v>
      </c>
      <c r="C2751" s="27" t="s">
        <v>901</v>
      </c>
      <c r="D2751" s="27" t="s">
        <v>759</v>
      </c>
    </row>
    <row r="2752" spans="1:4" x14ac:dyDescent="0.2">
      <c r="A2752" s="27"/>
      <c r="B2752" s="27"/>
      <c r="C2752" s="27"/>
      <c r="D2752" s="27" t="s">
        <v>264</v>
      </c>
    </row>
    <row r="2753" spans="1:4" x14ac:dyDescent="0.2">
      <c r="A2753" s="27" t="s">
        <v>457</v>
      </c>
      <c r="B2753" s="27" t="s">
        <v>444</v>
      </c>
      <c r="C2753" s="27" t="s">
        <v>901</v>
      </c>
      <c r="D2753" s="27" t="s">
        <v>759</v>
      </c>
    </row>
    <row r="2754" spans="1:4" x14ac:dyDescent="0.2">
      <c r="A2754" s="27"/>
      <c r="B2754" s="27"/>
      <c r="C2754" s="27"/>
      <c r="D2754" s="27" t="s">
        <v>264</v>
      </c>
    </row>
    <row r="2755" spans="1:4" x14ac:dyDescent="0.2">
      <c r="A2755" s="27" t="s">
        <v>652</v>
      </c>
      <c r="B2755" s="27" t="s">
        <v>641</v>
      </c>
      <c r="C2755" s="27" t="s">
        <v>901</v>
      </c>
      <c r="D2755" s="27" t="s">
        <v>759</v>
      </c>
    </row>
    <row r="2756" spans="1:4" x14ac:dyDescent="0.2">
      <c r="A2756" s="27"/>
      <c r="B2756" s="27"/>
      <c r="C2756" s="27"/>
      <c r="D2756" s="27" t="s">
        <v>264</v>
      </c>
    </row>
    <row r="2757" spans="1:4" x14ac:dyDescent="0.2">
      <c r="A2757" s="27" t="s">
        <v>458</v>
      </c>
      <c r="B2757" s="27" t="s">
        <v>445</v>
      </c>
      <c r="C2757" s="27" t="s">
        <v>901</v>
      </c>
      <c r="D2757" s="27" t="s">
        <v>759</v>
      </c>
    </row>
    <row r="2758" spans="1:4" x14ac:dyDescent="0.2">
      <c r="A2758" s="27"/>
      <c r="B2758" s="27"/>
      <c r="C2758" s="27"/>
      <c r="D2758" s="27" t="s">
        <v>264</v>
      </c>
    </row>
    <row r="2759" spans="1:4" x14ac:dyDescent="0.2">
      <c r="A2759" s="27" t="s">
        <v>653</v>
      </c>
      <c r="B2759" s="27" t="s">
        <v>642</v>
      </c>
      <c r="C2759" s="27" t="s">
        <v>901</v>
      </c>
      <c r="D2759" s="27" t="s">
        <v>759</v>
      </c>
    </row>
    <row r="2760" spans="1:4" x14ac:dyDescent="0.2">
      <c r="A2760" s="27"/>
      <c r="B2760" s="27"/>
      <c r="C2760" s="27"/>
      <c r="D2760" s="27" t="s">
        <v>264</v>
      </c>
    </row>
    <row r="2761" spans="1:4" x14ac:dyDescent="0.2">
      <c r="A2761" s="27" t="s">
        <v>459</v>
      </c>
      <c r="B2761" s="27" t="s">
        <v>446</v>
      </c>
      <c r="C2761" s="27" t="s">
        <v>2528</v>
      </c>
      <c r="D2761" s="27" t="s">
        <v>759</v>
      </c>
    </row>
    <row r="2762" spans="1:4" x14ac:dyDescent="0.2">
      <c r="A2762" s="27" t="s">
        <v>456</v>
      </c>
      <c r="B2762" s="27" t="s">
        <v>443</v>
      </c>
      <c r="C2762" s="27" t="s">
        <v>2528</v>
      </c>
      <c r="D2762" s="27" t="s">
        <v>759</v>
      </c>
    </row>
    <row r="2763" spans="1:4" x14ac:dyDescent="0.2">
      <c r="A2763" s="27" t="s">
        <v>299</v>
      </c>
      <c r="B2763" s="27" t="s">
        <v>300</v>
      </c>
      <c r="C2763" s="27" t="s">
        <v>2528</v>
      </c>
      <c r="D2763" s="27" t="s">
        <v>759</v>
      </c>
    </row>
    <row r="2764" spans="1:4" x14ac:dyDescent="0.2">
      <c r="A2764" s="28" t="s">
        <v>447</v>
      </c>
      <c r="B2764" s="28" t="s">
        <v>434</v>
      </c>
      <c r="C2764" s="28" t="s">
        <v>2528</v>
      </c>
      <c r="D2764" s="28" t="s">
        <v>759</v>
      </c>
    </row>
  </sheetData>
  <pageMargins left="0.74803149606299213" right="0.74803149606299213" top="0.98425196850393704" bottom="0.98425196850393704" header="0.51181102362204722" footer="0.51181102362204722"/>
  <pageSetup paperSize="9" scale="60" fitToHeight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Summary</vt:lpstr>
      <vt:lpstr>XTF Exchange Traded Funds</vt:lpstr>
      <vt:lpstr>XTF - OTC Turnover</vt:lpstr>
      <vt:lpstr>Exchange Traded Commodities</vt:lpstr>
      <vt:lpstr>Exchange Traded Notes</vt:lpstr>
      <vt:lpstr>Designated Sponsors</vt:lpstr>
      <vt:lpstr>'XTF - OTC Turnover'!Print_Titles</vt:lpstr>
      <vt:lpstr>'XTF Exchange Traded Funds'!Print_Titles</vt:lpstr>
    </vt:vector>
  </TitlesOfParts>
  <Company>Deutsche Börse AG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wojcdag</dc:creator>
  <cp:lastModifiedBy>Wojcik Dagmar</cp:lastModifiedBy>
  <cp:lastPrinted>2014-07-15T21:26:49Z</cp:lastPrinted>
  <dcterms:created xsi:type="dcterms:W3CDTF">2008-04-23T07:36:26Z</dcterms:created>
  <dcterms:modified xsi:type="dcterms:W3CDTF">2015-01-09T16:12:09Z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hinkcellXlWorkbookDoNotDelete" linkTarget="&lt;?xml version=&quot;1.0&quot; encoding=&quot;UTF-16&quot; standalone=&quot;yes&quot;?&gt;&#10;&lt;root reqver=&quot;17819&quot;&gt;&lt;version val=&quot;17868&quot;/&gt;&lt;CXlWorkbook id=&quot;1&quot;&gt;&lt;m_cxllink/&gt;&lt;/CXlWorkbook&gt;&lt;/root&gt;">
    <vt:bool>false</vt:bool>
  </property>
</Properties>
</file>