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7.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hidePivotFieldList="1" defaultThemeVersion="166925"/>
  <xr:revisionPtr revIDLastSave="0" documentId="13_ncr:1_{9C56D64B-5F3E-40EC-BDEF-F498D2427A81}" xr6:coauthVersionLast="47" xr6:coauthVersionMax="47" xr10:uidLastSave="{00000000-0000-0000-0000-000000000000}"/>
  <bookViews>
    <workbookView xWindow="-108" yWindow="-108" windowWidth="23256" windowHeight="12456" xr2:uid="{F1F31DDD-98AC-4891-9777-AA2D93241542}"/>
  </bookViews>
  <sheets>
    <sheet name="Cover Page" sheetId="14" r:id="rId1"/>
    <sheet name="All Sales" sheetId="1" r:id="rId2"/>
    <sheet name="North" sheetId="2" r:id="rId3"/>
    <sheet name="South" sheetId="3" r:id="rId4"/>
    <sheet name="East" sheetId="4" r:id="rId5"/>
    <sheet name="West" sheetId="5" r:id="rId6"/>
    <sheet name="Copy of All Sales" sheetId="6" r:id="rId7"/>
    <sheet name="Chart" sheetId="7" r:id="rId8"/>
    <sheet name="Sales Analysis" sheetId="10" r:id="rId9"/>
    <sheet name="New Staff" sheetId="13" r:id="rId10"/>
  </sheets>
  <externalReferences>
    <externalReference r:id="rId11"/>
  </externalReferences>
  <definedNames>
    <definedName name="_xlnm._FilterDatabase" localSheetId="1" hidden="1">'All Sales'!$A$4:$G$393</definedName>
    <definedName name="_xlnm._FilterDatabase" localSheetId="6" hidden="1">'Copy of All Sales'!$A$4:$G$393</definedName>
    <definedName name="_xlcn.WorksheetConnection_SampleFileCompleted.xlsxSales_Data" hidden="1">Sales_Data[]</definedName>
    <definedName name="bev">[1]Sheet2!$H$7:$H$12</definedName>
    <definedName name="bg">[1]Sheet2!$H$2:$H$6</definedName>
    <definedName name="candy">[1]Sheet2!$H$13:$H$17</definedName>
    <definedName name="cmeat">[1]Sheet2!$H$22:$H$23</definedName>
    <definedName name="Co_List">[1]Sheet2!$A$2:$A$27</definedName>
    <definedName name="Commission" localSheetId="6">'Copy of All Sales'!$N$6</definedName>
    <definedName name="Commission">'All Sales'!$M$6</definedName>
    <definedName name="Commisssion" localSheetId="6">'Copy of All Sales'!$I$5:$I$393</definedName>
    <definedName name="Commisssion">'All Sales'!$I$5:$I$393</definedName>
    <definedName name="condiment">[1]Sheet2!$H$24:$H$27</definedName>
    <definedName name="dairyp">[1]Sheet2!$H$28:$H$32</definedName>
    <definedName name="e">[1]Sheet3!$D$6:$D$10</definedName>
    <definedName name="Employee" localSheetId="6">'Copy of All Sales'!$B$5:$B$393</definedName>
    <definedName name="Employee">'All Sales'!$B$5:$B$393</definedName>
    <definedName name="fandv">[1]Sheet2!$H$18:$H$21</definedName>
    <definedName name="First_Name" localSheetId="6">'Copy of All Sales'!$C$5:$C$393</definedName>
    <definedName name="First_Name">'All Sales'!$C$5:$C$393</definedName>
    <definedName name="grains">[1]Sheet2!$H$37:$H$40</definedName>
    <definedName name="jams">[1]Sheet2!$H$41:$H$43</definedName>
    <definedName name="Last_Name" localSheetId="6">'Copy of All Sales'!$D$5:$D$393</definedName>
    <definedName name="Last_Name">'All Sales'!$D$5:$D$393</definedName>
    <definedName name="Month" localSheetId="6">'Copy of All Sales'!$A$5:$A$393</definedName>
    <definedName name="Month">'All Sales'!$A$5:$A$393</definedName>
    <definedName name="n">[1]Sheet3!$E$6:$E$10</definedName>
    <definedName name="ne">[1]Sheet3!$G$6:$G$10</definedName>
    <definedName name="nuts">[1]Sheet2!$H$33:$H$36</definedName>
    <definedName name="nw">[1]Sheet3!$F$6:$F$10</definedName>
    <definedName name="oil">[1]Sheet2!$H$44:$H$45</definedName>
    <definedName name="pasta">[1]Sheet2!$H$46:$H$50</definedName>
    <definedName name="Payment_Type" localSheetId="6">'Copy of All Sales'!$G$5:$G$393</definedName>
    <definedName name="Payment_Type">'All Sales'!$G$5:$G$393</definedName>
    <definedName name="prod_cat">[1]Sheet2!$L$2:$L$16</definedName>
    <definedName name="pt">[1]Sheet2!$E$2:$E$4</definedName>
    <definedName name="s">[1]Sheet3!$H$6:$H$10</definedName>
    <definedName name="Sales_Amount" localSheetId="6">'Copy of All Sales'!$F$5:$F$393</definedName>
    <definedName name="Sales_Amount">'All Sales'!$F$5:$F$393</definedName>
    <definedName name="Sales_Area" localSheetId="6">'Copy of All Sales'!$E$5:$E$393</definedName>
    <definedName name="Sales_Area">'All Sales'!$E$5:$E$393</definedName>
    <definedName name="se">[1]Sheet3!$J$6:$J$10</definedName>
    <definedName name="Slicer_Employee">#N/A</definedName>
    <definedName name="Slicer_Sales_Area">#N/A</definedName>
    <definedName name="soup">[1]Sheet2!$H$55:$H$58</definedName>
    <definedName name="sw">[1]Sheet3!$I$6:$I$10</definedName>
    <definedName name="Target" localSheetId="6">'Copy of All Sales'!$H$5:$H$393</definedName>
    <definedName name="Target">'All Sales'!$H$5:$H$393</definedName>
    <definedName name="team">[1]Sheet2!$C$2:$C$9</definedName>
    <definedName name="w">[1]Sheet3!$C$6:$C$10</definedName>
  </definedNames>
  <calcPr calcId="191028"/>
  <pivotCaches>
    <pivotCache cacheId="0" r:id="rId12"/>
    <pivotCache cacheId="1" r:id="rId13"/>
  </pivotCaches>
  <extLst>
    <ext xmlns:x14="http://schemas.microsoft.com/office/spreadsheetml/2009/9/main" uri="{876F7934-8845-4945-9796-88D515C7AA90}">
      <x14:pivotCaches>
        <pivotCache cacheId="2"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Data" name="Sales_Data" connection="WorksheetConnection_Sample File - Completed.xlsx!Sales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3" l="1"/>
  <c r="C7" i="13"/>
  <c r="C8" i="13"/>
  <c r="C9" i="13"/>
  <c r="C10" i="13"/>
  <c r="C11" i="13"/>
  <c r="C12" i="13"/>
  <c r="C13" i="13"/>
  <c r="C14" i="13"/>
  <c r="C15" i="13"/>
  <c r="C16" i="13"/>
  <c r="C17" i="13"/>
  <c r="C18" i="13"/>
  <c r="C19" i="13"/>
  <c r="C20" i="13"/>
  <c r="C21" i="13"/>
  <c r="C22" i="13"/>
  <c r="C23" i="13"/>
  <c r="C24" i="13"/>
  <c r="C5" i="13"/>
  <c r="B6" i="13"/>
  <c r="B7" i="13"/>
  <c r="B8" i="13"/>
  <c r="B9" i="13"/>
  <c r="B10" i="13"/>
  <c r="B11" i="13"/>
  <c r="B12" i="13"/>
  <c r="B13" i="13"/>
  <c r="B14" i="13"/>
  <c r="B15" i="13"/>
  <c r="B16" i="13"/>
  <c r="B17" i="13"/>
  <c r="B18" i="13"/>
  <c r="B19" i="13"/>
  <c r="B20" i="13"/>
  <c r="B21" i="13"/>
  <c r="B22" i="13"/>
  <c r="B23" i="13"/>
  <c r="B24" i="13"/>
  <c r="B5" i="13"/>
  <c r="E6" i="13"/>
  <c r="E7" i="13"/>
  <c r="E8" i="13"/>
  <c r="E9" i="13"/>
  <c r="E10" i="13"/>
  <c r="E11" i="13"/>
  <c r="E12" i="13"/>
  <c r="E13" i="13"/>
  <c r="E14" i="13"/>
  <c r="E15" i="13"/>
  <c r="E16" i="13"/>
  <c r="E17" i="13"/>
  <c r="E18" i="13"/>
  <c r="E19" i="13"/>
  <c r="E20" i="13"/>
  <c r="E21" i="13"/>
  <c r="E22" i="13"/>
  <c r="E23" i="13"/>
  <c r="E24" i="13"/>
  <c r="E5" i="13"/>
  <c r="J5" i="6" l="1"/>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F394" i="6"/>
  <c r="I393" i="6"/>
  <c r="I392" i="6"/>
  <c r="I391" i="6"/>
  <c r="I390" i="6"/>
  <c r="I389" i="6"/>
  <c r="I388" i="6"/>
  <c r="I387" i="6"/>
  <c r="I386" i="6"/>
  <c r="I385" i="6"/>
  <c r="I384" i="6"/>
  <c r="I383" i="6"/>
  <c r="I382" i="6"/>
  <c r="I381" i="6"/>
  <c r="I380" i="6"/>
  <c r="I379" i="6"/>
  <c r="I378" i="6"/>
  <c r="I377" i="6"/>
  <c r="I376" i="6"/>
  <c r="I375" i="6"/>
  <c r="I374" i="6"/>
  <c r="I373" i="6"/>
  <c r="I372" i="6"/>
  <c r="I371" i="6"/>
  <c r="I370" i="6"/>
  <c r="I369" i="6"/>
  <c r="I368" i="6"/>
  <c r="I367" i="6"/>
  <c r="I366" i="6"/>
  <c r="I365" i="6"/>
  <c r="I364" i="6"/>
  <c r="I363" i="6"/>
  <c r="I362" i="6"/>
  <c r="I361" i="6"/>
  <c r="I360" i="6"/>
  <c r="I359" i="6"/>
  <c r="I358" i="6"/>
  <c r="I357" i="6"/>
  <c r="I356" i="6"/>
  <c r="I355" i="6"/>
  <c r="I354" i="6"/>
  <c r="I353" i="6"/>
  <c r="I352" i="6"/>
  <c r="I351" i="6"/>
  <c r="I350" i="6"/>
  <c r="I349" i="6"/>
  <c r="I348" i="6"/>
  <c r="I347" i="6"/>
  <c r="I346" i="6"/>
  <c r="I345" i="6"/>
  <c r="I344" i="6"/>
  <c r="I343" i="6"/>
  <c r="I342" i="6"/>
  <c r="I341" i="6"/>
  <c r="I340" i="6"/>
  <c r="I339" i="6"/>
  <c r="I338" i="6"/>
  <c r="I337" i="6"/>
  <c r="I336" i="6"/>
  <c r="I335" i="6"/>
  <c r="I334" i="6"/>
  <c r="I333" i="6"/>
  <c r="I332" i="6"/>
  <c r="I331" i="6"/>
  <c r="I330" i="6"/>
  <c r="I329" i="6"/>
  <c r="I328" i="6"/>
  <c r="I327" i="6"/>
  <c r="I326" i="6"/>
  <c r="I325" i="6"/>
  <c r="I324" i="6"/>
  <c r="I323" i="6"/>
  <c r="I322" i="6"/>
  <c r="I321" i="6"/>
  <c r="I320" i="6"/>
  <c r="I319" i="6"/>
  <c r="I318" i="6"/>
  <c r="I317" i="6"/>
  <c r="I316" i="6"/>
  <c r="I315" i="6"/>
  <c r="I314" i="6"/>
  <c r="I313" i="6"/>
  <c r="I312" i="6"/>
  <c r="I311" i="6"/>
  <c r="I310" i="6"/>
  <c r="I309" i="6"/>
  <c r="I308" i="6"/>
  <c r="I307" i="6"/>
  <c r="I306" i="6"/>
  <c r="I305" i="6"/>
  <c r="I304" i="6"/>
  <c r="I303" i="6"/>
  <c r="I302" i="6"/>
  <c r="I301" i="6"/>
  <c r="I300" i="6"/>
  <c r="I299" i="6"/>
  <c r="I298" i="6"/>
  <c r="I297" i="6"/>
  <c r="I296" i="6"/>
  <c r="I295" i="6"/>
  <c r="I294" i="6"/>
  <c r="I293" i="6"/>
  <c r="I292" i="6"/>
  <c r="I291" i="6"/>
  <c r="I290" i="6"/>
  <c r="I289" i="6"/>
  <c r="I288" i="6"/>
  <c r="I287" i="6"/>
  <c r="I286" i="6"/>
  <c r="I285" i="6"/>
  <c r="I284" i="6"/>
  <c r="I283" i="6"/>
  <c r="I282" i="6"/>
  <c r="I281" i="6"/>
  <c r="I280" i="6"/>
  <c r="I279" i="6"/>
  <c r="I278" i="6"/>
  <c r="I277" i="6"/>
  <c r="I276" i="6"/>
  <c r="I275" i="6"/>
  <c r="I274" i="6"/>
  <c r="I273" i="6"/>
  <c r="I272" i="6"/>
  <c r="I271" i="6"/>
  <c r="I270" i="6"/>
  <c r="I269" i="6"/>
  <c r="I268" i="6"/>
  <c r="I267" i="6"/>
  <c r="I266" i="6"/>
  <c r="I265" i="6"/>
  <c r="I264" i="6"/>
  <c r="I263" i="6"/>
  <c r="I262" i="6"/>
  <c r="I261" i="6"/>
  <c r="I260" i="6"/>
  <c r="I259" i="6"/>
  <c r="I258" i="6"/>
  <c r="I257" i="6"/>
  <c r="I256" i="6"/>
  <c r="I255" i="6"/>
  <c r="I254" i="6"/>
  <c r="I253" i="6"/>
  <c r="I252" i="6"/>
  <c r="I251" i="6"/>
  <c r="I250" i="6"/>
  <c r="I249" i="6"/>
  <c r="I248" i="6"/>
  <c r="I247" i="6"/>
  <c r="I246" i="6"/>
  <c r="I245" i="6"/>
  <c r="I244" i="6"/>
  <c r="I243" i="6"/>
  <c r="I242" i="6"/>
  <c r="I241" i="6"/>
  <c r="I240" i="6"/>
  <c r="I239" i="6"/>
  <c r="I238" i="6"/>
  <c r="I237" i="6"/>
  <c r="I236" i="6"/>
  <c r="I235" i="6"/>
  <c r="I234" i="6"/>
  <c r="I233" i="6"/>
  <c r="I232" i="6"/>
  <c r="I231" i="6"/>
  <c r="I230" i="6"/>
  <c r="I229" i="6"/>
  <c r="I228" i="6"/>
  <c r="I227" i="6"/>
  <c r="I226" i="6"/>
  <c r="I225" i="6"/>
  <c r="I224" i="6"/>
  <c r="I223" i="6"/>
  <c r="I222" i="6"/>
  <c r="I221" i="6"/>
  <c r="I220" i="6"/>
  <c r="I219" i="6"/>
  <c r="I218" i="6"/>
  <c r="I217" i="6"/>
  <c r="I216" i="6"/>
  <c r="I215" i="6"/>
  <c r="I214" i="6"/>
  <c r="I213" i="6"/>
  <c r="I212" i="6"/>
  <c r="I211" i="6"/>
  <c r="I210" i="6"/>
  <c r="I209" i="6"/>
  <c r="I208" i="6"/>
  <c r="I207" i="6"/>
  <c r="I206" i="6"/>
  <c r="I205" i="6"/>
  <c r="I204" i="6"/>
  <c r="I203" i="6"/>
  <c r="I202" i="6"/>
  <c r="I201" i="6"/>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O5" i="5"/>
  <c r="N5" i="5"/>
  <c r="M5" i="5"/>
  <c r="L5" i="5"/>
  <c r="K5" i="5"/>
  <c r="I5" i="1"/>
  <c r="O5" i="4"/>
  <c r="N5" i="4"/>
  <c r="M5" i="4"/>
  <c r="L5" i="4"/>
  <c r="K5" i="4"/>
  <c r="O5" i="3"/>
  <c r="N5" i="3"/>
  <c r="M5" i="3"/>
  <c r="L5" i="3"/>
  <c r="K5" i="3"/>
  <c r="K5" i="2"/>
  <c r="O5" i="2"/>
  <c r="N5" i="2"/>
  <c r="M5" i="2"/>
  <c r="L5" i="2"/>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BC6C22D-4CCF-4C04-9C08-725FD796ADDE}" keepAlive="1" name="Query - IXFFC4XeTOSxRQuF3gzkbw_9e632780cfc14f169d6f88877bdb2de1_New-Staff" description="Connection to the 'IXFFC4XeTOSxRQuF3gzkbw_9e632780cfc14f169d6f88877bdb2de1_New-Staff' query in the workbook." type="5" refreshedVersion="0" background="1" saveData="1">
    <dbPr connection="Provider=Microsoft.Mashup.OleDb.1;Data Source=$Workbook$;Location=IXFFC4XeTOSxRQuF3gzkbw_9e632780cfc14f169d6f88877bdb2de1_New-Staff;Extended Properties=&quot;&quot;" command="SELECT * FROM [IXFFC4XeTOSxRQuF3gzkbw_9e632780cfc14f169d6f88877bdb2de1_New-Staff]"/>
  </connection>
  <connection id="2" xr16:uid="{94EDD854-1C74-48D9-9255-5A47EF9433A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B50D4296-587D-4F16-A00E-FA13B059F6C0}" name="WorksheetConnection_Sample File - Completed.xlsx!Sales_Data" type="102" refreshedVersion="8" minRefreshableVersion="5">
    <extLst>
      <ext xmlns:x15="http://schemas.microsoft.com/office/spreadsheetml/2010/11/main" uri="{DE250136-89BD-433C-8126-D09CA5730AF9}">
        <x15:connection id="Sales_Data" autoDelete="1">
          <x15:rangePr sourceName="_xlcn.WorksheetConnection_SampleFileCompleted.xlsxSales_Data"/>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Sales_Data].[Payment Type].[All]}"/>
  </metadataStrings>
  <mdxMetadata count="1">
    <mdx n="0" f="s">
      <ms ns="1" c="0"/>
    </mdx>
  </mdxMetadata>
  <valueMetadata count="1">
    <bk>
      <rc t="1" v="0"/>
    </bk>
  </valueMetadata>
</metadata>
</file>

<file path=xl/sharedStrings.xml><?xml version="1.0" encoding="utf-8"?>
<sst xmlns="http://schemas.openxmlformats.org/spreadsheetml/2006/main" count="6782" uniqueCount="159">
  <si>
    <t>Month</t>
  </si>
  <si>
    <t>Employee</t>
  </si>
  <si>
    <t>First Name</t>
  </si>
  <si>
    <t>Last Name</t>
  </si>
  <si>
    <t>Sales Area</t>
  </si>
  <si>
    <t>Sales Amount</t>
  </si>
  <si>
    <t>Payment Type</t>
  </si>
  <si>
    <t>Ashley Almanza</t>
  </si>
  <si>
    <t>Ashley</t>
  </si>
  <si>
    <t>Almanza</t>
  </si>
  <si>
    <t>East</t>
  </si>
  <si>
    <t>Credit Card</t>
  </si>
  <si>
    <t>Derek Godwin</t>
  </si>
  <si>
    <t>Derek</t>
  </si>
  <si>
    <t>Godwin</t>
  </si>
  <si>
    <t>Cash</t>
  </si>
  <si>
    <t>Reza Jafari</t>
  </si>
  <si>
    <t>Reza</t>
  </si>
  <si>
    <t>Jafari</t>
  </si>
  <si>
    <t>Nina McDonald</t>
  </si>
  <si>
    <t>Nina</t>
  </si>
  <si>
    <t>McDonald</t>
  </si>
  <si>
    <t>West</t>
  </si>
  <si>
    <t>Olivia Cheung</t>
  </si>
  <si>
    <t>Olivia</t>
  </si>
  <si>
    <t>Cheung</t>
  </si>
  <si>
    <t>South</t>
  </si>
  <si>
    <t>Gordon Beswick</t>
  </si>
  <si>
    <t>Gordon</t>
  </si>
  <si>
    <t>Beswick</t>
  </si>
  <si>
    <t>Chloe Fusaro</t>
  </si>
  <si>
    <t>Chloe</t>
  </si>
  <si>
    <t>Fusaro</t>
  </si>
  <si>
    <t>North</t>
  </si>
  <si>
    <t>Annabel Mettick</t>
  </si>
  <si>
    <t>Annabel</t>
  </si>
  <si>
    <t>Mettick</t>
  </si>
  <si>
    <t>Tia Cruise</t>
  </si>
  <si>
    <t>Tia</t>
  </si>
  <si>
    <t>Cruise</t>
  </si>
  <si>
    <t>Jonah Seitz</t>
  </si>
  <si>
    <t>Jonah</t>
  </si>
  <si>
    <t>Seitz</t>
  </si>
  <si>
    <t>On Account</t>
  </si>
  <si>
    <t>Ally Bryant</t>
  </si>
  <si>
    <t>Ally</t>
  </si>
  <si>
    <t>Bryant</t>
  </si>
  <si>
    <t>Emily Whelan</t>
  </si>
  <si>
    <t>Emily</t>
  </si>
  <si>
    <t>Whelan</t>
  </si>
  <si>
    <t>Jason Jackaki</t>
  </si>
  <si>
    <t>Jason</t>
  </si>
  <si>
    <t>Jackaki</t>
  </si>
  <si>
    <t>Josh Sutherland</t>
  </si>
  <si>
    <t>Josh</t>
  </si>
  <si>
    <t>Sutherland</t>
  </si>
  <si>
    <t>Cory Goodwin</t>
  </si>
  <si>
    <t>Cory</t>
  </si>
  <si>
    <t>Goodwin</t>
  </si>
  <si>
    <t>David Wilkinson</t>
  </si>
  <si>
    <t>David</t>
  </si>
  <si>
    <t>Wilkinson</t>
  </si>
  <si>
    <t>Charlotte Edwards</t>
  </si>
  <si>
    <t>Charlotte</t>
  </si>
  <si>
    <t>Edwards</t>
  </si>
  <si>
    <t>Spencer Cruz</t>
  </si>
  <si>
    <t>Spencer</t>
  </si>
  <si>
    <t>Cruz</t>
  </si>
  <si>
    <t>Bryan Maldonado</t>
  </si>
  <si>
    <t>Bryan</t>
  </si>
  <si>
    <t>Maldonado</t>
  </si>
  <si>
    <t>Sarah Gibbs</t>
  </si>
  <si>
    <t>Sarah</t>
  </si>
  <si>
    <t>Gibbs</t>
  </si>
  <si>
    <t>January</t>
  </si>
  <si>
    <t>February</t>
  </si>
  <si>
    <t>March</t>
  </si>
  <si>
    <t>April</t>
  </si>
  <si>
    <t>May</t>
  </si>
  <si>
    <t>June</t>
  </si>
  <si>
    <t>July</t>
  </si>
  <si>
    <t>August</t>
  </si>
  <si>
    <t>September</t>
  </si>
  <si>
    <t>October</t>
  </si>
  <si>
    <t>November</t>
  </si>
  <si>
    <t>December</t>
  </si>
  <si>
    <t>Target</t>
  </si>
  <si>
    <t>Commision</t>
  </si>
  <si>
    <t>Commisssions</t>
  </si>
  <si>
    <t>Sales 2021 - North</t>
  </si>
  <si>
    <t>Sales 2021 - South</t>
  </si>
  <si>
    <t>Sales 2021 - West</t>
  </si>
  <si>
    <t>Sales 2021 - East</t>
  </si>
  <si>
    <t>All Sales - 2021</t>
  </si>
  <si>
    <t>Total</t>
  </si>
  <si>
    <t>Over/Under</t>
  </si>
  <si>
    <t>Row Labels</t>
  </si>
  <si>
    <t>Sum of Sales Amount</t>
  </si>
  <si>
    <t>Grand Total</t>
  </si>
  <si>
    <t>Sum of Commisssions</t>
  </si>
  <si>
    <t>%age of Grand Total</t>
  </si>
  <si>
    <t>Copy of All Sales - 2021</t>
  </si>
  <si>
    <t>All</t>
  </si>
  <si>
    <t>Sales Analysis</t>
  </si>
  <si>
    <t>Name</t>
  </si>
  <si>
    <t>Payroll Code</t>
  </si>
  <si>
    <t>BRITTANY_GAULT</t>
  </si>
  <si>
    <t>NE12192</t>
  </si>
  <si>
    <t>NICOLE_MAIER</t>
  </si>
  <si>
    <t>NE11021</t>
  </si>
  <si>
    <t>CLAY_CORBIN</t>
  </si>
  <si>
    <t>NE10264</t>
  </si>
  <si>
    <t>ASHLEY_DELANGE</t>
  </si>
  <si>
    <t>NE10305</t>
  </si>
  <si>
    <t>JENNIFER_VAZQUEZ</t>
  </si>
  <si>
    <t>NE11114</t>
  </si>
  <si>
    <t>MANNY_WEBSTER</t>
  </si>
  <si>
    <t>NW10414</t>
  </si>
  <si>
    <t>LUKE_REDENBAUGH</t>
  </si>
  <si>
    <t>NW12041</t>
  </si>
  <si>
    <t>DEBBIE_GODOY</t>
  </si>
  <si>
    <t>NW11115</t>
  </si>
  <si>
    <t>ELIZABETH_LAMBERT</t>
  </si>
  <si>
    <t>NW11651</t>
  </si>
  <si>
    <t>JOEL_JONES</t>
  </si>
  <si>
    <t>NW11838</t>
  </si>
  <si>
    <t>EBONY_PANE</t>
  </si>
  <si>
    <t>SE11625</t>
  </si>
  <si>
    <t>RILEY_SWEENY</t>
  </si>
  <si>
    <t>SE12053</t>
  </si>
  <si>
    <t>ALEX_WARD</t>
  </si>
  <si>
    <t>SE10902</t>
  </si>
  <si>
    <t>PAT_HANKS</t>
  </si>
  <si>
    <t>SE10360</t>
  </si>
  <si>
    <t>JESSICA_CRAIG</t>
  </si>
  <si>
    <t>SE12143</t>
  </si>
  <si>
    <t>JAMIE_WELCH</t>
  </si>
  <si>
    <t>SW10859</t>
  </si>
  <si>
    <t>DREW_WOMACK</t>
  </si>
  <si>
    <t>SW10377</t>
  </si>
  <si>
    <t>ANGELA_MACLEOD</t>
  </si>
  <si>
    <t>SW10649</t>
  </si>
  <si>
    <t>KAREN_D'AGUILAR</t>
  </si>
  <si>
    <t>SW10604</t>
  </si>
  <si>
    <t>SAM_JESSUP</t>
  </si>
  <si>
    <t>SW10730</t>
  </si>
  <si>
    <t>New Staff</t>
  </si>
  <si>
    <t>Chart</t>
  </si>
  <si>
    <t>Area Code</t>
  </si>
  <si>
    <t>2021 - SALES REPORT</t>
  </si>
  <si>
    <t>S. No.</t>
  </si>
  <si>
    <t>Contents</t>
  </si>
  <si>
    <t>All Sales</t>
  </si>
  <si>
    <t>Copy of All Sales</t>
  </si>
  <si>
    <t>Team Results</t>
  </si>
  <si>
    <t>A</t>
  </si>
  <si>
    <t>B</t>
  </si>
  <si>
    <t>C</t>
  </si>
  <si>
    <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</si>
</sst>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17" x14ac:knownFonts="1">
    <font>
      <sz val="11"/>
      <color theme="1"/>
      <name val="Calibri"/>
      <family val="2"/>
      <scheme val="minor"/>
    </font>
    <font>
      <sz val="12"/>
      <color theme="1"/>
      <name val="Calibri Light"/>
      <family val="2"/>
      <scheme val="major"/>
    </font>
    <font>
      <sz val="10"/>
      <color rgb="FF1F1F1F"/>
      <name val="Source Sans Pro"/>
      <family val="2"/>
    </font>
    <font>
      <b/>
      <sz val="12"/>
      <color theme="0"/>
      <name val="Calibri Light"/>
      <family val="2"/>
      <scheme val="major"/>
    </font>
    <font>
      <b/>
      <sz val="15"/>
      <color theme="3"/>
      <name val="Calibri"/>
      <family val="2"/>
      <scheme val="minor"/>
    </font>
    <font>
      <b/>
      <sz val="13"/>
      <color theme="3"/>
      <name val="Calibri"/>
      <family val="2"/>
      <scheme val="minor"/>
    </font>
    <font>
      <sz val="11"/>
      <name val="Calibri"/>
      <family val="2"/>
      <scheme val="minor"/>
    </font>
    <font>
      <sz val="18"/>
      <color theme="3"/>
      <name val="Calibri Light"/>
      <family val="2"/>
      <scheme val="major"/>
    </font>
    <font>
      <b/>
      <sz val="11"/>
      <color theme="3"/>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sz val="12"/>
      <color theme="8" tint="-0.249977111117893"/>
      <name val="Calibri"/>
      <family val="2"/>
      <scheme val="minor"/>
    </font>
    <font>
      <u/>
      <sz val="12"/>
      <color theme="10"/>
      <name val="Calibri"/>
      <family val="2"/>
      <scheme val="minor"/>
    </font>
    <font>
      <i/>
      <sz val="12"/>
      <color theme="8" tint="-0.249977111117893"/>
      <name val="Calibri"/>
      <family val="2"/>
      <scheme val="minor"/>
    </font>
    <font>
      <sz val="12"/>
      <color theme="10"/>
      <name val="Calibri"/>
      <family val="2"/>
      <scheme val="minor"/>
    </font>
    <font>
      <sz val="22"/>
      <color theme="3"/>
      <name val="Calibri Light"/>
      <family val="2"/>
      <scheme val="major"/>
    </font>
  </fonts>
  <fills count="7">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8"/>
      </patternFill>
    </fill>
    <fill>
      <patternFill patternType="solid">
        <fgColor theme="9"/>
      </patternFill>
    </fill>
    <fill>
      <patternFill patternType="solid">
        <fgColor theme="8" tint="0.79998168889431442"/>
        <bgColor theme="8" tint="0.79998168889431442"/>
      </patternFill>
    </fill>
  </fills>
  <borders count="1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ck">
        <color theme="4"/>
      </bottom>
      <diagonal/>
    </border>
    <border>
      <left/>
      <right/>
      <top/>
      <bottom style="thick">
        <color theme="4" tint="0.499984740745262"/>
      </bottom>
      <diagonal/>
    </border>
    <border>
      <left/>
      <right/>
      <top/>
      <bottom style="thin">
        <color theme="4" tint="0.39997558519241921"/>
      </bottom>
      <diagonal/>
    </border>
    <border>
      <left/>
      <right/>
      <top style="thin">
        <color theme="4" tint="0.39997558519241921"/>
      </top>
      <bottom/>
      <diagonal/>
    </border>
    <border>
      <left/>
      <right/>
      <top/>
      <bottom style="medium">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style="thin">
        <color theme="8"/>
      </bottom>
      <diagonal/>
    </border>
    <border>
      <left style="thin">
        <color theme="4" tint="0.39997558519241921"/>
      </left>
      <right/>
      <top style="medium">
        <color theme="4" tint="0.39997558519241921"/>
      </top>
      <bottom/>
      <diagonal/>
    </border>
    <border>
      <left/>
      <right/>
      <top style="medium">
        <color theme="4" tint="0.39997558519241921"/>
      </top>
      <bottom/>
      <diagonal/>
    </border>
    <border>
      <left/>
      <right style="thin">
        <color theme="4" tint="0.39997558519241921"/>
      </right>
      <top style="medium">
        <color theme="4" tint="0.39997558519241921"/>
      </top>
      <bottom/>
      <diagonal/>
    </border>
    <border>
      <left/>
      <right/>
      <top/>
      <bottom style="thick">
        <color rgb="FF0070C0"/>
      </bottom>
      <diagonal/>
    </border>
    <border>
      <left/>
      <right/>
      <top style="thick">
        <color rgb="FF0070C0"/>
      </top>
      <bottom style="thick">
        <color theme="4"/>
      </bottom>
      <diagonal/>
    </border>
  </borders>
  <cellStyleXfs count="7">
    <xf numFmtId="0" fontId="0" fillId="0" borderId="0"/>
    <xf numFmtId="0" fontId="4" fillId="0" borderId="4" applyNumberFormat="0" applyFill="0" applyAlignment="0" applyProtection="0"/>
    <xf numFmtId="0" fontId="5" fillId="0" borderId="5" applyNumberFormat="0" applyFill="0" applyAlignment="0" applyProtection="0"/>
    <xf numFmtId="0" fontId="7" fillId="0" borderId="0" applyNumberFormat="0" applyFill="0" applyBorder="0" applyAlignment="0" applyProtection="0"/>
    <xf numFmtId="0" fontId="8" fillId="0" borderId="8" applyNumberFormat="0" applyFill="0" applyAlignment="0" applyProtection="0"/>
    <xf numFmtId="0" fontId="10" fillId="5" borderId="0" applyNumberFormat="0" applyBorder="0" applyAlignment="0" applyProtection="0"/>
    <xf numFmtId="0" fontId="11" fillId="0" borderId="0" applyNumberFormat="0" applyFill="0" applyBorder="0" applyAlignment="0" applyProtection="0"/>
  </cellStyleXfs>
  <cellXfs count="58">
    <xf numFmtId="0" fontId="0" fillId="0" borderId="0" xfId="0"/>
    <xf numFmtId="14" fontId="0" fillId="0" borderId="0" xfId="0" applyNumberFormat="1"/>
    <xf numFmtId="17" fontId="0" fillId="0" borderId="0" xfId="0" applyNumberFormat="1"/>
    <xf numFmtId="0" fontId="1" fillId="0" borderId="0" xfId="0" applyFont="1"/>
    <xf numFmtId="9" fontId="0" fillId="0" borderId="0" xfId="0" applyNumberFormat="1"/>
    <xf numFmtId="164" fontId="0" fillId="0" borderId="0" xfId="0" applyNumberFormat="1"/>
    <xf numFmtId="164" fontId="2" fillId="3" borderId="2" xfId="0" applyNumberFormat="1" applyFont="1" applyFill="1" applyBorder="1"/>
    <xf numFmtId="0" fontId="6" fillId="0" borderId="6" xfId="0" applyFont="1" applyBorder="1" applyAlignment="1">
      <alignment horizontal="left"/>
    </xf>
    <xf numFmtId="0" fontId="5" fillId="0" borderId="5" xfId="2"/>
    <xf numFmtId="0" fontId="0" fillId="3" borderId="2" xfId="0" applyFill="1" applyBorder="1"/>
    <xf numFmtId="0" fontId="0" fillId="0" borderId="0" xfId="0" applyAlignment="1">
      <alignment horizontal="center"/>
    </xf>
    <xf numFmtId="164" fontId="2" fillId="3" borderId="7" xfId="0" applyNumberFormat="1" applyFont="1" applyFill="1" applyBorder="1"/>
    <xf numFmtId="164" fontId="2" fillId="0" borderId="7" xfId="0" applyNumberFormat="1" applyFont="1" applyBorder="1"/>
    <xf numFmtId="0" fontId="3" fillId="2" borderId="9" xfId="0" applyFont="1" applyFill="1" applyBorder="1"/>
    <xf numFmtId="0" fontId="3" fillId="2" borderId="7" xfId="0" applyFont="1" applyFill="1" applyBorder="1"/>
    <xf numFmtId="0" fontId="3" fillId="2" borderId="10" xfId="0" applyFont="1" applyFill="1" applyBorder="1"/>
    <xf numFmtId="17" fontId="0" fillId="3" borderId="9" xfId="0" applyNumberFormat="1" applyFill="1" applyBorder="1"/>
    <xf numFmtId="0" fontId="0" fillId="3" borderId="7" xfId="0" applyFill="1" applyBorder="1"/>
    <xf numFmtId="164" fontId="0" fillId="3" borderId="7" xfId="0" applyNumberFormat="1" applyFill="1" applyBorder="1"/>
    <xf numFmtId="164" fontId="0" fillId="3" borderId="10" xfId="0" applyNumberFormat="1" applyFill="1" applyBorder="1"/>
    <xf numFmtId="17" fontId="0" fillId="0" borderId="9" xfId="0" applyNumberFormat="1" applyBorder="1"/>
    <xf numFmtId="0" fontId="0" fillId="0" borderId="7" xfId="0" applyBorder="1"/>
    <xf numFmtId="164" fontId="0" fillId="0" borderId="7" xfId="0" applyNumberFormat="1" applyBorder="1"/>
    <xf numFmtId="164" fontId="0" fillId="0" borderId="10" xfId="0" applyNumberFormat="1" applyBorder="1"/>
    <xf numFmtId="17" fontId="0" fillId="3" borderId="1" xfId="0" applyNumberFormat="1" applyFill="1" applyBorder="1"/>
    <xf numFmtId="164" fontId="0" fillId="3" borderId="2" xfId="0" applyNumberFormat="1" applyFill="1" applyBorder="1"/>
    <xf numFmtId="164" fontId="0" fillId="3" borderId="3" xfId="0" applyNumberFormat="1" applyFill="1" applyBorder="1"/>
    <xf numFmtId="0" fontId="0" fillId="0" borderId="0" xfId="0" pivotButton="1"/>
    <xf numFmtId="0" fontId="0" fillId="0" borderId="0" xfId="0" applyAlignment="1">
      <alignment horizontal="left"/>
    </xf>
    <xf numFmtId="17" fontId="0" fillId="0" borderId="0" xfId="0" applyNumberFormat="1" applyAlignment="1">
      <alignment horizontal="left"/>
    </xf>
    <xf numFmtId="10" fontId="0" fillId="0" borderId="0" xfId="0" applyNumberFormat="1"/>
    <xf numFmtId="0" fontId="8" fillId="0" borderId="8" xfId="4"/>
    <xf numFmtId="0" fontId="9" fillId="2" borderId="9" xfId="0" applyFont="1" applyFill="1" applyBorder="1"/>
    <xf numFmtId="0" fontId="0" fillId="3" borderId="9" xfId="0" applyFill="1" applyBorder="1"/>
    <xf numFmtId="1" fontId="12" fillId="6" borderId="12" xfId="0" applyNumberFormat="1" applyFont="1" applyFill="1" applyBorder="1" applyAlignment="1">
      <alignment horizontal="center"/>
    </xf>
    <xf numFmtId="0" fontId="13" fillId="6" borderId="13" xfId="6" applyFont="1" applyFill="1" applyBorder="1" applyAlignment="1">
      <alignment horizontal="left"/>
    </xf>
    <xf numFmtId="0" fontId="13" fillId="6" borderId="14" xfId="6" applyFont="1" applyFill="1" applyBorder="1" applyAlignment="1">
      <alignment horizontal="left"/>
    </xf>
    <xf numFmtId="1" fontId="14" fillId="6" borderId="7" xfId="0" applyNumberFormat="1" applyFont="1" applyFill="1" applyBorder="1"/>
    <xf numFmtId="0" fontId="13" fillId="6" borderId="10" xfId="6" applyFont="1" applyFill="1" applyBorder="1" applyAlignment="1">
      <alignment horizontal="left"/>
    </xf>
    <xf numFmtId="1" fontId="12" fillId="0" borderId="9" xfId="0" applyNumberFormat="1" applyFont="1" applyBorder="1" applyAlignment="1">
      <alignment horizontal="center"/>
    </xf>
    <xf numFmtId="0" fontId="15" fillId="0" borderId="7" xfId="6" applyFont="1" applyBorder="1" applyAlignment="1">
      <alignment horizontal="center"/>
    </xf>
    <xf numFmtId="0" fontId="13" fillId="0" borderId="7" xfId="6" applyFont="1" applyBorder="1" applyAlignment="1">
      <alignment horizontal="left"/>
    </xf>
    <xf numFmtId="0" fontId="13" fillId="0" borderId="10" xfId="6" applyFont="1" applyBorder="1" applyAlignment="1">
      <alignment horizontal="left"/>
    </xf>
    <xf numFmtId="1" fontId="12" fillId="6" borderId="9" xfId="0" applyNumberFormat="1" applyFont="1" applyFill="1" applyBorder="1" applyAlignment="1">
      <alignment horizontal="center"/>
    </xf>
    <xf numFmtId="0" fontId="15" fillId="6" borderId="7" xfId="6" applyFont="1" applyFill="1" applyBorder="1" applyAlignment="1">
      <alignment horizontal="center"/>
    </xf>
    <xf numFmtId="0" fontId="13" fillId="6" borderId="7" xfId="6" applyFont="1" applyFill="1" applyBorder="1" applyAlignment="1">
      <alignment horizontal="left"/>
    </xf>
    <xf numFmtId="1" fontId="12" fillId="6" borderId="11" xfId="0" applyNumberFormat="1" applyFont="1" applyFill="1" applyBorder="1" applyAlignment="1">
      <alignment horizontal="center"/>
    </xf>
    <xf numFmtId="0" fontId="13" fillId="6" borderId="2" xfId="6" applyFont="1" applyFill="1" applyBorder="1" applyAlignment="1">
      <alignment horizontal="left"/>
    </xf>
    <xf numFmtId="0" fontId="13" fillId="6" borderId="3" xfId="6" applyFont="1" applyFill="1" applyBorder="1" applyAlignment="1">
      <alignment horizontal="left"/>
    </xf>
    <xf numFmtId="0" fontId="0" fillId="0" borderId="15" xfId="0" applyBorder="1"/>
    <xf numFmtId="0" fontId="10" fillId="4" borderId="0" xfId="0" applyFont="1" applyFill="1"/>
    <xf numFmtId="0" fontId="4" fillId="0" borderId="4" xfId="1"/>
    <xf numFmtId="0" fontId="10" fillId="5" borderId="7" xfId="5" applyBorder="1"/>
    <xf numFmtId="0" fontId="10" fillId="5" borderId="10" xfId="5" applyBorder="1"/>
    <xf numFmtId="0" fontId="16" fillId="0" borderId="16" xfId="3" applyFont="1" applyBorder="1" applyAlignment="1">
      <alignment horizontal="center"/>
    </xf>
    <xf numFmtId="0" fontId="16" fillId="0" borderId="15" xfId="3" applyFont="1" applyBorder="1" applyAlignment="1">
      <alignment horizontal="center"/>
    </xf>
    <xf numFmtId="0" fontId="7" fillId="0" borderId="4" xfId="3" applyFill="1" applyBorder="1" applyAlignment="1">
      <alignment horizontal="left"/>
    </xf>
    <xf numFmtId="0" fontId="8" fillId="0" borderId="8" xfId="4" applyAlignment="1">
      <alignment horizontal="left"/>
    </xf>
  </cellXfs>
  <cellStyles count="7">
    <cellStyle name="Accent6" xfId="5" builtinId="49"/>
    <cellStyle name="Heading 1" xfId="1" builtinId="16"/>
    <cellStyle name="Heading 2" xfId="2" builtinId="17"/>
    <cellStyle name="Heading 3" xfId="4" builtinId="18"/>
    <cellStyle name="Hyperlink" xfId="6" builtinId="8"/>
    <cellStyle name="Normal" xfId="0" builtinId="0"/>
    <cellStyle name="Title" xfId="3" builtinId="15"/>
  </cellStyles>
  <dxfs count="17">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numFmt numFmtId="22" formatCode="mmm/yy"/>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22"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onnections" Target="connections.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owerPivotData" Target="model/item.data"/><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 Smarter with Microsoft Excel - Honors Assignment.xlsx]Chart!Chart</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Chart!$B$4</c:f>
              <c:strCache>
                <c:ptCount val="1"/>
                <c:pt idx="0">
                  <c:v>Sum of Sales Amount</c:v>
                </c:pt>
              </c:strCache>
            </c:strRef>
          </c:tx>
          <c:spPr>
            <a:solidFill>
              <a:schemeClr val="accent1"/>
            </a:solidFill>
            <a:ln>
              <a:noFill/>
            </a:ln>
            <a:effectLst/>
          </c:spPr>
          <c:invertIfNegative val="0"/>
          <c:cat>
            <c:strRef>
              <c:f>Chart!$A$5:$A$9</c:f>
              <c:strCache>
                <c:ptCount val="4"/>
                <c:pt idx="0">
                  <c:v>North</c:v>
                </c:pt>
                <c:pt idx="1">
                  <c:v>South</c:v>
                </c:pt>
                <c:pt idx="2">
                  <c:v>East</c:v>
                </c:pt>
                <c:pt idx="3">
                  <c:v>West</c:v>
                </c:pt>
              </c:strCache>
            </c:strRef>
          </c:cat>
          <c:val>
            <c:numRef>
              <c:f>Chart!$B$5:$B$9</c:f>
              <c:numCache>
                <c:formatCode>_-[$$-409]* #,##0.00_ ;_-[$$-409]* \-#,##0.00\ ;_-[$$-409]* "-"??_ ;_-@_ </c:formatCode>
                <c:ptCount val="4"/>
                <c:pt idx="0">
                  <c:v>1945833.2000000004</c:v>
                </c:pt>
                <c:pt idx="1">
                  <c:v>1812496.3000000007</c:v>
                </c:pt>
                <c:pt idx="2">
                  <c:v>1805833.5999999996</c:v>
                </c:pt>
                <c:pt idx="3">
                  <c:v>1722387.8999999992</c:v>
                </c:pt>
              </c:numCache>
            </c:numRef>
          </c:val>
          <c:extLst>
            <c:ext xmlns:c16="http://schemas.microsoft.com/office/drawing/2014/chart" uri="{C3380CC4-5D6E-409C-BE32-E72D297353CC}">
              <c16:uniqueId val="{00000000-4717-4718-9CA4-86C63CF34212}"/>
            </c:ext>
          </c:extLst>
        </c:ser>
        <c:ser>
          <c:idx val="1"/>
          <c:order val="1"/>
          <c:tx>
            <c:strRef>
              <c:f>Chart!$C$4</c:f>
              <c:strCache>
                <c:ptCount val="1"/>
                <c:pt idx="0">
                  <c:v>Sum of Commisssions</c:v>
                </c:pt>
              </c:strCache>
            </c:strRef>
          </c:tx>
          <c:spPr>
            <a:solidFill>
              <a:schemeClr val="accent6"/>
            </a:solidFill>
            <a:ln>
              <a:noFill/>
            </a:ln>
            <a:effectLst/>
          </c:spPr>
          <c:invertIfNegative val="0"/>
          <c:cat>
            <c:strRef>
              <c:f>Chart!$A$5:$A$9</c:f>
              <c:strCache>
                <c:ptCount val="4"/>
                <c:pt idx="0">
                  <c:v>North</c:v>
                </c:pt>
                <c:pt idx="1">
                  <c:v>South</c:v>
                </c:pt>
                <c:pt idx="2">
                  <c:v>East</c:v>
                </c:pt>
                <c:pt idx="3">
                  <c:v>West</c:v>
                </c:pt>
              </c:strCache>
            </c:strRef>
          </c:cat>
          <c:val>
            <c:numRef>
              <c:f>Chart!$C$5:$C$9</c:f>
              <c:numCache>
                <c:formatCode>_-[$$-409]* #,##0.00_ ;_-[$$-409]* \-#,##0.00\ ;_-[$$-409]* "-"??_ ;_-@_ </c:formatCode>
                <c:ptCount val="4"/>
                <c:pt idx="0">
                  <c:v>157168.13</c:v>
                </c:pt>
                <c:pt idx="1">
                  <c:v>138552.42000000001</c:v>
                </c:pt>
                <c:pt idx="2">
                  <c:v>147698.53000000003</c:v>
                </c:pt>
                <c:pt idx="3">
                  <c:v>128660.95999999998</c:v>
                </c:pt>
              </c:numCache>
            </c:numRef>
          </c:val>
          <c:extLst>
            <c:ext xmlns:c16="http://schemas.microsoft.com/office/drawing/2014/chart" uri="{C3380CC4-5D6E-409C-BE32-E72D297353CC}">
              <c16:uniqueId val="{00000001-4717-4718-9CA4-86C63CF34212}"/>
            </c:ext>
          </c:extLst>
        </c:ser>
        <c:dLbls>
          <c:showLegendKey val="0"/>
          <c:showVal val="0"/>
          <c:showCatName val="0"/>
          <c:showSerName val="0"/>
          <c:showPercent val="0"/>
          <c:showBubbleSize val="0"/>
        </c:dLbls>
        <c:gapWidth val="219"/>
        <c:overlap val="-27"/>
        <c:axId val="105282800"/>
        <c:axId val="105277520"/>
      </c:barChart>
      <c:catAx>
        <c:axId val="10528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77520"/>
        <c:crosses val="autoZero"/>
        <c:auto val="1"/>
        <c:lblAlgn val="ctr"/>
        <c:lblOffset val="100"/>
        <c:noMultiLvlLbl val="0"/>
      </c:catAx>
      <c:valAx>
        <c:axId val="10527752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8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Cover Page'!A1"/></Relationships>
</file>

<file path=xl/drawings/_rels/drawing2.xml.rels><?xml version="1.0" encoding="UTF-8" standalone="yes"?>
<Relationships xmlns="http://schemas.openxmlformats.org/package/2006/relationships"><Relationship Id="rId1" Type="http://schemas.openxmlformats.org/officeDocument/2006/relationships/hyperlink" Target="#'Cover Page'!A1"/></Relationships>
</file>

<file path=xl/drawings/_rels/drawing3.xml.rels><?xml version="1.0" encoding="UTF-8" standalone="yes"?>
<Relationships xmlns="http://schemas.openxmlformats.org/package/2006/relationships"><Relationship Id="rId1" Type="http://schemas.openxmlformats.org/officeDocument/2006/relationships/hyperlink" Target="#'Cover Page'!A1"/></Relationships>
</file>

<file path=xl/drawings/_rels/drawing4.xml.rels><?xml version="1.0" encoding="UTF-8" standalone="yes"?>
<Relationships xmlns="http://schemas.openxmlformats.org/package/2006/relationships"><Relationship Id="rId1" Type="http://schemas.openxmlformats.org/officeDocument/2006/relationships/hyperlink" Target="#'Cover Page'!A1"/></Relationships>
</file>

<file path=xl/drawings/_rels/drawing5.xml.rels><?xml version="1.0" encoding="UTF-8" standalone="yes"?>
<Relationships xmlns="http://schemas.openxmlformats.org/package/2006/relationships"><Relationship Id="rId1" Type="http://schemas.openxmlformats.org/officeDocument/2006/relationships/hyperlink" Target="#'Cover Page'!A1"/></Relationships>
</file>

<file path=xl/drawings/_rels/drawing6.xml.rels><?xml version="1.0" encoding="UTF-8" standalone="yes"?>
<Relationships xmlns="http://schemas.openxmlformats.org/package/2006/relationships"><Relationship Id="rId1" Type="http://schemas.openxmlformats.org/officeDocument/2006/relationships/hyperlink" Target="#'Cover Page'!A1"/></Relationships>
</file>

<file path=xl/drawings/_rels/drawing7.xml.rels><?xml version="1.0" encoding="UTF-8" standalone="yes"?>
<Relationships xmlns="http://schemas.openxmlformats.org/package/2006/relationships"><Relationship Id="rId2" Type="http://schemas.openxmlformats.org/officeDocument/2006/relationships/hyperlink" Target="#'Cover Page'!A1"/><Relationship Id="rId1" Type="http://schemas.openxmlformats.org/officeDocument/2006/relationships/chart" Target="../charts/chart1.xml"/></Relationships>
</file>

<file path=xl/drawings/_rels/drawing8.xml.rels><?xml version="1.0" encoding="UTF-8" standalone="yes"?>
<Relationships xmlns="http://schemas.openxmlformats.org/package/2006/relationships"><Relationship Id="rId1" Type="http://schemas.openxmlformats.org/officeDocument/2006/relationships/hyperlink" Target="#'Cover Page'!A1"/></Relationships>
</file>

<file path=xl/drawings/_rels/drawing9.xml.rels><?xml version="1.0" encoding="UTF-8" standalone="yes"?>
<Relationships xmlns="http://schemas.openxmlformats.org/package/2006/relationships"><Relationship Id="rId1" Type="http://schemas.openxmlformats.org/officeDocument/2006/relationships/hyperlink" Target="#'Cover Page'!A1"/></Relationships>
</file>

<file path=xl/drawings/drawing1.xml><?xml version="1.0" encoding="utf-8"?>
<xdr:wsDr xmlns:xdr="http://schemas.openxmlformats.org/drawingml/2006/spreadsheetDrawing" xmlns:a="http://schemas.openxmlformats.org/drawingml/2006/main">
  <xdr:twoCellAnchor>
    <xdr:from>
      <xdr:col>13</xdr:col>
      <xdr:colOff>45720</xdr:colOff>
      <xdr:row>0</xdr:row>
      <xdr:rowOff>45720</xdr:rowOff>
    </xdr:from>
    <xdr:to>
      <xdr:col>14</xdr:col>
      <xdr:colOff>586740</xdr:colOff>
      <xdr:row>1</xdr:row>
      <xdr:rowOff>175260</xdr:rowOff>
    </xdr:to>
    <xdr:sp macro="" textlink="">
      <xdr:nvSpPr>
        <xdr:cNvPr id="2" name="Rectangle: Rounded Corners 1">
          <a:hlinkClick xmlns:r="http://schemas.openxmlformats.org/officeDocument/2006/relationships" r:id="rId1" tooltip="Back to Cover Page"/>
          <a:extLst>
            <a:ext uri="{FF2B5EF4-FFF2-40B4-BE49-F238E27FC236}">
              <a16:creationId xmlns:a16="http://schemas.microsoft.com/office/drawing/2014/main" id="{0A70BCF6-2AF1-01AA-3216-72EF31A1782C}"/>
            </a:ext>
          </a:extLst>
        </xdr:cNvPr>
        <xdr:cNvSpPr/>
      </xdr:nvSpPr>
      <xdr:spPr>
        <a:xfrm>
          <a:off x="11597640" y="45720"/>
          <a:ext cx="1150620" cy="335280"/>
        </a:xfrm>
        <a:prstGeom prst="roundRect">
          <a:avLst/>
        </a:prstGeom>
        <a:solidFill>
          <a:schemeClr val="accent5"/>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latin typeface="Arial Narrow" panose="020B0606020202030204" pitchFamily="34" charset="0"/>
            </a:rPr>
            <a:t>COVER PAGE</a:t>
          </a:r>
          <a:endParaRPr lang="en-IN" sz="1100">
            <a:latin typeface="Arial Narrow" panose="020B060602020203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548640</xdr:colOff>
      <xdr:row>0</xdr:row>
      <xdr:rowOff>30480</xdr:rowOff>
    </xdr:from>
    <xdr:to>
      <xdr:col>14</xdr:col>
      <xdr:colOff>838200</xdr:colOff>
      <xdr:row>1</xdr:row>
      <xdr:rowOff>175260</xdr:rowOff>
    </xdr:to>
    <xdr:sp macro="" textlink="">
      <xdr:nvSpPr>
        <xdr:cNvPr id="3" name="Rectangle: Rounded Corners 2">
          <a:hlinkClick xmlns:r="http://schemas.openxmlformats.org/officeDocument/2006/relationships" r:id="rId1" tooltip="Back to Cover Page"/>
          <a:extLst>
            <a:ext uri="{FF2B5EF4-FFF2-40B4-BE49-F238E27FC236}">
              <a16:creationId xmlns:a16="http://schemas.microsoft.com/office/drawing/2014/main" id="{CDBA6B14-A4EA-4D0A-AFD8-F778E31CFB7D}"/>
            </a:ext>
          </a:extLst>
        </xdr:cNvPr>
        <xdr:cNvSpPr/>
      </xdr:nvSpPr>
      <xdr:spPr>
        <a:xfrm>
          <a:off x="12405360" y="30480"/>
          <a:ext cx="1150620" cy="335280"/>
        </a:xfrm>
        <a:prstGeom prst="roundRect">
          <a:avLst/>
        </a:prstGeom>
        <a:solidFill>
          <a:schemeClr val="accent5"/>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latin typeface="Arial Narrow" panose="020B0606020202030204" pitchFamily="34" charset="0"/>
            </a:rPr>
            <a:t>COVER PAGE</a:t>
          </a:r>
          <a:endParaRPr lang="en-IN" sz="1100">
            <a:latin typeface="Arial Narrow" panose="020B060602020203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533400</xdr:colOff>
      <xdr:row>0</xdr:row>
      <xdr:rowOff>30480</xdr:rowOff>
    </xdr:from>
    <xdr:to>
      <xdr:col>14</xdr:col>
      <xdr:colOff>822960</xdr:colOff>
      <xdr:row>1</xdr:row>
      <xdr:rowOff>175260</xdr:rowOff>
    </xdr:to>
    <xdr:sp macro="" textlink="">
      <xdr:nvSpPr>
        <xdr:cNvPr id="3" name="Rectangle: Rounded Corners 2">
          <a:hlinkClick xmlns:r="http://schemas.openxmlformats.org/officeDocument/2006/relationships" r:id="rId1" tooltip="Back to Cover Page"/>
          <a:extLst>
            <a:ext uri="{FF2B5EF4-FFF2-40B4-BE49-F238E27FC236}">
              <a16:creationId xmlns:a16="http://schemas.microsoft.com/office/drawing/2014/main" id="{97D093FD-763F-46A3-BE4A-B673C9ED41FB}"/>
            </a:ext>
          </a:extLst>
        </xdr:cNvPr>
        <xdr:cNvSpPr/>
      </xdr:nvSpPr>
      <xdr:spPr>
        <a:xfrm>
          <a:off x="12367260" y="30480"/>
          <a:ext cx="1150620" cy="335280"/>
        </a:xfrm>
        <a:prstGeom prst="roundRect">
          <a:avLst/>
        </a:prstGeom>
        <a:solidFill>
          <a:schemeClr val="accent5"/>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latin typeface="Arial Narrow" panose="020B0606020202030204" pitchFamily="34" charset="0"/>
            </a:rPr>
            <a:t>COVER PAGE</a:t>
          </a:r>
          <a:endParaRPr lang="en-IN" sz="1100">
            <a:latin typeface="Arial Narrow" panose="020B060602020203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571500</xdr:colOff>
      <xdr:row>0</xdr:row>
      <xdr:rowOff>30480</xdr:rowOff>
    </xdr:from>
    <xdr:to>
      <xdr:col>14</xdr:col>
      <xdr:colOff>861060</xdr:colOff>
      <xdr:row>1</xdr:row>
      <xdr:rowOff>175260</xdr:rowOff>
    </xdr:to>
    <xdr:sp macro="" textlink="">
      <xdr:nvSpPr>
        <xdr:cNvPr id="3" name="Rectangle: Rounded Corners 2">
          <a:hlinkClick xmlns:r="http://schemas.openxmlformats.org/officeDocument/2006/relationships" r:id="rId1" tooltip="Back to Cover Page"/>
          <a:extLst>
            <a:ext uri="{FF2B5EF4-FFF2-40B4-BE49-F238E27FC236}">
              <a16:creationId xmlns:a16="http://schemas.microsoft.com/office/drawing/2014/main" id="{DF917AD8-2286-40C8-AE5A-735FB10E7B21}"/>
            </a:ext>
          </a:extLst>
        </xdr:cNvPr>
        <xdr:cNvSpPr/>
      </xdr:nvSpPr>
      <xdr:spPr>
        <a:xfrm>
          <a:off x="12519660" y="30480"/>
          <a:ext cx="1150620" cy="335280"/>
        </a:xfrm>
        <a:prstGeom prst="roundRect">
          <a:avLst/>
        </a:prstGeom>
        <a:solidFill>
          <a:schemeClr val="accent5"/>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latin typeface="Arial Narrow" panose="020B0606020202030204" pitchFamily="34" charset="0"/>
            </a:rPr>
            <a:t>COVER PAGE</a:t>
          </a:r>
          <a:endParaRPr lang="en-IN" sz="1100">
            <a:latin typeface="Arial Narrow" panose="020B060602020203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541020</xdr:colOff>
      <xdr:row>0</xdr:row>
      <xdr:rowOff>22860</xdr:rowOff>
    </xdr:from>
    <xdr:to>
      <xdr:col>14</xdr:col>
      <xdr:colOff>830580</xdr:colOff>
      <xdr:row>1</xdr:row>
      <xdr:rowOff>167640</xdr:rowOff>
    </xdr:to>
    <xdr:sp macro="" textlink="">
      <xdr:nvSpPr>
        <xdr:cNvPr id="3" name="Rectangle: Rounded Corners 2">
          <a:hlinkClick xmlns:r="http://schemas.openxmlformats.org/officeDocument/2006/relationships" r:id="rId1" tooltip="Back to Cover Page"/>
          <a:extLst>
            <a:ext uri="{FF2B5EF4-FFF2-40B4-BE49-F238E27FC236}">
              <a16:creationId xmlns:a16="http://schemas.microsoft.com/office/drawing/2014/main" id="{B073CA1F-7BFA-4BEF-B951-BD3A09A15174}"/>
            </a:ext>
          </a:extLst>
        </xdr:cNvPr>
        <xdr:cNvSpPr/>
      </xdr:nvSpPr>
      <xdr:spPr>
        <a:xfrm>
          <a:off x="12367260" y="22860"/>
          <a:ext cx="1150620" cy="335280"/>
        </a:xfrm>
        <a:prstGeom prst="roundRect">
          <a:avLst/>
        </a:prstGeom>
        <a:solidFill>
          <a:schemeClr val="accent5"/>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latin typeface="Arial Narrow" panose="020B0606020202030204" pitchFamily="34" charset="0"/>
            </a:rPr>
            <a:t>COVER PAGE</a:t>
          </a:r>
          <a:endParaRPr lang="en-IN" sz="1100">
            <a:latin typeface="Arial Narrow" panose="020B060602020203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68580</xdr:colOff>
      <xdr:row>0</xdr:row>
      <xdr:rowOff>30480</xdr:rowOff>
    </xdr:from>
    <xdr:to>
      <xdr:col>15</xdr:col>
      <xdr:colOff>0</xdr:colOff>
      <xdr:row>1</xdr:row>
      <xdr:rowOff>160020</xdr:rowOff>
    </xdr:to>
    <xdr:sp macro="" textlink="">
      <xdr:nvSpPr>
        <xdr:cNvPr id="3" name="Rectangle: Rounded Corners 2">
          <a:hlinkClick xmlns:r="http://schemas.openxmlformats.org/officeDocument/2006/relationships" r:id="rId1" tooltip="Back to Cover Page"/>
          <a:extLst>
            <a:ext uri="{FF2B5EF4-FFF2-40B4-BE49-F238E27FC236}">
              <a16:creationId xmlns:a16="http://schemas.microsoft.com/office/drawing/2014/main" id="{F412AEA7-D572-410B-B38E-671CFE547A2D}"/>
            </a:ext>
          </a:extLst>
        </xdr:cNvPr>
        <xdr:cNvSpPr/>
      </xdr:nvSpPr>
      <xdr:spPr>
        <a:xfrm>
          <a:off x="11932920" y="30480"/>
          <a:ext cx="1150620" cy="335280"/>
        </a:xfrm>
        <a:prstGeom prst="roundRect">
          <a:avLst/>
        </a:prstGeom>
        <a:solidFill>
          <a:schemeClr val="accent5"/>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latin typeface="Arial Narrow" panose="020B0606020202030204" pitchFamily="34" charset="0"/>
            </a:rPr>
            <a:t>COVER PAGE</a:t>
          </a:r>
          <a:endParaRPr lang="en-IN" sz="1100">
            <a:latin typeface="Arial Narrow" panose="020B0606020202030204"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381000</xdr:colOff>
      <xdr:row>3</xdr:row>
      <xdr:rowOff>45720</xdr:rowOff>
    </xdr:from>
    <xdr:to>
      <xdr:col>13</xdr:col>
      <xdr:colOff>22860</xdr:colOff>
      <xdr:row>22</xdr:row>
      <xdr:rowOff>41910</xdr:rowOff>
    </xdr:to>
    <xdr:graphicFrame macro="">
      <xdr:nvGraphicFramePr>
        <xdr:cNvPr id="2" name="Chart 1">
          <a:extLst>
            <a:ext uri="{FF2B5EF4-FFF2-40B4-BE49-F238E27FC236}">
              <a16:creationId xmlns:a16="http://schemas.microsoft.com/office/drawing/2014/main" id="{984C2724-48FC-5C76-D90C-3BCED7FBA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60960</xdr:colOff>
      <xdr:row>0</xdr:row>
      <xdr:rowOff>30480</xdr:rowOff>
    </xdr:from>
    <xdr:to>
      <xdr:col>14</xdr:col>
      <xdr:colOff>601980</xdr:colOff>
      <xdr:row>1</xdr:row>
      <xdr:rowOff>175260</xdr:rowOff>
    </xdr:to>
    <xdr:sp macro="" textlink="">
      <xdr:nvSpPr>
        <xdr:cNvPr id="4" name="Rectangle: Rounded Corners 3">
          <a:hlinkClick xmlns:r="http://schemas.openxmlformats.org/officeDocument/2006/relationships" r:id="rId2" tooltip="Back to Cover Page"/>
          <a:extLst>
            <a:ext uri="{FF2B5EF4-FFF2-40B4-BE49-F238E27FC236}">
              <a16:creationId xmlns:a16="http://schemas.microsoft.com/office/drawing/2014/main" id="{618D428E-866C-4777-952C-462EE123E7F9}"/>
            </a:ext>
          </a:extLst>
        </xdr:cNvPr>
        <xdr:cNvSpPr/>
      </xdr:nvSpPr>
      <xdr:spPr>
        <a:xfrm>
          <a:off x="11064240" y="30480"/>
          <a:ext cx="1150620" cy="335280"/>
        </a:xfrm>
        <a:prstGeom prst="roundRect">
          <a:avLst/>
        </a:prstGeom>
        <a:solidFill>
          <a:schemeClr val="accent5"/>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latin typeface="Arial Narrow" panose="020B0606020202030204" pitchFamily="34" charset="0"/>
            </a:rPr>
            <a:t>COVER PAGE</a:t>
          </a:r>
          <a:endParaRPr lang="en-IN" sz="1100">
            <a:latin typeface="Arial Narrow" panose="020B060602020203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13</xdr:col>
      <xdr:colOff>60960</xdr:colOff>
      <xdr:row>0</xdr:row>
      <xdr:rowOff>30480</xdr:rowOff>
    </xdr:from>
    <xdr:to>
      <xdr:col>14</xdr:col>
      <xdr:colOff>601980</xdr:colOff>
      <xdr:row>1</xdr:row>
      <xdr:rowOff>175260</xdr:rowOff>
    </xdr:to>
    <xdr:sp macro="" textlink="">
      <xdr:nvSpPr>
        <xdr:cNvPr id="3" name="Rectangle: Rounded Corners 2">
          <a:hlinkClick xmlns:r="http://schemas.openxmlformats.org/officeDocument/2006/relationships" r:id="rId1" tooltip="Back to Cover Page"/>
          <a:extLst>
            <a:ext uri="{FF2B5EF4-FFF2-40B4-BE49-F238E27FC236}">
              <a16:creationId xmlns:a16="http://schemas.microsoft.com/office/drawing/2014/main" id="{4B3F2D60-3868-4388-898B-3C46726DBD98}"/>
            </a:ext>
          </a:extLst>
        </xdr:cNvPr>
        <xdr:cNvSpPr/>
      </xdr:nvSpPr>
      <xdr:spPr>
        <a:xfrm>
          <a:off x="9486900" y="30480"/>
          <a:ext cx="1150620" cy="335280"/>
        </a:xfrm>
        <a:prstGeom prst="roundRect">
          <a:avLst/>
        </a:prstGeom>
        <a:solidFill>
          <a:schemeClr val="accent5"/>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latin typeface="Arial Narrow" panose="020B0606020202030204" pitchFamily="34" charset="0"/>
            </a:rPr>
            <a:t>COVER PAGE</a:t>
          </a:r>
          <a:endParaRPr lang="en-IN" sz="1100">
            <a:latin typeface="Arial Narrow" panose="020B0606020202030204" pitchFamily="34" charset="0"/>
          </a:endParaRPr>
        </a:p>
      </xdr:txBody>
    </xdr:sp>
    <xdr:clientData/>
  </xdr:twoCellAnchor>
  <xdr:twoCellAnchor editAs="oneCell">
    <xdr:from>
      <xdr:col>4</xdr:col>
      <xdr:colOff>7620</xdr:colOff>
      <xdr:row>5</xdr:row>
      <xdr:rowOff>15241</xdr:rowOff>
    </xdr:from>
    <xdr:to>
      <xdr:col>7</xdr:col>
      <xdr:colOff>7620</xdr:colOff>
      <xdr:row>13</xdr:row>
      <xdr:rowOff>53341</xdr:rowOff>
    </xdr:to>
    <mc:AlternateContent xmlns:mc="http://schemas.openxmlformats.org/markup-compatibility/2006" xmlns:a14="http://schemas.microsoft.com/office/drawing/2010/main">
      <mc:Choice Requires="a14">
        <xdr:graphicFrame macro="">
          <xdr:nvGraphicFramePr>
            <xdr:cNvPr id="4" name="Sales Area">
              <a:extLst>
                <a:ext uri="{FF2B5EF4-FFF2-40B4-BE49-F238E27FC236}">
                  <a16:creationId xmlns:a16="http://schemas.microsoft.com/office/drawing/2014/main" id="{D552853E-8FD7-07D8-3E49-DF2F7994E49B}"/>
                </a:ext>
              </a:extLst>
            </xdr:cNvPr>
            <xdr:cNvGraphicFramePr/>
          </xdr:nvGraphicFramePr>
          <xdr:xfrm>
            <a:off x="0" y="0"/>
            <a:ext cx="0" cy="0"/>
          </xdr:xfrm>
          <a:graphic>
            <a:graphicData uri="http://schemas.microsoft.com/office/drawing/2010/slicer">
              <sle:slicer xmlns:sle="http://schemas.microsoft.com/office/drawing/2010/slicer" name="Sales Area"/>
            </a:graphicData>
          </a:graphic>
        </xdr:graphicFrame>
      </mc:Choice>
      <mc:Fallback xmlns="">
        <xdr:sp macro="" textlink="">
          <xdr:nvSpPr>
            <xdr:cNvPr id="0" name=""/>
            <xdr:cNvSpPr>
              <a:spLocks noTextEdit="1"/>
            </xdr:cNvSpPr>
          </xdr:nvSpPr>
          <xdr:spPr>
            <a:xfrm>
              <a:off x="3947160" y="967741"/>
              <a:ext cx="1828800" cy="1501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4</xdr:row>
      <xdr:rowOff>175260</xdr:rowOff>
    </xdr:from>
    <xdr:to>
      <xdr:col>11</xdr:col>
      <xdr:colOff>0</xdr:colOff>
      <xdr:row>18</xdr:row>
      <xdr:rowOff>81915</xdr:rowOff>
    </xdr:to>
    <mc:AlternateContent xmlns:mc="http://schemas.openxmlformats.org/markup-compatibility/2006" xmlns:a14="http://schemas.microsoft.com/office/drawing/2010/main">
      <mc:Choice Requires="a14">
        <xdr:graphicFrame macro="">
          <xdr:nvGraphicFramePr>
            <xdr:cNvPr id="5" name="Employee">
              <a:extLst>
                <a:ext uri="{FF2B5EF4-FFF2-40B4-BE49-F238E27FC236}">
                  <a16:creationId xmlns:a16="http://schemas.microsoft.com/office/drawing/2014/main" id="{2CFB730E-C311-627E-9027-E261D152E8D5}"/>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6377940" y="944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13</xdr:col>
      <xdr:colOff>76200</xdr:colOff>
      <xdr:row>0</xdr:row>
      <xdr:rowOff>30480</xdr:rowOff>
    </xdr:from>
    <xdr:to>
      <xdr:col>15</xdr:col>
      <xdr:colOff>7620</xdr:colOff>
      <xdr:row>1</xdr:row>
      <xdr:rowOff>175260</xdr:rowOff>
    </xdr:to>
    <xdr:sp macro="" textlink="">
      <xdr:nvSpPr>
        <xdr:cNvPr id="3" name="Rectangle: Rounded Corners 2">
          <a:hlinkClick xmlns:r="http://schemas.openxmlformats.org/officeDocument/2006/relationships" r:id="rId1" tooltip="Back to Cover Page"/>
          <a:extLst>
            <a:ext uri="{FF2B5EF4-FFF2-40B4-BE49-F238E27FC236}">
              <a16:creationId xmlns:a16="http://schemas.microsoft.com/office/drawing/2014/main" id="{72D9D959-28F5-40F3-A36E-81B6F69276D8}"/>
            </a:ext>
          </a:extLst>
        </xdr:cNvPr>
        <xdr:cNvSpPr/>
      </xdr:nvSpPr>
      <xdr:spPr>
        <a:xfrm>
          <a:off x="8717280" y="30480"/>
          <a:ext cx="1150620" cy="335280"/>
        </a:xfrm>
        <a:prstGeom prst="roundRect">
          <a:avLst/>
        </a:prstGeom>
        <a:solidFill>
          <a:schemeClr val="accent5"/>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200">
              <a:latin typeface="Arial Narrow" panose="020B0606020202030204" pitchFamily="34" charset="0"/>
            </a:rPr>
            <a:t>COVER PAGE</a:t>
          </a:r>
          <a:endParaRPr lang="en-IN" sz="1100">
            <a:latin typeface="Arial Narrow" panose="020B060602020203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dge/Documents/Work/SureSkills/Coursera/data%20blo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sheetData sheetId="1">
        <row r="2">
          <cell r="A2" t="str">
            <v>Company_A</v>
          </cell>
          <cell r="C2" t="str">
            <v>West</v>
          </cell>
          <cell r="E2" t="str">
            <v>Cash</v>
          </cell>
          <cell r="H2" t="str">
            <v>Cookies</v>
          </cell>
          <cell r="L2" t="str">
            <v>Candy</v>
          </cell>
        </row>
        <row r="3">
          <cell r="A3" t="str">
            <v>Company_B</v>
          </cell>
          <cell r="C3" t="str">
            <v>East</v>
          </cell>
          <cell r="E3" t="str">
            <v>Credit Card</v>
          </cell>
          <cell r="H3" t="str">
            <v>Scones</v>
          </cell>
          <cell r="L3" t="str">
            <v>Baked Goods &amp; Mixes</v>
          </cell>
        </row>
        <row r="4">
          <cell r="A4" t="str">
            <v>Company_C</v>
          </cell>
          <cell r="C4" t="str">
            <v>NorthWest</v>
          </cell>
          <cell r="E4" t="str">
            <v>On Account</v>
          </cell>
          <cell r="H4" t="str">
            <v>Biscuits</v>
          </cell>
          <cell r="L4" t="str">
            <v>Beverages</v>
          </cell>
        </row>
        <row r="5">
          <cell r="A5" t="str">
            <v>Company_D</v>
          </cell>
          <cell r="C5" t="str">
            <v>NorthEast</v>
          </cell>
          <cell r="H5" t="str">
            <v>Brownies</v>
          </cell>
          <cell r="L5" t="str">
            <v>Candy</v>
          </cell>
        </row>
        <row r="6">
          <cell r="A6" t="str">
            <v>Company_E</v>
          </cell>
          <cell r="C6" t="str">
            <v>South</v>
          </cell>
          <cell r="H6" t="str">
            <v>Chocolate Cake</v>
          </cell>
          <cell r="L6" t="str">
            <v>Canned Fruit &amp; Vegetables</v>
          </cell>
        </row>
        <row r="7">
          <cell r="A7" t="str">
            <v>Company_F</v>
          </cell>
          <cell r="C7" t="str">
            <v>SouthWest</v>
          </cell>
          <cell r="H7" t="str">
            <v>Coffee</v>
          </cell>
          <cell r="L7" t="str">
            <v>Canned Meat</v>
          </cell>
        </row>
        <row r="8">
          <cell r="A8" t="str">
            <v>Company_G</v>
          </cell>
          <cell r="C8" t="str">
            <v>WouthEast</v>
          </cell>
          <cell r="H8" t="str">
            <v>Chai</v>
          </cell>
          <cell r="L8" t="str">
            <v>Condiments</v>
          </cell>
        </row>
        <row r="9">
          <cell r="A9" t="str">
            <v>Company_H</v>
          </cell>
          <cell r="C9" t="str">
            <v>North</v>
          </cell>
          <cell r="H9" t="str">
            <v>Decaf Coffee</v>
          </cell>
          <cell r="L9" t="str">
            <v>Dairy Products</v>
          </cell>
        </row>
        <row r="10">
          <cell r="A10" t="str">
            <v>Company_I</v>
          </cell>
          <cell r="H10" t="str">
            <v>Tea</v>
          </cell>
          <cell r="L10" t="str">
            <v>Dried Fruit &amp; Nuts</v>
          </cell>
        </row>
        <row r="11">
          <cell r="A11" t="str">
            <v>Company_J</v>
          </cell>
          <cell r="H11" t="str">
            <v>Decaf Tea</v>
          </cell>
          <cell r="L11" t="str">
            <v>Grains</v>
          </cell>
        </row>
        <row r="12">
          <cell r="A12" t="str">
            <v>Company_K</v>
          </cell>
          <cell r="H12" t="str">
            <v>Green Tea</v>
          </cell>
          <cell r="L12" t="str">
            <v>Jams, Preserves</v>
          </cell>
        </row>
        <row r="13">
          <cell r="A13" t="str">
            <v>Company_L</v>
          </cell>
          <cell r="H13" t="str">
            <v>Chocolates</v>
          </cell>
          <cell r="L13" t="str">
            <v>Oil</v>
          </cell>
        </row>
        <row r="14">
          <cell r="A14" t="str">
            <v>Company_M</v>
          </cell>
          <cell r="H14" t="str">
            <v>Jellies</v>
          </cell>
          <cell r="L14" t="str">
            <v>Pasta</v>
          </cell>
        </row>
        <row r="15">
          <cell r="A15" t="str">
            <v>Company_N</v>
          </cell>
          <cell r="H15" t="str">
            <v>Marshmallows</v>
          </cell>
          <cell r="L15" t="str">
            <v>Sauces</v>
          </cell>
        </row>
        <row r="16">
          <cell r="A16" t="str">
            <v>Company_O</v>
          </cell>
          <cell r="H16" t="str">
            <v>Liquerice</v>
          </cell>
          <cell r="L16" t="str">
            <v>Soups</v>
          </cell>
        </row>
        <row r="17">
          <cell r="A17" t="str">
            <v>Company_P</v>
          </cell>
          <cell r="H17" t="str">
            <v>Mints</v>
          </cell>
        </row>
        <row r="18">
          <cell r="A18" t="str">
            <v>Company_Q</v>
          </cell>
          <cell r="H18" t="str">
            <v>Fruit Cocktail</v>
          </cell>
        </row>
        <row r="19">
          <cell r="A19" t="str">
            <v>Company_R</v>
          </cell>
          <cell r="H19" t="str">
            <v>Sweetcorn</v>
          </cell>
        </row>
        <row r="20">
          <cell r="A20" t="str">
            <v>Company_S</v>
          </cell>
          <cell r="H20" t="str">
            <v>Baked Beans</v>
          </cell>
        </row>
        <row r="21">
          <cell r="A21" t="str">
            <v>Company_T</v>
          </cell>
          <cell r="H21" t="str">
            <v>Pineapple</v>
          </cell>
        </row>
        <row r="22">
          <cell r="A22" t="str">
            <v>Company_U</v>
          </cell>
          <cell r="H22" t="str">
            <v>Crab Meat</v>
          </cell>
        </row>
        <row r="23">
          <cell r="A23" t="str">
            <v>Company_V</v>
          </cell>
          <cell r="H23" t="str">
            <v>Tune</v>
          </cell>
        </row>
        <row r="24">
          <cell r="A24" t="str">
            <v>Company_W</v>
          </cell>
          <cell r="H24" t="str">
            <v>Ketchup</v>
          </cell>
        </row>
        <row r="25">
          <cell r="A25" t="str">
            <v>Company_X</v>
          </cell>
          <cell r="H25" t="str">
            <v>Soy Sauce</v>
          </cell>
        </row>
        <row r="26">
          <cell r="A26" t="str">
            <v>Company_Y</v>
          </cell>
          <cell r="H26" t="str">
            <v>Mayonaise</v>
          </cell>
        </row>
        <row r="27">
          <cell r="A27" t="str">
            <v>Company_Z</v>
          </cell>
          <cell r="H27" t="str">
            <v>Mustard</v>
          </cell>
        </row>
        <row r="28">
          <cell r="H28" t="str">
            <v>Mozzarella</v>
          </cell>
        </row>
        <row r="29">
          <cell r="H29" t="str">
            <v>Swiss Cheese</v>
          </cell>
        </row>
        <row r="30">
          <cell r="H30" t="str">
            <v>Milk</v>
          </cell>
        </row>
        <row r="31">
          <cell r="H31" t="str">
            <v>Cream</v>
          </cell>
        </row>
        <row r="32">
          <cell r="H32" t="str">
            <v>Butter</v>
          </cell>
        </row>
        <row r="33">
          <cell r="H33" t="str">
            <v>Almonds</v>
          </cell>
        </row>
        <row r="34">
          <cell r="H34" t="str">
            <v>Dried Plums</v>
          </cell>
        </row>
        <row r="35">
          <cell r="H35" t="str">
            <v>Dried Apples</v>
          </cell>
        </row>
        <row r="36">
          <cell r="H36" t="str">
            <v>Dried Pears</v>
          </cell>
        </row>
        <row r="37">
          <cell r="H37" t="str">
            <v>Long Grain Rice</v>
          </cell>
        </row>
        <row r="38">
          <cell r="H38" t="str">
            <v>Barley</v>
          </cell>
        </row>
        <row r="39">
          <cell r="H39" t="str">
            <v>Oats</v>
          </cell>
        </row>
        <row r="40">
          <cell r="H40" t="str">
            <v>Quinoa</v>
          </cell>
        </row>
        <row r="41">
          <cell r="H41" t="str">
            <v>Marmalade</v>
          </cell>
        </row>
        <row r="42">
          <cell r="H42" t="str">
            <v>Strawberry Jelly</v>
          </cell>
        </row>
        <row r="43">
          <cell r="H43" t="str">
            <v>Chocolate Spread</v>
          </cell>
        </row>
        <row r="44">
          <cell r="H44" t="str">
            <v>Olive Oil</v>
          </cell>
        </row>
        <row r="45">
          <cell r="H45" t="str">
            <v>Vegetable Oil</v>
          </cell>
        </row>
        <row r="46">
          <cell r="H46" t="str">
            <v>Ravioli</v>
          </cell>
        </row>
        <row r="47">
          <cell r="H47" t="str">
            <v>Fettucine</v>
          </cell>
        </row>
        <row r="48">
          <cell r="H48" t="str">
            <v>Spaghetti</v>
          </cell>
        </row>
        <row r="49">
          <cell r="H49" t="str">
            <v>Tagiatelle</v>
          </cell>
        </row>
        <row r="50">
          <cell r="H50" t="str">
            <v>Vermicelli</v>
          </cell>
        </row>
        <row r="55">
          <cell r="H55" t="str">
            <v>Clam Chowder</v>
          </cell>
        </row>
        <row r="56">
          <cell r="H56" t="str">
            <v>Tomato</v>
          </cell>
        </row>
        <row r="57">
          <cell r="H57" t="str">
            <v>Chicken Soup</v>
          </cell>
        </row>
        <row r="58">
          <cell r="H58" t="str">
            <v>Onion Soup</v>
          </cell>
        </row>
      </sheetData>
      <sheetData sheetId="2">
        <row r="6">
          <cell r="C6" t="str">
            <v>Nina</v>
          </cell>
          <cell r="D6" t="str">
            <v>Ashley</v>
          </cell>
          <cell r="E6" t="str">
            <v>Chloe</v>
          </cell>
          <cell r="F6" t="str">
            <v>Debbie</v>
          </cell>
          <cell r="G6" t="str">
            <v>Brittany</v>
          </cell>
          <cell r="H6" t="str">
            <v>Jason</v>
          </cell>
          <cell r="I6" t="str">
            <v>Drew</v>
          </cell>
          <cell r="J6" t="str">
            <v>Alex</v>
          </cell>
        </row>
        <row r="7">
          <cell r="C7" t="str">
            <v>Ally</v>
          </cell>
          <cell r="D7" t="str">
            <v>Derek</v>
          </cell>
          <cell r="E7" t="str">
            <v>Sarah</v>
          </cell>
          <cell r="F7" t="str">
            <v>Joel</v>
          </cell>
          <cell r="G7" t="str">
            <v>Clay</v>
          </cell>
          <cell r="H7" t="str">
            <v>Annabel</v>
          </cell>
          <cell r="I7" t="str">
            <v>Karen</v>
          </cell>
          <cell r="J7" t="str">
            <v>Jessica</v>
          </cell>
        </row>
        <row r="8">
          <cell r="C8" t="str">
            <v>Spencer</v>
          </cell>
          <cell r="D8" t="str">
            <v>Bryan</v>
          </cell>
          <cell r="E8" t="str">
            <v>Jonah</v>
          </cell>
          <cell r="F8" t="str">
            <v>Elizabeth</v>
          </cell>
          <cell r="G8" t="str">
            <v>Nicole</v>
          </cell>
          <cell r="H8" t="str">
            <v>Emily</v>
          </cell>
          <cell r="I8" t="str">
            <v>Angela</v>
          </cell>
          <cell r="J8" t="str">
            <v>Ebony</v>
          </cell>
        </row>
        <row r="9">
          <cell r="C9" t="str">
            <v>Tia</v>
          </cell>
          <cell r="D9" t="str">
            <v>Gordon</v>
          </cell>
          <cell r="E9" t="str">
            <v>Charlotte</v>
          </cell>
          <cell r="F9" t="str">
            <v>Manny</v>
          </cell>
          <cell r="G9" t="str">
            <v>Ashley</v>
          </cell>
          <cell r="H9" t="str">
            <v>Cory</v>
          </cell>
          <cell r="I9" t="str">
            <v>Sam</v>
          </cell>
          <cell r="J9" t="str">
            <v>Pat</v>
          </cell>
        </row>
        <row r="10">
          <cell r="C10" t="str">
            <v>Josh</v>
          </cell>
          <cell r="D10" t="str">
            <v>Jafari</v>
          </cell>
          <cell r="E10" t="str">
            <v>David</v>
          </cell>
          <cell r="F10" t="str">
            <v>Luke</v>
          </cell>
          <cell r="G10" t="str">
            <v>Jennifer</v>
          </cell>
          <cell r="H10" t="str">
            <v>Olivia</v>
          </cell>
          <cell r="I10" t="str">
            <v>Jamie</v>
          </cell>
          <cell r="J10" t="str">
            <v>Riley</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41.461832754627" createdVersion="8" refreshedVersion="8" minRefreshableVersion="3" recordCount="389" xr:uid="{243D6D74-0213-42C1-B863-09493FFA848D}">
  <cacheSource type="worksheet">
    <worksheetSource name="Sales_Data"/>
  </cacheSource>
  <cacheFields count="10">
    <cacheField name="Month" numFmtId="0">
      <sharedItems containsSemiMixedTypes="0" containsString="0" containsNumber="1" containsInteger="1" minValue="44197" maxValue="44531" count="12">
        <n v="44197"/>
        <n v="44228"/>
        <n v="44256"/>
        <n v="44287"/>
        <n v="44317"/>
        <n v="44348"/>
        <n v="44378"/>
        <n v="44409"/>
        <n v="44440"/>
        <n v="44470"/>
        <n v="44501"/>
        <n v="44531"/>
      </sharedItems>
    </cacheField>
    <cacheField name="Employee" numFmtId="0">
      <sharedItems/>
    </cacheField>
    <cacheField name="First Name" numFmtId="0">
      <sharedItems/>
    </cacheField>
    <cacheField name="Last Name" numFmtId="0">
      <sharedItems count="20">
        <s v="Fusaro"/>
        <s v="Wilkinson"/>
        <s v="Cheung"/>
        <s v="Jackaki"/>
        <s v="Mettick"/>
        <s v="Whelan"/>
        <s v="Jafari"/>
        <s v="Maldonado"/>
        <s v="Almanza"/>
        <s v="Godwin"/>
        <s v="McDonald"/>
        <s v="Bryant"/>
        <s v="Sutherland"/>
        <s v="Cruz"/>
        <s v="Gibbs"/>
        <s v="Goodwin"/>
        <s v="Beswick"/>
        <s v="Cruise"/>
        <s v="Edwards"/>
        <s v="Seitz"/>
      </sharedItems>
    </cacheField>
    <cacheField name="Sales Area" numFmtId="0">
      <sharedItems count="4">
        <s v="North"/>
        <s v="South"/>
        <s v="East"/>
        <s v="West"/>
      </sharedItems>
    </cacheField>
    <cacheField name="Sales Amount" numFmtId="164">
      <sharedItems containsSemiMixedTypes="0" containsString="0" containsNumber="1" minValue="2070.2999999999997" maxValue="51531.199999999997" count="380">
        <n v="13310.4"/>
        <n v="20366.100000000002"/>
        <n v="20880"/>
        <n v="23076.199999999997"/>
        <n v="25560"/>
        <n v="3008.3999999999996"/>
        <n v="7221.5999999999995"/>
        <n v="10903.199999999999"/>
        <n v="14616"/>
        <n v="18885.900000000001"/>
        <n v="24236"/>
        <n v="2954.7"/>
        <n v="6796.7999999999993"/>
        <n v="8188"/>
        <n v="9058.4"/>
        <n v="12096"/>
        <n v="15029"/>
        <n v="15264"/>
        <n v="17353.599999999999"/>
        <n v="20140"/>
        <n v="35649"/>
        <n v="6945.4"/>
        <n v="7658.2000000000007"/>
        <n v="7658.5999999999985"/>
        <n v="9098.6"/>
        <n v="10019.199999999999"/>
        <n v="10176"/>
        <n v="16385.600000000002"/>
        <n v="19108"/>
        <n v="19456"/>
        <n v="31127.199999999997"/>
        <n v="36372.1"/>
        <n v="39186"/>
        <n v="46715.999999999993"/>
        <n v="13479.400000000001"/>
        <n v="16604.400000000001"/>
        <n v="22176"/>
        <n v="24131.000000000004"/>
        <n v="34353.5"/>
        <n v="3596"/>
        <n v="6300"/>
        <n v="6804"/>
        <n v="8524.4000000000015"/>
        <n v="8772"/>
        <n v="17328.300000000003"/>
        <n v="21438.899999999998"/>
        <n v="26556.799999999999"/>
        <n v="33132.600000000006"/>
        <n v="7717.5"/>
        <n v="11617.6"/>
        <n v="19431"/>
        <n v="21169.599999999999"/>
        <n v="29158.400000000001"/>
        <n v="30305"/>
        <n v="43184.399999999994"/>
        <n v="4531"/>
        <n v="6751.7999999999993"/>
        <n v="7343.2000000000007"/>
        <n v="7356.5999999999995"/>
        <n v="17748"/>
        <n v="28395.5"/>
        <n v="41429.5"/>
        <n v="7416.9"/>
        <n v="8284.5"/>
        <n v="10758.7"/>
        <n v="12124.2"/>
        <n v="14391.999999999998"/>
        <n v="15246"/>
        <n v="17335.2"/>
        <n v="40831"/>
        <n v="6544.8"/>
        <n v="11166.300000000001"/>
        <n v="11403"/>
        <n v="11554.400000000001"/>
        <n v="12143.999999999998"/>
        <n v="13244.7"/>
        <n v="23014.400000000001"/>
        <n v="26200"/>
        <n v="28286.399999999998"/>
        <n v="35715.4"/>
        <n v="2311.5"/>
        <n v="3013.5"/>
        <n v="5287.5"/>
        <n v="13797"/>
        <n v="14063"/>
        <n v="14608.300000000001"/>
        <n v="16063.199999999999"/>
        <n v="16836"/>
        <n v="19594"/>
        <n v="21654.400000000001"/>
        <n v="27930"/>
        <n v="39065.899999999994"/>
        <n v="44422"/>
        <n v="6708.9"/>
        <n v="7982.7"/>
        <n v="8694"/>
        <n v="9116"/>
        <n v="10110.299999999999"/>
        <n v="10451.199999999999"/>
        <n v="11580.4"/>
        <n v="14329.5"/>
        <n v="20128"/>
        <n v="21167.999999999996"/>
        <n v="25102.399999999998"/>
        <n v="27670.9"/>
        <n v="27956.799999999999"/>
        <n v="31407"/>
        <n v="35647.5"/>
        <n v="36907.200000000004"/>
        <n v="8520"/>
        <n v="14301.599999999999"/>
        <n v="17204.399999999998"/>
        <n v="19080"/>
        <n v="19210.400000000001"/>
        <n v="32282.799999999996"/>
        <n v="32524.1"/>
        <n v="35153.799999999996"/>
        <n v="35820"/>
        <n v="42690.400000000001"/>
        <n v="6960"/>
        <n v="9627.8999999999978"/>
        <n v="13725.600000000002"/>
        <n v="15353.2"/>
        <n v="18994.5"/>
        <n v="28628.799999999996"/>
        <n v="7029.9"/>
        <n v="11914.400000000001"/>
        <n v="15919.7"/>
        <n v="17776"/>
        <n v="36666"/>
        <n v="38227.699999999997"/>
        <n v="51531.199999999997"/>
        <n v="5696.4"/>
        <n v="11716.5"/>
        <n v="14416"/>
        <n v="16499.400000000001"/>
        <n v="16968"/>
        <n v="17993.5"/>
        <n v="18188.399999999998"/>
        <n v="9270.1"/>
        <n v="11235"/>
        <n v="12019.799999999997"/>
        <n v="10948"/>
        <n v="13044.899999999998"/>
        <n v="28616"/>
        <n v="30377.399999999998"/>
        <n v="35351"/>
        <n v="8686.6"/>
        <n v="12422.2"/>
        <n v="15120"/>
        <n v="19584"/>
        <n v="26546.6"/>
        <n v="31200"/>
        <n v="9004.7999999999993"/>
        <n v="18826.400000000001"/>
        <n v="19617.5"/>
        <n v="19836.400000000001"/>
        <n v="20717.599999999999"/>
        <n v="23364"/>
        <n v="23997.600000000002"/>
        <n v="27916.399999999998"/>
        <n v="42249.1"/>
        <n v="7581.9999999999991"/>
        <n v="8721.6"/>
        <n v="10500"/>
        <n v="13466.999999999998"/>
        <n v="16036.8"/>
        <n v="16846.8"/>
        <n v="6872.7999999999993"/>
        <n v="8827"/>
        <n v="9836.8000000000011"/>
        <n v="10032"/>
        <n v="15953.599999999999"/>
        <n v="35695"/>
        <n v="2070.2999999999997"/>
        <n v="9499"/>
        <n v="17904.7"/>
        <n v="18878.399999999998"/>
        <n v="23445"/>
        <n v="34162"/>
        <n v="9574.7999999999993"/>
        <n v="14301.6"/>
        <n v="15061.2"/>
        <n v="17262"/>
        <n v="37192.5"/>
        <n v="39653.9"/>
        <n v="15957.2"/>
        <n v="16492"/>
        <n v="21295.4"/>
        <n v="25518.800000000003"/>
        <n v="27676.6"/>
        <n v="28395"/>
        <n v="41826.400000000001"/>
        <n v="49055.999999999993"/>
        <n v="9405.2999999999993"/>
        <n v="9704.1999999999989"/>
        <n v="13674"/>
        <n v="21120.400000000001"/>
        <n v="3055.2"/>
        <n v="4843.4000000000005"/>
        <n v="5215.2"/>
        <n v="7199.7000000000007"/>
        <n v="14670"/>
        <n v="16614.400000000001"/>
        <n v="20076.7"/>
        <n v="21482.999999999996"/>
        <n v="30776.799999999999"/>
        <n v="3465"/>
        <n v="5332.7999999999993"/>
        <n v="8065.5999999999995"/>
        <n v="10067.200000000001"/>
        <n v="10648.999999999998"/>
        <n v="10679.400000000001"/>
        <n v="11155.5"/>
        <n v="11543"/>
        <n v="15633.199999999999"/>
        <n v="20868.399999999998"/>
        <n v="24395.100000000002"/>
        <n v="6201"/>
        <n v="6311.4"/>
        <n v="7289.6"/>
        <n v="8322.4"/>
        <n v="8501.9000000000015"/>
        <n v="9708.2999999999993"/>
        <n v="12944.399999999998"/>
        <n v="14248"/>
        <n v="18298.399999999998"/>
        <n v="18838.399999999998"/>
        <n v="24469.599999999999"/>
        <n v="31053.4"/>
        <n v="3386.6000000000004"/>
        <n v="4028"/>
        <n v="5532.7999999999993"/>
        <n v="10200"/>
        <n v="13923"/>
        <n v="17593.399999999998"/>
        <n v="17666"/>
        <n v="21420"/>
        <n v="24080"/>
        <n v="27531"/>
        <n v="32795.700000000004"/>
        <n v="8625"/>
        <n v="9794"/>
        <n v="16321.6"/>
        <n v="19678.8"/>
        <n v="33694.800000000003"/>
        <n v="39236"/>
        <n v="43088.2"/>
        <n v="3760.5"/>
        <n v="4322.8"/>
        <n v="9697.6"/>
        <n v="10391.699999999999"/>
        <n v="15670.2"/>
        <n v="22477.9"/>
        <n v="36088.1"/>
        <n v="43388.100000000006"/>
        <n v="3710"/>
        <n v="6600"/>
        <n v="8001"/>
        <n v="14089.199999999999"/>
        <n v="16702.400000000001"/>
        <n v="21216"/>
        <n v="21546"/>
        <n v="31186.6"/>
        <n v="31999.200000000001"/>
        <n v="37520"/>
        <n v="41215.299999999996"/>
        <n v="7008"/>
        <n v="8099.6999999999989"/>
        <n v="9840"/>
        <n v="10218"/>
        <n v="14311.2"/>
        <n v="14715.2"/>
        <n v="19147.8"/>
        <n v="20760.300000000003"/>
        <n v="24579.8"/>
        <n v="25946.300000000003"/>
        <n v="30367.999999999996"/>
        <n v="35640"/>
        <n v="5572.3"/>
        <n v="7496.9999999999991"/>
        <n v="9651.1999999999989"/>
        <n v="10492.199999999997"/>
        <n v="18396.7"/>
        <n v="23849.599999999999"/>
        <n v="23882.399999999998"/>
        <n v="34041.300000000003"/>
        <n v="7714"/>
        <n v="15152.399999999998"/>
        <n v="16363.900000000001"/>
        <n v="3035.1"/>
        <n v="6688"/>
        <n v="7024.2"/>
        <n v="7139.0000000000009"/>
        <n v="10988.800000000001"/>
        <n v="12306.6"/>
        <n v="16077"/>
        <n v="19946.199999999997"/>
        <n v="26773.4"/>
        <n v="28464.9"/>
        <n v="37544.800000000003"/>
        <n v="40224.800000000003"/>
        <n v="43591.8"/>
        <n v="4201.6000000000004"/>
        <n v="15262.8"/>
        <n v="20790"/>
        <n v="21878.5"/>
        <n v="22136.800000000003"/>
        <n v="23240.400000000001"/>
        <n v="41989.599999999999"/>
        <n v="3243.6000000000004"/>
        <n v="12633.599999999999"/>
        <n v="12806.399999999998"/>
        <n v="20031.199999999997"/>
        <n v="21485.200000000001"/>
        <n v="22607.200000000004"/>
        <n v="2997.2"/>
        <n v="7195.9999999999991"/>
        <n v="10595.2"/>
        <n v="10694.7"/>
        <n v="14235.4"/>
        <n v="36530.199999999997"/>
        <n v="36896.199999999997"/>
        <n v="41420.699999999997"/>
        <n v="9292.5"/>
        <n v="28761.599999999999"/>
        <n v="41932.799999999996"/>
        <n v="42427"/>
        <n v="47510.400000000001"/>
        <n v="9006"/>
        <n v="10573.5"/>
        <n v="13230"/>
        <n v="15403.600000000002"/>
        <n v="16394.399999999998"/>
        <n v="16606"/>
        <n v="18452.599999999999"/>
        <n v="20062.5"/>
        <n v="22900.499999999996"/>
        <n v="23057.999999999996"/>
        <n v="37560"/>
        <n v="38570"/>
        <n v="39199.599999999999"/>
        <n v="5130"/>
        <n v="8810.9"/>
        <n v="17766"/>
        <n v="20916"/>
        <n v="22396.5"/>
        <n v="25633.5"/>
        <n v="37374.399999999994"/>
        <n v="6900"/>
        <n v="9683"/>
        <n v="14302.9"/>
        <n v="16806.400000000001"/>
        <n v="20797.200000000004"/>
        <n v="26866"/>
        <n v="7721.5999999999995"/>
        <n v="8925.7000000000007"/>
        <n v="15802.6"/>
        <n v="21103.3"/>
        <n v="22351.100000000002"/>
        <n v="43974"/>
        <n v="8082.7999999999993"/>
        <n v="9826.4"/>
        <n v="12328"/>
        <n v="24544"/>
        <n v="27350.400000000001"/>
        <n v="28845"/>
        <n v="43593.599999999999"/>
        <n v="3817.9999999999995"/>
        <n v="8683.1999999999989"/>
        <n v="11210"/>
        <n v="12765.2"/>
        <n v="15921.999999999998"/>
        <n v="31970.799999999999"/>
        <n v="41520"/>
        <n v="45800.999999999993"/>
        <n v="7009.2000000000007"/>
        <n v="7088.9"/>
        <n v="8095.5"/>
        <n v="8914.5"/>
      </sharedItems>
    </cacheField>
    <cacheField name="Payment Type" numFmtId="0">
      <sharedItems/>
    </cacheField>
    <cacheField name="Target" numFmtId="164">
      <sharedItems containsSemiMixedTypes="0" containsString="0" containsNumber="1" containsInteger="1" minValue="15000" maxValue="15000"/>
    </cacheField>
    <cacheField name="Commisssions" numFmtId="164">
      <sharedItems containsSemiMixedTypes="0" containsString="0" containsNumber="1" minValue="0" maxValue="5153.12"/>
    </cacheField>
    <cacheField name="Over/Under" numFmtId="164">
      <sharedItems containsSemiMixedTypes="0" containsString="0" containsNumber="1" minValue="-12929.7" maxValue="36531.19999999999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441.537257523145" backgroundQuery="1" createdVersion="8" refreshedVersion="8" minRefreshableVersion="3" recordCount="0" supportSubquery="1" supportAdvancedDrill="1" xr:uid="{4A4DEA1B-39A8-4AA7-A776-B202EBDAD948}">
  <cacheSource type="external" connectionId="2"/>
  <cacheFields count="4">
    <cacheField name="[Measures].[Sum of Sales Amount]" caption="Sum of Sales Amount" numFmtId="0" hierarchy="12" level="32767"/>
    <cacheField name="[Sales_Data].[Month].[Month]" caption="Month" numFmtId="0" level="1">
      <sharedItems containsSemiMixedTypes="0" containsString="0" containsNumber="1" containsInteger="1" minValue="44197" maxValue="44531" count="12">
        <n v="44197"/>
        <n v="44228"/>
        <n v="44256"/>
        <n v="44287"/>
        <n v="44317"/>
        <n v="44348"/>
        <n v="44378"/>
        <n v="44409"/>
        <n v="44440"/>
        <n v="44470"/>
        <n v="44501"/>
        <n v="44531"/>
      </sharedItems>
      <extLst>
        <ext xmlns:x15="http://schemas.microsoft.com/office/spreadsheetml/2010/11/main" uri="{4F2E5C28-24EA-4eb8-9CBF-B6C8F9C3D259}">
          <x15:cachedUniqueNames>
            <x15:cachedUniqueName index="0" name="[Sales_Data].[Month].&amp;[44197]"/>
            <x15:cachedUniqueName index="1" name="[Sales_Data].[Month].&amp;[44228]"/>
            <x15:cachedUniqueName index="2" name="[Sales_Data].[Month].&amp;[44256]"/>
            <x15:cachedUniqueName index="3" name="[Sales_Data].[Month].&amp;[44287]"/>
            <x15:cachedUniqueName index="4" name="[Sales_Data].[Month].&amp;[44317]"/>
            <x15:cachedUniqueName index="5" name="[Sales_Data].[Month].&amp;[44348]"/>
            <x15:cachedUniqueName index="6" name="[Sales_Data].[Month].&amp;[44378]"/>
            <x15:cachedUniqueName index="7" name="[Sales_Data].[Month].&amp;[44409]"/>
            <x15:cachedUniqueName index="8" name="[Sales_Data].[Month].&amp;[44440]"/>
            <x15:cachedUniqueName index="9" name="[Sales_Data].[Month].&amp;[44470]"/>
            <x15:cachedUniqueName index="10" name="[Sales_Data].[Month].&amp;[44501]"/>
            <x15:cachedUniqueName index="11" name="[Sales_Data].[Month].&amp;[44531]"/>
          </x15:cachedUniqueNames>
        </ext>
      </extLst>
    </cacheField>
    <cacheField name="[Sales_Data].[Payment Type].[Payment Type]" caption="Payment Type" numFmtId="0" hierarchy="6" level="1">
      <sharedItems containsSemiMixedTypes="0" containsNonDate="0" containsString="0"/>
    </cacheField>
    <cacheField name="Dummy0" numFmtId="0" hierarchy="13" level="32767">
      <extLst>
        <ext xmlns:x14="http://schemas.microsoft.com/office/spreadsheetml/2009/9/main" uri="{63CAB8AC-B538-458d-9737-405883B0398D}">
          <x14:cacheField ignore="1"/>
        </ext>
      </extLst>
    </cacheField>
  </cacheFields>
  <cacheHierarchies count="14">
    <cacheHierarchy uniqueName="[Sales_Data].[Month]" caption="Month" attribute="1" defaultMemberUniqueName="[Sales_Data].[Month].[All]" allUniqueName="[Sales_Data].[Month].[All]" dimensionUniqueName="[Sales_Data]" displayFolder="" count="2" memberValueDatatype="20" unbalanced="0">
      <fieldsUsage count="2">
        <fieldUsage x="-1"/>
        <fieldUsage x="1"/>
      </fieldsUsage>
    </cacheHierarchy>
    <cacheHierarchy uniqueName="[Sales_Data].[Employee]" caption="Employee" attribute="1" defaultMemberUniqueName="[Sales_Data].[Employee].[All]" allUniqueName="[Sales_Data].[Employee].[All]" dimensionUniqueName="[Sales_Data]" displayFolder="" count="2" memberValueDatatype="130" unbalanced="0"/>
    <cacheHierarchy uniqueName="[Sales_Data].[First Name]" caption="First Name" attribute="1" defaultMemberUniqueName="[Sales_Data].[First Name].[All]" allUniqueName="[Sales_Data].[First Name].[All]" dimensionUniqueName="[Sales_Data]" displayFolder="" count="2" memberValueDatatype="130" unbalanced="0"/>
    <cacheHierarchy uniqueName="[Sales_Data].[Last Name]" caption="Last Name" attribute="1" defaultMemberUniqueName="[Sales_Data].[Last Name].[All]" allUniqueName="[Sales_Data].[Last Name].[All]" dimensionUniqueName="[Sales_Data]" displayFolder="" count="2" memberValueDatatype="130" unbalanced="0"/>
    <cacheHierarchy uniqueName="[Sales_Data].[Sales Area]" caption="Sales Area" attribute="1" defaultMemberUniqueName="[Sales_Data].[Sales Area].[All]" allUniqueName="[Sales_Data].[Sales Area].[All]" dimensionUniqueName="[Sales_Data]" displayFolder="" count="2" memberValueDatatype="130" unbalanced="0"/>
    <cacheHierarchy uniqueName="[Sales_Data].[Sales Amount]" caption="Sales Amount" attribute="1" defaultMemberUniqueName="[Sales_Data].[Sales Amount].[All]" allUniqueName="[Sales_Data].[Sales Amount].[All]" dimensionUniqueName="[Sales_Data]" displayFolder="" count="2" memberValueDatatype="5" unbalanced="0"/>
    <cacheHierarchy uniqueName="[Sales_Data].[Payment Type]" caption="Payment Type" attribute="1" defaultMemberUniqueName="[Sales_Data].[Payment Type].[All]" allUniqueName="[Sales_Data].[Payment Type].[All]" dimensionUniqueName="[Sales_Data]" displayFolder="" count="2" memberValueDatatype="130" unbalanced="0">
      <fieldsUsage count="2">
        <fieldUsage x="-1"/>
        <fieldUsage x="2"/>
      </fieldsUsage>
    </cacheHierarchy>
    <cacheHierarchy uniqueName="[Sales_Data].[Target]" caption="Target" attribute="1" defaultMemberUniqueName="[Sales_Data].[Target].[All]" allUniqueName="[Sales_Data].[Target].[All]" dimensionUniqueName="[Sales_Data]" displayFolder="" count="2" memberValueDatatype="20" unbalanced="0"/>
    <cacheHierarchy uniqueName="[Sales_Data].[Commisssions]" caption="Commisssions" attribute="1" defaultMemberUniqueName="[Sales_Data].[Commisssions].[All]" allUniqueName="[Sales_Data].[Commisssions].[All]" dimensionUniqueName="[Sales_Data]" displayFolder="" count="2" memberValueDatatype="5" unbalanced="0"/>
    <cacheHierarchy uniqueName="[Sales_Data].[Over/Under]" caption="Over/Under" attribute="1" defaultMemberUniqueName="[Sales_Data].[Over/Under].[All]" allUniqueName="[Sales_Data].[Over/Under].[All]" dimensionUniqueName="[Sales_Data]" displayFolder="" count="2" memberValueDatatype="5" unbalanced="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Amount]" caption="Sum of Sales Amount" measure="1" displayFolder="" measureGroup="Sales_Data" count="0" oneField="1" hidden="1">
      <fieldsUsage count="1">
        <fieldUsage x="0"/>
      </fieldsUsage>
      <extLst>
        <ext xmlns:x15="http://schemas.microsoft.com/office/spreadsheetml/2010/11/main" uri="{B97F6D7D-B522-45F9-BDA1-12C45D357490}">
          <x15:cacheHierarchy aggregatedColumn="5"/>
        </ext>
      </extLst>
    </cacheHierarchy>
    <cacheHierarchy uniqueName="Dummy0" caption="Month"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5441.536745370373" backgroundQuery="1" createdVersion="3" refreshedVersion="8" minRefreshableVersion="3" recordCount="0" supportSubquery="1" supportAdvancedDrill="1" xr:uid="{B0EBA180-C890-4E66-9BCB-27A93016435D}">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Sales_Data].[Month]" caption="Month" attribute="1" defaultMemberUniqueName="[Sales_Data].[Month].[All]" allUniqueName="[Sales_Data].[Month].[All]" dimensionUniqueName="[Sales_Data]" displayFolder="" count="0" memberValueDatatype="20" unbalanced="0"/>
    <cacheHierarchy uniqueName="[Sales_Data].[Employee]" caption="Employee" attribute="1" defaultMemberUniqueName="[Sales_Data].[Employee].[All]" allUniqueName="[Sales_Data].[Employee].[All]" dimensionUniqueName="[Sales_Data]" displayFolder="" count="2" memberValueDatatype="130" unbalanced="0"/>
    <cacheHierarchy uniqueName="[Sales_Data].[First Name]" caption="First Name" attribute="1" defaultMemberUniqueName="[Sales_Data].[First Name].[All]" allUniqueName="[Sales_Data].[First Name].[All]" dimensionUniqueName="[Sales_Data]" displayFolder="" count="0" memberValueDatatype="130" unbalanced="0"/>
    <cacheHierarchy uniqueName="[Sales_Data].[Last Name]" caption="Last Name" attribute="1" defaultMemberUniqueName="[Sales_Data].[Last Name].[All]" allUniqueName="[Sales_Data].[Last Name].[All]" dimensionUniqueName="[Sales_Data]" displayFolder="" count="0" memberValueDatatype="130" unbalanced="0"/>
    <cacheHierarchy uniqueName="[Sales_Data].[Sales Area]" caption="Sales Area" attribute="1" defaultMemberUniqueName="[Sales_Data].[Sales Area].[All]" allUniqueName="[Sales_Data].[Sales Area].[All]" dimensionUniqueName="[Sales_Data]" displayFolder="" count="2" memberValueDatatype="130" unbalanced="0"/>
    <cacheHierarchy uniqueName="[Sales_Data].[Sales Amount]" caption="Sales Amount" attribute="1" defaultMemberUniqueName="[Sales_Data].[Sales Amount].[All]" allUniqueName="[Sales_Data].[Sales Amount].[All]" dimensionUniqueName="[Sales_Data]" displayFolder="" count="0" memberValueDatatype="5" unbalanced="0"/>
    <cacheHierarchy uniqueName="[Sales_Data].[Payment Type]" caption="Payment Type" attribute="1" defaultMemberUniqueName="[Sales_Data].[Payment Type].[All]" allUniqueName="[Sales_Data].[Payment Type].[All]" dimensionUniqueName="[Sales_Data]" displayFolder="" count="0" memberValueDatatype="130" unbalanced="0"/>
    <cacheHierarchy uniqueName="[Sales_Data].[Target]" caption="Target" attribute="1" defaultMemberUniqueName="[Sales_Data].[Target].[All]" allUniqueName="[Sales_Data].[Target].[All]" dimensionUniqueName="[Sales_Data]" displayFolder="" count="0" memberValueDatatype="20" unbalanced="0"/>
    <cacheHierarchy uniqueName="[Sales_Data].[Commisssions]" caption="Commisssions" attribute="1" defaultMemberUniqueName="[Sales_Data].[Commisssions].[All]" allUniqueName="[Sales_Data].[Commisssions].[All]" dimensionUniqueName="[Sales_Data]" displayFolder="" count="0" memberValueDatatype="5" unbalanced="0"/>
    <cacheHierarchy uniqueName="[Sales_Data].[Over/Under]" caption="Over/Under" attribute="1" defaultMemberUniqueName="[Sales_Data].[Over/Under].[All]" allUniqueName="[Sales_Data].[Over/Under].[All]" dimensionUniqueName="[Sales_Data]" displayFolder="" count="0" memberValueDatatype="5" unbalanced="0"/>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Sales Amount]" caption="Sum of Sales Amount" measure="1" displayFolder="" measureGroup="Sales_Data"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49790087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
  <r>
    <x v="0"/>
    <s v="Chloe Fusaro"/>
    <s v="Chloe"/>
    <x v="0"/>
    <x v="0"/>
    <x v="0"/>
    <s v="Credit Card"/>
    <n v="15000"/>
    <n v="0"/>
    <n v="-1689.6000000000004"/>
  </r>
  <r>
    <x v="0"/>
    <s v="David Wilkinson"/>
    <s v="David"/>
    <x v="1"/>
    <x v="0"/>
    <x v="1"/>
    <s v="On Account"/>
    <n v="15000"/>
    <n v="2036.6100000000004"/>
    <n v="5366.1000000000022"/>
  </r>
  <r>
    <x v="0"/>
    <s v="David Wilkinson"/>
    <s v="David"/>
    <x v="1"/>
    <x v="0"/>
    <x v="2"/>
    <s v="Credit Card"/>
    <n v="15000"/>
    <n v="2088"/>
    <n v="5880"/>
  </r>
  <r>
    <x v="0"/>
    <s v="Chloe Fusaro"/>
    <s v="Chloe"/>
    <x v="0"/>
    <x v="0"/>
    <x v="3"/>
    <s v="Credit Card"/>
    <n v="15000"/>
    <n v="2307.62"/>
    <n v="8076.1999999999971"/>
  </r>
  <r>
    <x v="0"/>
    <s v="Chloe Fusaro"/>
    <s v="Chloe"/>
    <x v="0"/>
    <x v="0"/>
    <x v="4"/>
    <s v="Credit Card"/>
    <n v="15000"/>
    <n v="2556"/>
    <n v="10560"/>
  </r>
  <r>
    <x v="0"/>
    <s v="Olivia Cheung"/>
    <s v="Olivia"/>
    <x v="2"/>
    <x v="1"/>
    <x v="5"/>
    <s v="Cash"/>
    <n v="15000"/>
    <n v="0"/>
    <n v="-11991.6"/>
  </r>
  <r>
    <x v="0"/>
    <s v="Jason Jackaki"/>
    <s v="Jason"/>
    <x v="3"/>
    <x v="1"/>
    <x v="6"/>
    <s v="On Account"/>
    <n v="15000"/>
    <n v="0"/>
    <n v="-7778.4000000000005"/>
  </r>
  <r>
    <x v="0"/>
    <s v="Olivia Cheung"/>
    <s v="Olivia"/>
    <x v="2"/>
    <x v="1"/>
    <x v="7"/>
    <s v="Cash"/>
    <n v="15000"/>
    <n v="0"/>
    <n v="-4096.8000000000011"/>
  </r>
  <r>
    <x v="0"/>
    <s v="Annabel Mettick"/>
    <s v="Annabel"/>
    <x v="4"/>
    <x v="1"/>
    <x v="8"/>
    <s v="Cash"/>
    <n v="15000"/>
    <n v="0"/>
    <n v="-384"/>
  </r>
  <r>
    <x v="0"/>
    <s v="Emily Whelan"/>
    <s v="Emily"/>
    <x v="5"/>
    <x v="1"/>
    <x v="9"/>
    <s v="On Account"/>
    <n v="15000"/>
    <n v="1888.5900000000001"/>
    <n v="3885.9000000000015"/>
  </r>
  <r>
    <x v="0"/>
    <s v="Emily Whelan"/>
    <s v="Emily"/>
    <x v="5"/>
    <x v="1"/>
    <x v="10"/>
    <s v="Credit Card"/>
    <n v="15000"/>
    <n v="2423.6"/>
    <n v="9236"/>
  </r>
  <r>
    <x v="0"/>
    <s v="Reza Jafari"/>
    <s v="Reza"/>
    <x v="6"/>
    <x v="2"/>
    <x v="11"/>
    <s v="Cash"/>
    <n v="15000"/>
    <n v="0"/>
    <n v="-12045.3"/>
  </r>
  <r>
    <x v="0"/>
    <s v="Bryan Maldonado"/>
    <s v="Bryan"/>
    <x v="7"/>
    <x v="2"/>
    <x v="12"/>
    <s v="Credit Card"/>
    <n v="15000"/>
    <n v="0"/>
    <n v="-8203.2000000000007"/>
  </r>
  <r>
    <x v="0"/>
    <s v="Bryan Maldonado"/>
    <s v="Bryan"/>
    <x v="7"/>
    <x v="2"/>
    <x v="13"/>
    <s v="On Account"/>
    <n v="15000"/>
    <n v="0"/>
    <n v="-6812"/>
  </r>
  <r>
    <x v="0"/>
    <s v="Reza Jafari"/>
    <s v="Reza"/>
    <x v="6"/>
    <x v="2"/>
    <x v="14"/>
    <s v="Credit Card"/>
    <n v="15000"/>
    <n v="0"/>
    <n v="-5941.6"/>
  </r>
  <r>
    <x v="0"/>
    <s v="Bryan Maldonado"/>
    <s v="Bryan"/>
    <x v="7"/>
    <x v="2"/>
    <x v="15"/>
    <s v="On Account"/>
    <n v="15000"/>
    <n v="0"/>
    <n v="-2904"/>
  </r>
  <r>
    <x v="0"/>
    <s v="Ashley Almanza"/>
    <s v="Ashley"/>
    <x v="8"/>
    <x v="2"/>
    <x v="16"/>
    <s v="Cash"/>
    <n v="15000"/>
    <n v="1502.9"/>
    <n v="29"/>
  </r>
  <r>
    <x v="0"/>
    <s v="Ashley Almanza"/>
    <s v="Ashley"/>
    <x v="8"/>
    <x v="2"/>
    <x v="17"/>
    <s v="Cash"/>
    <n v="15000"/>
    <n v="1526.4"/>
    <n v="264"/>
  </r>
  <r>
    <x v="0"/>
    <s v="Ashley Almanza"/>
    <s v="Ashley"/>
    <x v="8"/>
    <x v="2"/>
    <x v="18"/>
    <s v="Credit Card"/>
    <n v="15000"/>
    <n v="1735.36"/>
    <n v="2353.5999999999985"/>
  </r>
  <r>
    <x v="0"/>
    <s v="Derek Godwin"/>
    <s v="Derek"/>
    <x v="9"/>
    <x v="2"/>
    <x v="19"/>
    <s v="On Account"/>
    <n v="15000"/>
    <n v="2014"/>
    <n v="5140"/>
  </r>
  <r>
    <x v="0"/>
    <s v="Derek Godwin"/>
    <s v="Derek"/>
    <x v="9"/>
    <x v="2"/>
    <x v="20"/>
    <s v="Credit Card"/>
    <n v="15000"/>
    <n v="3564.9"/>
    <n v="20649"/>
  </r>
  <r>
    <x v="0"/>
    <s v="Nina McDonald"/>
    <s v="Nina"/>
    <x v="10"/>
    <x v="3"/>
    <x v="21"/>
    <s v="On Account"/>
    <n v="15000"/>
    <n v="0"/>
    <n v="-8054.6"/>
  </r>
  <r>
    <x v="0"/>
    <s v="Nina McDonald"/>
    <s v="Nina"/>
    <x v="10"/>
    <x v="3"/>
    <x v="22"/>
    <s v="On Account"/>
    <n v="15000"/>
    <n v="0"/>
    <n v="-7341.7999999999993"/>
  </r>
  <r>
    <x v="0"/>
    <s v="Ally Bryant"/>
    <s v="Ally"/>
    <x v="11"/>
    <x v="3"/>
    <x v="23"/>
    <s v="Cash"/>
    <n v="15000"/>
    <n v="0"/>
    <n v="-7341.4000000000015"/>
  </r>
  <r>
    <x v="0"/>
    <s v="Josh Sutherland"/>
    <s v="Josh"/>
    <x v="12"/>
    <x v="3"/>
    <x v="24"/>
    <s v="On Account"/>
    <n v="15000"/>
    <n v="0"/>
    <n v="-5901.4"/>
  </r>
  <r>
    <x v="0"/>
    <s v="Nina McDonald"/>
    <s v="Nina"/>
    <x v="10"/>
    <x v="3"/>
    <x v="25"/>
    <s v="On Account"/>
    <n v="15000"/>
    <n v="0"/>
    <n v="-4980.8000000000011"/>
  </r>
  <r>
    <x v="0"/>
    <s v="Ally Bryant"/>
    <s v="Ally"/>
    <x v="11"/>
    <x v="3"/>
    <x v="26"/>
    <s v="Cash"/>
    <n v="15000"/>
    <n v="0"/>
    <n v="-4824"/>
  </r>
  <r>
    <x v="0"/>
    <s v="Josh Sutherland"/>
    <s v="Josh"/>
    <x v="12"/>
    <x v="3"/>
    <x v="27"/>
    <s v="Credit Card"/>
    <n v="15000"/>
    <n v="1638.5600000000004"/>
    <n v="1385.6000000000022"/>
  </r>
  <r>
    <x v="0"/>
    <s v="Ally Bryant"/>
    <s v="Ally"/>
    <x v="11"/>
    <x v="3"/>
    <x v="28"/>
    <s v="Cash"/>
    <n v="15000"/>
    <n v="1910.8000000000002"/>
    <n v="4108"/>
  </r>
  <r>
    <x v="0"/>
    <s v="Nina McDonald"/>
    <s v="Nina"/>
    <x v="10"/>
    <x v="3"/>
    <x v="29"/>
    <s v="Credit Card"/>
    <n v="15000"/>
    <n v="1945.6000000000001"/>
    <n v="4456"/>
  </r>
  <r>
    <x v="0"/>
    <s v="Spencer Cruz"/>
    <s v="Spencer"/>
    <x v="13"/>
    <x v="3"/>
    <x v="30"/>
    <s v="On Account"/>
    <n v="15000"/>
    <n v="3112.72"/>
    <n v="16127.199999999997"/>
  </r>
  <r>
    <x v="0"/>
    <s v="Spencer Cruz"/>
    <s v="Spencer"/>
    <x v="13"/>
    <x v="3"/>
    <x v="31"/>
    <s v="Credit Card"/>
    <n v="15000"/>
    <n v="3637.21"/>
    <n v="21372.1"/>
  </r>
  <r>
    <x v="0"/>
    <s v="Ally Bryant"/>
    <s v="Ally"/>
    <x v="11"/>
    <x v="3"/>
    <x v="32"/>
    <s v="Cash"/>
    <n v="15000"/>
    <n v="3918.6000000000004"/>
    <n v="24186"/>
  </r>
  <r>
    <x v="0"/>
    <s v="Spencer Cruz"/>
    <s v="Spencer"/>
    <x v="13"/>
    <x v="3"/>
    <x v="33"/>
    <s v="Credit Card"/>
    <n v="15000"/>
    <n v="4671.5999999999995"/>
    <n v="31715.999999999993"/>
  </r>
  <r>
    <x v="1"/>
    <s v="David Wilkinson"/>
    <s v="David"/>
    <x v="1"/>
    <x v="0"/>
    <x v="34"/>
    <s v="On Account"/>
    <n v="15000"/>
    <n v="0"/>
    <n v="-1520.5999999999985"/>
  </r>
  <r>
    <x v="1"/>
    <s v="Chloe Fusaro"/>
    <s v="Chloe"/>
    <x v="0"/>
    <x v="0"/>
    <x v="35"/>
    <s v="Cash"/>
    <n v="15000"/>
    <n v="1660.4400000000003"/>
    <n v="1604.4000000000015"/>
  </r>
  <r>
    <x v="1"/>
    <s v="Sarah Gibbs"/>
    <s v="Sarah"/>
    <x v="14"/>
    <x v="0"/>
    <x v="36"/>
    <s v="Cash"/>
    <n v="15000"/>
    <n v="2217.6"/>
    <n v="7176"/>
  </r>
  <r>
    <x v="1"/>
    <s v="David Wilkinson"/>
    <s v="David"/>
    <x v="1"/>
    <x v="0"/>
    <x v="37"/>
    <s v="Cash"/>
    <n v="15000"/>
    <n v="2413.1000000000004"/>
    <n v="9131.0000000000036"/>
  </r>
  <r>
    <x v="1"/>
    <s v="Chloe Fusaro"/>
    <s v="Chloe"/>
    <x v="0"/>
    <x v="0"/>
    <x v="38"/>
    <s v="Cash"/>
    <n v="15000"/>
    <n v="3435.3500000000004"/>
    <n v="19353.5"/>
  </r>
  <r>
    <x v="1"/>
    <s v="Annabel Mettick"/>
    <s v="Annabel"/>
    <x v="4"/>
    <x v="1"/>
    <x v="39"/>
    <s v="Cash"/>
    <n v="15000"/>
    <n v="0"/>
    <n v="-11404"/>
  </r>
  <r>
    <x v="1"/>
    <s v="Cory Goodwin"/>
    <s v="Cory"/>
    <x v="15"/>
    <x v="1"/>
    <x v="40"/>
    <s v="On Account"/>
    <n v="15000"/>
    <n v="0"/>
    <n v="-8700"/>
  </r>
  <r>
    <x v="1"/>
    <s v="Annabel Mettick"/>
    <s v="Annabel"/>
    <x v="4"/>
    <x v="1"/>
    <x v="41"/>
    <s v="Credit Card"/>
    <n v="15000"/>
    <n v="0"/>
    <n v="-8196"/>
  </r>
  <r>
    <x v="1"/>
    <s v="Jason Jackaki"/>
    <s v="Jason"/>
    <x v="3"/>
    <x v="1"/>
    <x v="42"/>
    <s v="On Account"/>
    <n v="15000"/>
    <n v="0"/>
    <n v="-6475.5999999999985"/>
  </r>
  <r>
    <x v="1"/>
    <s v="Annabel Mettick"/>
    <s v="Annabel"/>
    <x v="4"/>
    <x v="1"/>
    <x v="43"/>
    <s v="On Account"/>
    <n v="15000"/>
    <n v="0"/>
    <n v="-6228"/>
  </r>
  <r>
    <x v="1"/>
    <s v="Annabel Mettick"/>
    <s v="Annabel"/>
    <x v="4"/>
    <x v="1"/>
    <x v="44"/>
    <s v="On Account"/>
    <n v="15000"/>
    <n v="1732.8300000000004"/>
    <n v="2328.3000000000029"/>
  </r>
  <r>
    <x v="1"/>
    <s v="Cory Goodwin"/>
    <s v="Cory"/>
    <x v="15"/>
    <x v="1"/>
    <x v="45"/>
    <s v="Credit Card"/>
    <n v="15000"/>
    <n v="2143.89"/>
    <n v="6438.8999999999978"/>
  </r>
  <r>
    <x v="1"/>
    <s v="Jason Jackaki"/>
    <s v="Jason"/>
    <x v="3"/>
    <x v="1"/>
    <x v="46"/>
    <s v="Cash"/>
    <n v="15000"/>
    <n v="2655.6800000000003"/>
    <n v="11556.8"/>
  </r>
  <r>
    <x v="1"/>
    <s v="Jason Jackaki"/>
    <s v="Jason"/>
    <x v="3"/>
    <x v="1"/>
    <x v="47"/>
    <s v="On Account"/>
    <n v="15000"/>
    <n v="3313.2600000000007"/>
    <n v="18132.600000000006"/>
  </r>
  <r>
    <x v="1"/>
    <s v="Gordon Beswick"/>
    <s v="Gordon"/>
    <x v="16"/>
    <x v="2"/>
    <x v="48"/>
    <s v="On Account"/>
    <n v="15000"/>
    <n v="0"/>
    <n v="-7282.5"/>
  </r>
  <r>
    <x v="1"/>
    <s v="Gordon Beswick"/>
    <s v="Gordon"/>
    <x v="16"/>
    <x v="2"/>
    <x v="49"/>
    <s v="Cash"/>
    <n v="15000"/>
    <n v="0"/>
    <n v="-3382.3999999999996"/>
  </r>
  <r>
    <x v="1"/>
    <s v="Derek Godwin"/>
    <s v="Derek"/>
    <x v="9"/>
    <x v="2"/>
    <x v="50"/>
    <s v="Cash"/>
    <n v="15000"/>
    <n v="1943.1000000000001"/>
    <n v="4431"/>
  </r>
  <r>
    <x v="1"/>
    <s v="Ashley Almanza"/>
    <s v="Ashley"/>
    <x v="8"/>
    <x v="2"/>
    <x v="51"/>
    <s v="Cash"/>
    <n v="15000"/>
    <n v="2116.96"/>
    <n v="6169.5999999999985"/>
  </r>
  <r>
    <x v="1"/>
    <s v="Reza Jafari"/>
    <s v="Reza"/>
    <x v="6"/>
    <x v="2"/>
    <x v="52"/>
    <s v="Cash"/>
    <n v="15000"/>
    <n v="2915.84"/>
    <n v="14158.400000000001"/>
  </r>
  <r>
    <x v="1"/>
    <s v="Derek Godwin"/>
    <s v="Derek"/>
    <x v="9"/>
    <x v="2"/>
    <x v="53"/>
    <s v="Credit Card"/>
    <n v="15000"/>
    <n v="3030.5"/>
    <n v="15305"/>
  </r>
  <r>
    <x v="1"/>
    <s v="Gordon Beswick"/>
    <s v="Gordon"/>
    <x v="16"/>
    <x v="2"/>
    <x v="54"/>
    <s v="On Account"/>
    <n v="15000"/>
    <n v="4318.4399999999996"/>
    <n v="28184.399999999994"/>
  </r>
  <r>
    <x v="1"/>
    <s v="Nina McDonald"/>
    <s v="Nina"/>
    <x v="10"/>
    <x v="3"/>
    <x v="55"/>
    <s v="On Account"/>
    <n v="15000"/>
    <n v="0"/>
    <n v="-10469"/>
  </r>
  <r>
    <x v="1"/>
    <s v="Tia Cruise"/>
    <s v="Tia"/>
    <x v="17"/>
    <x v="3"/>
    <x v="56"/>
    <s v="Cash"/>
    <n v="15000"/>
    <n v="0"/>
    <n v="-8248.2000000000007"/>
  </r>
  <r>
    <x v="1"/>
    <s v="Nina McDonald"/>
    <s v="Nina"/>
    <x v="10"/>
    <x v="3"/>
    <x v="57"/>
    <s v="Cash"/>
    <n v="15000"/>
    <n v="0"/>
    <n v="-7656.7999999999993"/>
  </r>
  <r>
    <x v="1"/>
    <s v="Nina McDonald"/>
    <s v="Nina"/>
    <x v="10"/>
    <x v="3"/>
    <x v="58"/>
    <s v="Credit Card"/>
    <n v="15000"/>
    <n v="0"/>
    <n v="-7643.4000000000005"/>
  </r>
  <r>
    <x v="1"/>
    <s v="Tia Cruise"/>
    <s v="Tia"/>
    <x v="17"/>
    <x v="3"/>
    <x v="59"/>
    <s v="Credit Card"/>
    <n v="15000"/>
    <n v="1774.8000000000002"/>
    <n v="2748"/>
  </r>
  <r>
    <x v="1"/>
    <s v="Nina McDonald"/>
    <s v="Nina"/>
    <x v="10"/>
    <x v="3"/>
    <x v="60"/>
    <s v="On Account"/>
    <n v="15000"/>
    <n v="2839.55"/>
    <n v="13395.5"/>
  </r>
  <r>
    <x v="1"/>
    <s v="Ally Bryant"/>
    <s v="Ally"/>
    <x v="11"/>
    <x v="3"/>
    <x v="61"/>
    <s v="Cash"/>
    <n v="15000"/>
    <n v="4142.95"/>
    <n v="26429.5"/>
  </r>
  <r>
    <x v="2"/>
    <s v="Charlotte Edwards"/>
    <s v="Charlotte"/>
    <x v="18"/>
    <x v="0"/>
    <x v="62"/>
    <s v="On Account"/>
    <n v="15000"/>
    <n v="0"/>
    <n v="-7583.1"/>
  </r>
  <r>
    <x v="2"/>
    <s v="Jonah Seitz"/>
    <s v="Jonah"/>
    <x v="19"/>
    <x v="0"/>
    <x v="63"/>
    <s v="Cash"/>
    <n v="15000"/>
    <n v="0"/>
    <n v="-6715.5"/>
  </r>
  <r>
    <x v="2"/>
    <s v="Chloe Fusaro"/>
    <s v="Chloe"/>
    <x v="0"/>
    <x v="0"/>
    <x v="64"/>
    <s v="Cash"/>
    <n v="15000"/>
    <n v="0"/>
    <n v="-4241.2999999999993"/>
  </r>
  <r>
    <x v="2"/>
    <s v="David Wilkinson"/>
    <s v="David"/>
    <x v="1"/>
    <x v="0"/>
    <x v="65"/>
    <s v="On Account"/>
    <n v="15000"/>
    <n v="0"/>
    <n v="-2875.7999999999993"/>
  </r>
  <r>
    <x v="2"/>
    <s v="Charlotte Edwards"/>
    <s v="Charlotte"/>
    <x v="18"/>
    <x v="0"/>
    <x v="66"/>
    <s v="Credit Card"/>
    <n v="15000"/>
    <n v="0"/>
    <n v="-608.00000000000182"/>
  </r>
  <r>
    <x v="2"/>
    <s v="Jonah Seitz"/>
    <s v="Jonah"/>
    <x v="19"/>
    <x v="0"/>
    <x v="67"/>
    <s v="Credit Card"/>
    <n v="15000"/>
    <n v="1524.6000000000001"/>
    <n v="246"/>
  </r>
  <r>
    <x v="2"/>
    <s v="Charlotte Edwards"/>
    <s v="Charlotte"/>
    <x v="18"/>
    <x v="0"/>
    <x v="68"/>
    <s v="On Account"/>
    <n v="15000"/>
    <n v="1733.5200000000002"/>
    <n v="2335.2000000000007"/>
  </r>
  <r>
    <x v="2"/>
    <s v="Jonah Seitz"/>
    <s v="Jonah"/>
    <x v="19"/>
    <x v="0"/>
    <x v="69"/>
    <s v="Credit Card"/>
    <n v="15000"/>
    <n v="4083.1000000000004"/>
    <n v="25831"/>
  </r>
  <r>
    <x v="2"/>
    <s v="Annabel Mettick"/>
    <s v="Annabel"/>
    <x v="4"/>
    <x v="1"/>
    <x v="70"/>
    <s v="Credit Card"/>
    <n v="15000"/>
    <n v="0"/>
    <n v="-8455.2000000000007"/>
  </r>
  <r>
    <x v="2"/>
    <s v="Jason Jackaki"/>
    <s v="Jason"/>
    <x v="3"/>
    <x v="1"/>
    <x v="71"/>
    <s v="Cash"/>
    <n v="15000"/>
    <n v="0"/>
    <n v="-3833.6999999999989"/>
  </r>
  <r>
    <x v="2"/>
    <s v="Annabel Mettick"/>
    <s v="Annabel"/>
    <x v="4"/>
    <x v="1"/>
    <x v="72"/>
    <s v="Cash"/>
    <n v="15000"/>
    <n v="0"/>
    <n v="-3597"/>
  </r>
  <r>
    <x v="2"/>
    <s v="Annabel Mettick"/>
    <s v="Annabel"/>
    <x v="4"/>
    <x v="1"/>
    <x v="73"/>
    <s v="Cash"/>
    <n v="15000"/>
    <n v="0"/>
    <n v="-3445.5999999999985"/>
  </r>
  <r>
    <x v="2"/>
    <s v="Olivia Cheung"/>
    <s v="Olivia"/>
    <x v="2"/>
    <x v="1"/>
    <x v="74"/>
    <s v="Cash"/>
    <n v="15000"/>
    <n v="0"/>
    <n v="-2856.0000000000018"/>
  </r>
  <r>
    <x v="2"/>
    <s v="Olivia Cheung"/>
    <s v="Olivia"/>
    <x v="2"/>
    <x v="1"/>
    <x v="75"/>
    <s v="Credit Card"/>
    <n v="15000"/>
    <n v="0"/>
    <n v="-1755.2999999999993"/>
  </r>
  <r>
    <x v="2"/>
    <s v="Emily Whelan"/>
    <s v="Emily"/>
    <x v="5"/>
    <x v="1"/>
    <x v="76"/>
    <s v="Credit Card"/>
    <n v="15000"/>
    <n v="2301.44"/>
    <n v="8014.4000000000015"/>
  </r>
  <r>
    <x v="2"/>
    <s v="Olivia Cheung"/>
    <s v="Olivia"/>
    <x v="2"/>
    <x v="1"/>
    <x v="77"/>
    <s v="Cash"/>
    <n v="15000"/>
    <n v="2620"/>
    <n v="11200"/>
  </r>
  <r>
    <x v="2"/>
    <s v="Jason Jackaki"/>
    <s v="Jason"/>
    <x v="3"/>
    <x v="1"/>
    <x v="78"/>
    <s v="Credit Card"/>
    <n v="15000"/>
    <n v="2828.64"/>
    <n v="13286.399999999998"/>
  </r>
  <r>
    <x v="2"/>
    <s v="Olivia Cheung"/>
    <s v="Olivia"/>
    <x v="2"/>
    <x v="1"/>
    <x v="79"/>
    <s v="Cash"/>
    <n v="15000"/>
    <n v="3571.5400000000004"/>
    <n v="20715.400000000001"/>
  </r>
  <r>
    <x v="2"/>
    <s v="Derek Godwin"/>
    <s v="Derek"/>
    <x v="9"/>
    <x v="2"/>
    <x v="80"/>
    <s v="Cash"/>
    <n v="15000"/>
    <n v="0"/>
    <n v="-12688.5"/>
  </r>
  <r>
    <x v="2"/>
    <s v="Gordon Beswick"/>
    <s v="Gordon"/>
    <x v="16"/>
    <x v="2"/>
    <x v="81"/>
    <s v="Cash"/>
    <n v="15000"/>
    <n v="0"/>
    <n v="-11986.5"/>
  </r>
  <r>
    <x v="2"/>
    <s v="Gordon Beswick"/>
    <s v="Gordon"/>
    <x v="16"/>
    <x v="2"/>
    <x v="82"/>
    <s v="Cash"/>
    <n v="15000"/>
    <n v="0"/>
    <n v="-9712.5"/>
  </r>
  <r>
    <x v="2"/>
    <s v="Reza Jafari"/>
    <s v="Reza"/>
    <x v="6"/>
    <x v="2"/>
    <x v="83"/>
    <s v="Credit Card"/>
    <n v="15000"/>
    <n v="0"/>
    <n v="-1203"/>
  </r>
  <r>
    <x v="2"/>
    <s v="Bryan Maldonado"/>
    <s v="Bryan"/>
    <x v="7"/>
    <x v="2"/>
    <x v="84"/>
    <s v="Cash"/>
    <n v="15000"/>
    <n v="0"/>
    <n v="-937"/>
  </r>
  <r>
    <x v="2"/>
    <s v="Reza Jafari"/>
    <s v="Reza"/>
    <x v="6"/>
    <x v="2"/>
    <x v="85"/>
    <s v="Credit Card"/>
    <n v="15000"/>
    <n v="0"/>
    <n v="-391.69999999999891"/>
  </r>
  <r>
    <x v="2"/>
    <s v="Gordon Beswick"/>
    <s v="Gordon"/>
    <x v="16"/>
    <x v="2"/>
    <x v="86"/>
    <s v="Cash"/>
    <n v="15000"/>
    <n v="1606.32"/>
    <n v="1063.1999999999989"/>
  </r>
  <r>
    <x v="2"/>
    <s v="Derek Godwin"/>
    <s v="Derek"/>
    <x v="9"/>
    <x v="2"/>
    <x v="87"/>
    <s v="Credit Card"/>
    <n v="15000"/>
    <n v="1683.6000000000001"/>
    <n v="1836"/>
  </r>
  <r>
    <x v="2"/>
    <s v="Gordon Beswick"/>
    <s v="Gordon"/>
    <x v="16"/>
    <x v="2"/>
    <x v="88"/>
    <s v="On Account"/>
    <n v="15000"/>
    <n v="1959.4"/>
    <n v="4594"/>
  </r>
  <r>
    <x v="2"/>
    <s v="Derek Godwin"/>
    <s v="Derek"/>
    <x v="9"/>
    <x v="2"/>
    <x v="89"/>
    <s v="Cash"/>
    <n v="15000"/>
    <n v="2165.44"/>
    <n v="6654.4000000000015"/>
  </r>
  <r>
    <x v="2"/>
    <s v="Bryan Maldonado"/>
    <s v="Bryan"/>
    <x v="7"/>
    <x v="2"/>
    <x v="90"/>
    <s v="Credit Card"/>
    <n v="15000"/>
    <n v="2793"/>
    <n v="12930"/>
  </r>
  <r>
    <x v="2"/>
    <s v="Ashley Almanza"/>
    <s v="Ashley"/>
    <x v="8"/>
    <x v="2"/>
    <x v="91"/>
    <s v="Cash"/>
    <n v="15000"/>
    <n v="3906.5899999999997"/>
    <n v="24065.899999999994"/>
  </r>
  <r>
    <x v="2"/>
    <s v="Gordon Beswick"/>
    <s v="Gordon"/>
    <x v="16"/>
    <x v="2"/>
    <x v="92"/>
    <s v="On Account"/>
    <n v="15000"/>
    <n v="4442.2"/>
    <n v="29422"/>
  </r>
  <r>
    <x v="2"/>
    <s v="Spencer Cruz"/>
    <s v="Spencer"/>
    <x v="13"/>
    <x v="3"/>
    <x v="93"/>
    <s v="On Account"/>
    <n v="15000"/>
    <n v="0"/>
    <n v="-8291.1"/>
  </r>
  <r>
    <x v="2"/>
    <s v="Josh Sutherland"/>
    <s v="Josh"/>
    <x v="12"/>
    <x v="3"/>
    <x v="94"/>
    <s v="On Account"/>
    <n v="15000"/>
    <n v="0"/>
    <n v="-7017.3"/>
  </r>
  <r>
    <x v="2"/>
    <s v="Ally Bryant"/>
    <s v="Ally"/>
    <x v="11"/>
    <x v="3"/>
    <x v="95"/>
    <s v="Credit Card"/>
    <n v="15000"/>
    <n v="0"/>
    <n v="-6306"/>
  </r>
  <r>
    <x v="2"/>
    <s v="Ally Bryant"/>
    <s v="Ally"/>
    <x v="11"/>
    <x v="3"/>
    <x v="96"/>
    <s v="Credit Card"/>
    <n v="15000"/>
    <n v="0"/>
    <n v="-5884"/>
  </r>
  <r>
    <x v="2"/>
    <s v="Josh Sutherland"/>
    <s v="Josh"/>
    <x v="12"/>
    <x v="3"/>
    <x v="97"/>
    <s v="Credit Card"/>
    <n v="15000"/>
    <n v="0"/>
    <n v="-4889.7000000000007"/>
  </r>
  <r>
    <x v="2"/>
    <s v="Nina McDonald"/>
    <s v="Nina"/>
    <x v="10"/>
    <x v="3"/>
    <x v="98"/>
    <s v="Credit Card"/>
    <n v="15000"/>
    <n v="0"/>
    <n v="-4548.8000000000011"/>
  </r>
  <r>
    <x v="2"/>
    <s v="Nina McDonald"/>
    <s v="Nina"/>
    <x v="10"/>
    <x v="3"/>
    <x v="99"/>
    <s v="Cash"/>
    <n v="15000"/>
    <n v="0"/>
    <n v="-3419.6000000000004"/>
  </r>
  <r>
    <x v="2"/>
    <s v="Ally Bryant"/>
    <s v="Ally"/>
    <x v="11"/>
    <x v="3"/>
    <x v="100"/>
    <s v="Credit Card"/>
    <n v="15000"/>
    <n v="0"/>
    <n v="-670.5"/>
  </r>
  <r>
    <x v="2"/>
    <s v="Ally Bryant"/>
    <s v="Ally"/>
    <x v="11"/>
    <x v="3"/>
    <x v="101"/>
    <s v="On Account"/>
    <n v="15000"/>
    <n v="2012.8000000000002"/>
    <n v="5128"/>
  </r>
  <r>
    <x v="2"/>
    <s v="Spencer Cruz"/>
    <s v="Spencer"/>
    <x v="13"/>
    <x v="3"/>
    <x v="102"/>
    <s v="Credit Card"/>
    <n v="15000"/>
    <n v="2116.7999999999997"/>
    <n v="6167.9999999999964"/>
  </r>
  <r>
    <x v="2"/>
    <s v="Tia Cruise"/>
    <s v="Tia"/>
    <x v="17"/>
    <x v="3"/>
    <x v="103"/>
    <s v="Cash"/>
    <n v="15000"/>
    <n v="2510.2399999999998"/>
    <n v="10102.399999999998"/>
  </r>
  <r>
    <x v="2"/>
    <s v="Tia Cruise"/>
    <s v="Tia"/>
    <x v="17"/>
    <x v="3"/>
    <x v="104"/>
    <s v="On Account"/>
    <n v="15000"/>
    <n v="2767.09"/>
    <n v="12670.900000000001"/>
  </r>
  <r>
    <x v="2"/>
    <s v="Tia Cruise"/>
    <s v="Tia"/>
    <x v="17"/>
    <x v="3"/>
    <x v="105"/>
    <s v="Cash"/>
    <n v="15000"/>
    <n v="2795.6800000000003"/>
    <n v="12956.8"/>
  </r>
  <r>
    <x v="2"/>
    <s v="Ally Bryant"/>
    <s v="Ally"/>
    <x v="11"/>
    <x v="3"/>
    <x v="106"/>
    <s v="Cash"/>
    <n v="15000"/>
    <n v="3140.7000000000003"/>
    <n v="16407"/>
  </r>
  <r>
    <x v="2"/>
    <s v="Josh Sutherland"/>
    <s v="Josh"/>
    <x v="12"/>
    <x v="3"/>
    <x v="107"/>
    <s v="On Account"/>
    <n v="15000"/>
    <n v="3564.75"/>
    <n v="20647.5"/>
  </r>
  <r>
    <x v="2"/>
    <s v="Josh Sutherland"/>
    <s v="Josh"/>
    <x v="12"/>
    <x v="3"/>
    <x v="108"/>
    <s v="Cash"/>
    <n v="15000"/>
    <n v="3690.7200000000007"/>
    <n v="21907.200000000004"/>
  </r>
  <r>
    <x v="3"/>
    <s v="Chloe Fusaro"/>
    <s v="Chloe"/>
    <x v="0"/>
    <x v="0"/>
    <x v="109"/>
    <s v="On Account"/>
    <n v="15000"/>
    <n v="0"/>
    <n v="-6480"/>
  </r>
  <r>
    <x v="3"/>
    <s v="Charlotte Edwards"/>
    <s v="Charlotte"/>
    <x v="18"/>
    <x v="0"/>
    <x v="110"/>
    <s v="On Account"/>
    <n v="15000"/>
    <n v="0"/>
    <n v="-698.40000000000146"/>
  </r>
  <r>
    <x v="3"/>
    <s v="Charlotte Edwards"/>
    <s v="Charlotte"/>
    <x v="18"/>
    <x v="0"/>
    <x v="111"/>
    <s v="Credit Card"/>
    <n v="15000"/>
    <n v="1720.4399999999998"/>
    <n v="2204.3999999999978"/>
  </r>
  <r>
    <x v="3"/>
    <s v="Jonah Seitz"/>
    <s v="Jonah"/>
    <x v="19"/>
    <x v="0"/>
    <x v="112"/>
    <s v="Cash"/>
    <n v="15000"/>
    <n v="1908"/>
    <n v="4080"/>
  </r>
  <r>
    <x v="3"/>
    <s v="Chloe Fusaro"/>
    <s v="Chloe"/>
    <x v="0"/>
    <x v="0"/>
    <x v="113"/>
    <s v="Credit Card"/>
    <n v="15000"/>
    <n v="1921.0400000000002"/>
    <n v="4210.4000000000015"/>
  </r>
  <r>
    <x v="3"/>
    <s v="Chloe Fusaro"/>
    <s v="Chloe"/>
    <x v="0"/>
    <x v="0"/>
    <x v="114"/>
    <s v="Cash"/>
    <n v="15000"/>
    <n v="3228.2799999999997"/>
    <n v="17282.799999999996"/>
  </r>
  <r>
    <x v="3"/>
    <s v="Sarah Gibbs"/>
    <s v="Sarah"/>
    <x v="14"/>
    <x v="0"/>
    <x v="115"/>
    <s v="Credit Card"/>
    <n v="15000"/>
    <n v="3252.41"/>
    <n v="17524.099999999999"/>
  </r>
  <r>
    <x v="3"/>
    <s v="Chloe Fusaro"/>
    <s v="Chloe"/>
    <x v="0"/>
    <x v="0"/>
    <x v="116"/>
    <s v="Credit Card"/>
    <n v="15000"/>
    <n v="3515.3799999999997"/>
    <n v="20153.799999999996"/>
  </r>
  <r>
    <x v="3"/>
    <s v="Chloe Fusaro"/>
    <s v="Chloe"/>
    <x v="0"/>
    <x v="0"/>
    <x v="117"/>
    <s v="On Account"/>
    <n v="15000"/>
    <n v="3582"/>
    <n v="20820"/>
  </r>
  <r>
    <x v="3"/>
    <s v="David Wilkinson"/>
    <s v="David"/>
    <x v="1"/>
    <x v="0"/>
    <x v="118"/>
    <s v="On Account"/>
    <n v="15000"/>
    <n v="4269.04"/>
    <n v="27690.400000000001"/>
  </r>
  <r>
    <x v="3"/>
    <s v="Cory Goodwin"/>
    <s v="Cory"/>
    <x v="15"/>
    <x v="1"/>
    <x v="119"/>
    <s v="On Account"/>
    <n v="15000"/>
    <n v="0"/>
    <n v="-8040"/>
  </r>
  <r>
    <x v="3"/>
    <s v="Emily Whelan"/>
    <s v="Emily"/>
    <x v="5"/>
    <x v="1"/>
    <x v="120"/>
    <s v="Credit Card"/>
    <n v="15000"/>
    <n v="0"/>
    <n v="-5372.1000000000022"/>
  </r>
  <r>
    <x v="3"/>
    <s v="Annabel Mettick"/>
    <s v="Annabel"/>
    <x v="4"/>
    <x v="1"/>
    <x v="121"/>
    <s v="On Account"/>
    <n v="15000"/>
    <n v="0"/>
    <n v="-1274.3999999999978"/>
  </r>
  <r>
    <x v="3"/>
    <s v="Emily Whelan"/>
    <s v="Emily"/>
    <x v="5"/>
    <x v="1"/>
    <x v="122"/>
    <s v="Credit Card"/>
    <n v="15000"/>
    <n v="1535.3200000000002"/>
    <n v="353.20000000000073"/>
  </r>
  <r>
    <x v="3"/>
    <s v="Olivia Cheung"/>
    <s v="Olivia"/>
    <x v="2"/>
    <x v="1"/>
    <x v="123"/>
    <s v="Cash"/>
    <n v="15000"/>
    <n v="1899.45"/>
    <n v="3994.5"/>
  </r>
  <r>
    <x v="3"/>
    <s v="Olivia Cheung"/>
    <s v="Olivia"/>
    <x v="2"/>
    <x v="1"/>
    <x v="124"/>
    <s v="On Account"/>
    <n v="15000"/>
    <n v="2862.8799999999997"/>
    <n v="13628.799999999996"/>
  </r>
  <r>
    <x v="3"/>
    <s v="Bryan Maldonado"/>
    <s v="Bryan"/>
    <x v="7"/>
    <x v="2"/>
    <x v="125"/>
    <s v="On Account"/>
    <n v="15000"/>
    <n v="0"/>
    <n v="-7970.1"/>
  </r>
  <r>
    <x v="3"/>
    <s v="Bryan Maldonado"/>
    <s v="Bryan"/>
    <x v="7"/>
    <x v="2"/>
    <x v="126"/>
    <s v="Cash"/>
    <n v="15000"/>
    <n v="0"/>
    <n v="-3085.5999999999985"/>
  </r>
  <r>
    <x v="3"/>
    <s v="Ashley Almanza"/>
    <s v="Ashley"/>
    <x v="8"/>
    <x v="2"/>
    <x v="127"/>
    <s v="Credit Card"/>
    <n v="15000"/>
    <n v="1591.9700000000003"/>
    <n v="919.70000000000073"/>
  </r>
  <r>
    <x v="3"/>
    <s v="Reza Jafari"/>
    <s v="Reza"/>
    <x v="6"/>
    <x v="2"/>
    <x v="128"/>
    <s v="On Account"/>
    <n v="15000"/>
    <n v="1777.6000000000001"/>
    <n v="2776"/>
  </r>
  <r>
    <x v="3"/>
    <s v="Gordon Beswick"/>
    <s v="Gordon"/>
    <x v="16"/>
    <x v="2"/>
    <x v="129"/>
    <s v="Cash"/>
    <n v="15000"/>
    <n v="3666.6000000000004"/>
    <n v="21666"/>
  </r>
  <r>
    <x v="3"/>
    <s v="Reza Jafari"/>
    <s v="Reza"/>
    <x v="6"/>
    <x v="2"/>
    <x v="130"/>
    <s v="Credit Card"/>
    <n v="15000"/>
    <n v="3822.77"/>
    <n v="23227.699999999997"/>
  </r>
  <r>
    <x v="3"/>
    <s v="Reza Jafari"/>
    <s v="Reza"/>
    <x v="6"/>
    <x v="2"/>
    <x v="131"/>
    <s v="On Account"/>
    <n v="15000"/>
    <n v="5153.12"/>
    <n v="36531.199999999997"/>
  </r>
  <r>
    <x v="3"/>
    <s v="Josh Sutherland"/>
    <s v="Josh"/>
    <x v="12"/>
    <x v="3"/>
    <x v="132"/>
    <s v="Credit Card"/>
    <n v="15000"/>
    <n v="0"/>
    <n v="-9303.6"/>
  </r>
  <r>
    <x v="3"/>
    <s v="Nina McDonald"/>
    <s v="Nina"/>
    <x v="10"/>
    <x v="3"/>
    <x v="133"/>
    <s v="Credit Card"/>
    <n v="15000"/>
    <n v="0"/>
    <n v="-3283.5"/>
  </r>
  <r>
    <x v="3"/>
    <s v="Spencer Cruz"/>
    <s v="Spencer"/>
    <x v="13"/>
    <x v="3"/>
    <x v="134"/>
    <s v="On Account"/>
    <n v="15000"/>
    <n v="0"/>
    <n v="-584"/>
  </r>
  <r>
    <x v="3"/>
    <s v="Nina McDonald"/>
    <s v="Nina"/>
    <x v="10"/>
    <x v="3"/>
    <x v="135"/>
    <s v="Cash"/>
    <n v="15000"/>
    <n v="1649.9400000000003"/>
    <n v="1499.4000000000015"/>
  </r>
  <r>
    <x v="3"/>
    <s v="Josh Sutherland"/>
    <s v="Josh"/>
    <x v="12"/>
    <x v="3"/>
    <x v="136"/>
    <s v="On Account"/>
    <n v="15000"/>
    <n v="1696.8000000000002"/>
    <n v="1968"/>
  </r>
  <r>
    <x v="3"/>
    <s v="Ally Bryant"/>
    <s v="Ally"/>
    <x v="11"/>
    <x v="3"/>
    <x v="137"/>
    <s v="Credit Card"/>
    <n v="15000"/>
    <n v="1799.3500000000001"/>
    <n v="2993.5"/>
  </r>
  <r>
    <x v="3"/>
    <s v="Josh Sutherland"/>
    <s v="Josh"/>
    <x v="12"/>
    <x v="3"/>
    <x v="138"/>
    <s v="Cash"/>
    <n v="15000"/>
    <n v="1818.84"/>
    <n v="3188.3999999999978"/>
  </r>
  <r>
    <x v="4"/>
    <s v="David Wilkinson"/>
    <s v="David"/>
    <x v="1"/>
    <x v="0"/>
    <x v="139"/>
    <s v="Credit Card"/>
    <n v="15000"/>
    <n v="0"/>
    <n v="-5729.9"/>
  </r>
  <r>
    <x v="4"/>
    <s v="David Wilkinson"/>
    <s v="David"/>
    <x v="1"/>
    <x v="0"/>
    <x v="140"/>
    <s v="On Account"/>
    <n v="15000"/>
    <n v="0"/>
    <n v="-3765"/>
  </r>
  <r>
    <x v="4"/>
    <s v="Sarah Gibbs"/>
    <s v="Sarah"/>
    <x v="14"/>
    <x v="0"/>
    <x v="141"/>
    <s v="Credit Card"/>
    <n v="15000"/>
    <n v="0"/>
    <n v="-2980.2000000000025"/>
  </r>
  <r>
    <x v="4"/>
    <s v="Chloe Fusaro"/>
    <s v="Chloe"/>
    <x v="0"/>
    <x v="0"/>
    <x v="90"/>
    <s v="Cash"/>
    <n v="15000"/>
    <n v="2793"/>
    <n v="12930"/>
  </r>
  <r>
    <x v="4"/>
    <s v="Cory Goodwin"/>
    <s v="Cory"/>
    <x v="15"/>
    <x v="1"/>
    <x v="142"/>
    <s v="Credit Card"/>
    <n v="15000"/>
    <n v="0"/>
    <n v="-4052"/>
  </r>
  <r>
    <x v="4"/>
    <s v="Jason Jackaki"/>
    <s v="Jason"/>
    <x v="3"/>
    <x v="1"/>
    <x v="143"/>
    <s v="Credit Card"/>
    <n v="15000"/>
    <n v="0"/>
    <n v="-1955.1000000000022"/>
  </r>
  <r>
    <x v="4"/>
    <s v="Emily Whelan"/>
    <s v="Emily"/>
    <x v="5"/>
    <x v="1"/>
    <x v="144"/>
    <s v="On Account"/>
    <n v="15000"/>
    <n v="2861.6000000000004"/>
    <n v="13616"/>
  </r>
  <r>
    <x v="4"/>
    <s v="Annabel Mettick"/>
    <s v="Annabel"/>
    <x v="4"/>
    <x v="1"/>
    <x v="145"/>
    <s v="On Account"/>
    <n v="15000"/>
    <n v="3037.74"/>
    <n v="15377.399999999998"/>
  </r>
  <r>
    <x v="4"/>
    <s v="Emily Whelan"/>
    <s v="Emily"/>
    <x v="5"/>
    <x v="1"/>
    <x v="146"/>
    <s v="Cash"/>
    <n v="15000"/>
    <n v="3535.1000000000004"/>
    <n v="20351"/>
  </r>
  <r>
    <x v="4"/>
    <s v="Derek Godwin"/>
    <s v="Derek"/>
    <x v="9"/>
    <x v="2"/>
    <x v="147"/>
    <s v="Cash"/>
    <n v="15000"/>
    <n v="0"/>
    <n v="-6313.4"/>
  </r>
  <r>
    <x v="4"/>
    <s v="Reza Jafari"/>
    <s v="Reza"/>
    <x v="6"/>
    <x v="2"/>
    <x v="148"/>
    <s v="On Account"/>
    <n v="15000"/>
    <n v="0"/>
    <n v="-2577.7999999999993"/>
  </r>
  <r>
    <x v="4"/>
    <s v="Gordon Beswick"/>
    <s v="Gordon"/>
    <x v="16"/>
    <x v="2"/>
    <x v="149"/>
    <s v="Cash"/>
    <n v="15000"/>
    <n v="1512"/>
    <n v="120"/>
  </r>
  <r>
    <x v="4"/>
    <s v="Derek Godwin"/>
    <s v="Derek"/>
    <x v="9"/>
    <x v="2"/>
    <x v="35"/>
    <s v="On Account"/>
    <n v="15000"/>
    <n v="1660.4400000000003"/>
    <n v="1604.4000000000015"/>
  </r>
  <r>
    <x v="4"/>
    <s v="Reza Jafari"/>
    <s v="Reza"/>
    <x v="6"/>
    <x v="2"/>
    <x v="150"/>
    <s v="Cash"/>
    <n v="15000"/>
    <n v="1958.4"/>
    <n v="4584"/>
  </r>
  <r>
    <x v="4"/>
    <s v="Ashley Almanza"/>
    <s v="Ashley"/>
    <x v="8"/>
    <x v="2"/>
    <x v="151"/>
    <s v="Cash"/>
    <n v="15000"/>
    <n v="2654.66"/>
    <n v="11546.599999999999"/>
  </r>
  <r>
    <x v="4"/>
    <s v="Ashley Almanza"/>
    <s v="Ashley"/>
    <x v="8"/>
    <x v="2"/>
    <x v="152"/>
    <s v="Cash"/>
    <n v="15000"/>
    <n v="3120"/>
    <n v="16200"/>
  </r>
  <r>
    <x v="4"/>
    <s v="Spencer Cruz"/>
    <s v="Spencer"/>
    <x v="13"/>
    <x v="3"/>
    <x v="153"/>
    <s v="Credit Card"/>
    <n v="15000"/>
    <n v="0"/>
    <n v="-5995.2000000000007"/>
  </r>
  <r>
    <x v="4"/>
    <s v="Josh Sutherland"/>
    <s v="Josh"/>
    <x v="12"/>
    <x v="3"/>
    <x v="154"/>
    <s v="On Account"/>
    <n v="15000"/>
    <n v="1882.6400000000003"/>
    <n v="3826.4000000000015"/>
  </r>
  <r>
    <x v="4"/>
    <s v="Josh Sutherland"/>
    <s v="Josh"/>
    <x v="12"/>
    <x v="3"/>
    <x v="155"/>
    <s v="On Account"/>
    <n v="15000"/>
    <n v="1961.75"/>
    <n v="4617.5"/>
  </r>
  <r>
    <x v="4"/>
    <s v="Josh Sutherland"/>
    <s v="Josh"/>
    <x v="12"/>
    <x v="3"/>
    <x v="156"/>
    <s v="Credit Card"/>
    <n v="15000"/>
    <n v="1983.6400000000003"/>
    <n v="4836.4000000000015"/>
  </r>
  <r>
    <x v="4"/>
    <s v="Ally Bryant"/>
    <s v="Ally"/>
    <x v="11"/>
    <x v="3"/>
    <x v="157"/>
    <s v="Cash"/>
    <n v="15000"/>
    <n v="2071.7599999999998"/>
    <n v="5717.5999999999985"/>
  </r>
  <r>
    <x v="4"/>
    <s v="Tia Cruise"/>
    <s v="Tia"/>
    <x v="17"/>
    <x v="3"/>
    <x v="158"/>
    <s v="Cash"/>
    <n v="15000"/>
    <n v="2336.4"/>
    <n v="8364"/>
  </r>
  <r>
    <x v="4"/>
    <s v="Josh Sutherland"/>
    <s v="Josh"/>
    <x v="12"/>
    <x v="3"/>
    <x v="159"/>
    <s v="Credit Card"/>
    <n v="15000"/>
    <n v="2399.7600000000002"/>
    <n v="8997.6000000000022"/>
  </r>
  <r>
    <x v="4"/>
    <s v="Spencer Cruz"/>
    <s v="Spencer"/>
    <x v="13"/>
    <x v="3"/>
    <x v="160"/>
    <s v="On Account"/>
    <n v="15000"/>
    <n v="2791.64"/>
    <n v="12916.399999999998"/>
  </r>
  <r>
    <x v="4"/>
    <s v="Spencer Cruz"/>
    <s v="Spencer"/>
    <x v="13"/>
    <x v="3"/>
    <x v="161"/>
    <s v="Cash"/>
    <n v="15000"/>
    <n v="4224.91"/>
    <n v="27249.1"/>
  </r>
  <r>
    <x v="5"/>
    <s v="Jonah Seitz"/>
    <s v="Jonah"/>
    <x v="19"/>
    <x v="0"/>
    <x v="162"/>
    <s v="Credit Card"/>
    <n v="15000"/>
    <n v="0"/>
    <n v="-7418.0000000000009"/>
  </r>
  <r>
    <x v="5"/>
    <s v="Chloe Fusaro"/>
    <s v="Chloe"/>
    <x v="0"/>
    <x v="0"/>
    <x v="163"/>
    <s v="On Account"/>
    <n v="15000"/>
    <n v="0"/>
    <n v="-6278.4"/>
  </r>
  <r>
    <x v="5"/>
    <s v="Jonah Seitz"/>
    <s v="Jonah"/>
    <x v="19"/>
    <x v="0"/>
    <x v="164"/>
    <s v="Cash"/>
    <n v="15000"/>
    <n v="0"/>
    <n v="-4500"/>
  </r>
  <r>
    <x v="5"/>
    <s v="David Wilkinson"/>
    <s v="David"/>
    <x v="1"/>
    <x v="0"/>
    <x v="165"/>
    <s v="On Account"/>
    <n v="15000"/>
    <n v="0"/>
    <n v="-1533.0000000000018"/>
  </r>
  <r>
    <x v="5"/>
    <s v="Jonah Seitz"/>
    <s v="Jonah"/>
    <x v="19"/>
    <x v="0"/>
    <x v="166"/>
    <s v="Cash"/>
    <n v="15000"/>
    <n v="1603.68"/>
    <n v="1036.7999999999993"/>
  </r>
  <r>
    <x v="5"/>
    <s v="Charlotte Edwards"/>
    <s v="Charlotte"/>
    <x v="18"/>
    <x v="0"/>
    <x v="167"/>
    <s v="Cash"/>
    <n v="15000"/>
    <n v="1684.68"/>
    <n v="1846.7999999999993"/>
  </r>
  <r>
    <x v="5"/>
    <s v="Emily Whelan"/>
    <s v="Emily"/>
    <x v="5"/>
    <x v="1"/>
    <x v="168"/>
    <s v="Credit Card"/>
    <n v="15000"/>
    <n v="0"/>
    <n v="-8127.2000000000007"/>
  </r>
  <r>
    <x v="5"/>
    <s v="Annabel Mettick"/>
    <s v="Annabel"/>
    <x v="4"/>
    <x v="1"/>
    <x v="169"/>
    <s v="On Account"/>
    <n v="15000"/>
    <n v="0"/>
    <n v="-6173"/>
  </r>
  <r>
    <x v="5"/>
    <s v="Cory Goodwin"/>
    <s v="Cory"/>
    <x v="15"/>
    <x v="1"/>
    <x v="170"/>
    <s v="Credit Card"/>
    <n v="15000"/>
    <n v="0"/>
    <n v="-5163.1999999999989"/>
  </r>
  <r>
    <x v="5"/>
    <s v="Annabel Mettick"/>
    <s v="Annabel"/>
    <x v="4"/>
    <x v="1"/>
    <x v="171"/>
    <s v="Credit Card"/>
    <n v="15000"/>
    <n v="0"/>
    <n v="-4968"/>
  </r>
  <r>
    <x v="5"/>
    <s v="Annabel Mettick"/>
    <s v="Annabel"/>
    <x v="4"/>
    <x v="1"/>
    <x v="172"/>
    <s v="Cash"/>
    <n v="15000"/>
    <n v="1595.36"/>
    <n v="953.59999999999854"/>
  </r>
  <r>
    <x v="5"/>
    <s v="Emily Whelan"/>
    <s v="Emily"/>
    <x v="5"/>
    <x v="1"/>
    <x v="4"/>
    <s v="Credit Card"/>
    <n v="15000"/>
    <n v="2556"/>
    <n v="10560"/>
  </r>
  <r>
    <x v="5"/>
    <s v="Annabel Mettick"/>
    <s v="Annabel"/>
    <x v="4"/>
    <x v="1"/>
    <x v="173"/>
    <s v="Cash"/>
    <n v="15000"/>
    <n v="3569.5"/>
    <n v="20695"/>
  </r>
  <r>
    <x v="5"/>
    <s v="Ashley Almanza"/>
    <s v="Ashley"/>
    <x v="8"/>
    <x v="2"/>
    <x v="174"/>
    <s v="Credit Card"/>
    <n v="15000"/>
    <n v="0"/>
    <n v="-12929.7"/>
  </r>
  <r>
    <x v="5"/>
    <s v="Reza Jafari"/>
    <s v="Reza"/>
    <x v="6"/>
    <x v="2"/>
    <x v="175"/>
    <s v="Cash"/>
    <n v="15000"/>
    <n v="0"/>
    <n v="-5501"/>
  </r>
  <r>
    <x v="5"/>
    <s v="Reza Jafari"/>
    <s v="Reza"/>
    <x v="6"/>
    <x v="2"/>
    <x v="176"/>
    <s v="On Account"/>
    <n v="15000"/>
    <n v="1790.4700000000003"/>
    <n v="2904.7000000000007"/>
  </r>
  <r>
    <x v="5"/>
    <s v="Reza Jafari"/>
    <s v="Reza"/>
    <x v="6"/>
    <x v="2"/>
    <x v="177"/>
    <s v="Cash"/>
    <n v="15000"/>
    <n v="1887.84"/>
    <n v="3878.3999999999978"/>
  </r>
  <r>
    <x v="5"/>
    <s v="Reza Jafari"/>
    <s v="Reza"/>
    <x v="6"/>
    <x v="2"/>
    <x v="178"/>
    <s v="Cash"/>
    <n v="15000"/>
    <n v="2344.5"/>
    <n v="8445"/>
  </r>
  <r>
    <x v="5"/>
    <s v="Reza Jafari"/>
    <s v="Reza"/>
    <x v="6"/>
    <x v="2"/>
    <x v="179"/>
    <s v="Cash"/>
    <n v="15000"/>
    <n v="3416.2000000000003"/>
    <n v="19162"/>
  </r>
  <r>
    <x v="5"/>
    <s v="Ally Bryant"/>
    <s v="Ally"/>
    <x v="11"/>
    <x v="3"/>
    <x v="180"/>
    <s v="Cash"/>
    <n v="15000"/>
    <n v="0"/>
    <n v="-5425.2000000000007"/>
  </r>
  <r>
    <x v="5"/>
    <s v="Ally Bryant"/>
    <s v="Ally"/>
    <x v="11"/>
    <x v="3"/>
    <x v="181"/>
    <s v="Cash"/>
    <n v="15000"/>
    <n v="0"/>
    <n v="-698.39999999999964"/>
  </r>
  <r>
    <x v="5"/>
    <s v="Tia Cruise"/>
    <s v="Tia"/>
    <x v="17"/>
    <x v="3"/>
    <x v="182"/>
    <s v="Cash"/>
    <n v="15000"/>
    <n v="1506.1200000000001"/>
    <n v="61.200000000000728"/>
  </r>
  <r>
    <x v="5"/>
    <s v="Josh Sutherland"/>
    <s v="Josh"/>
    <x v="12"/>
    <x v="3"/>
    <x v="183"/>
    <s v="Cash"/>
    <n v="15000"/>
    <n v="1726.2"/>
    <n v="2262"/>
  </r>
  <r>
    <x v="5"/>
    <s v="Spencer Cruz"/>
    <s v="Spencer"/>
    <x v="13"/>
    <x v="3"/>
    <x v="184"/>
    <s v="On Account"/>
    <n v="15000"/>
    <n v="3719.25"/>
    <n v="22192.5"/>
  </r>
  <r>
    <x v="5"/>
    <s v="Tia Cruise"/>
    <s v="Tia"/>
    <x v="17"/>
    <x v="3"/>
    <x v="185"/>
    <s v="On Account"/>
    <n v="15000"/>
    <n v="3965.3900000000003"/>
    <n v="24653.9"/>
  </r>
  <r>
    <x v="6"/>
    <s v="David Wilkinson"/>
    <s v="David"/>
    <x v="1"/>
    <x v="0"/>
    <x v="186"/>
    <s v="On Account"/>
    <n v="15000"/>
    <n v="1595.7200000000003"/>
    <n v="957.20000000000073"/>
  </r>
  <r>
    <x v="6"/>
    <s v="Sarah Gibbs"/>
    <s v="Sarah"/>
    <x v="14"/>
    <x v="0"/>
    <x v="187"/>
    <s v="Credit Card"/>
    <n v="15000"/>
    <n v="1649.2"/>
    <n v="1492"/>
  </r>
  <r>
    <x v="6"/>
    <s v="Charlotte Edwards"/>
    <s v="Charlotte"/>
    <x v="18"/>
    <x v="0"/>
    <x v="188"/>
    <s v="Credit Card"/>
    <n v="15000"/>
    <n v="2129.5400000000004"/>
    <n v="6295.4000000000015"/>
  </r>
  <r>
    <x v="6"/>
    <s v="Chloe Fusaro"/>
    <s v="Chloe"/>
    <x v="0"/>
    <x v="0"/>
    <x v="189"/>
    <s v="Credit Card"/>
    <n v="15000"/>
    <n v="2551.8800000000006"/>
    <n v="10518.800000000003"/>
  </r>
  <r>
    <x v="6"/>
    <s v="Chloe Fusaro"/>
    <s v="Chloe"/>
    <x v="0"/>
    <x v="0"/>
    <x v="190"/>
    <s v="Cash"/>
    <n v="15000"/>
    <n v="2767.66"/>
    <n v="12676.599999999999"/>
  </r>
  <r>
    <x v="6"/>
    <s v="Charlotte Edwards"/>
    <s v="Charlotte"/>
    <x v="18"/>
    <x v="0"/>
    <x v="191"/>
    <s v="On Account"/>
    <n v="15000"/>
    <n v="2839.5"/>
    <n v="13395"/>
  </r>
  <r>
    <x v="6"/>
    <s v="Sarah Gibbs"/>
    <s v="Sarah"/>
    <x v="14"/>
    <x v="0"/>
    <x v="192"/>
    <s v="On Account"/>
    <n v="15000"/>
    <n v="4182.6400000000003"/>
    <n v="26826.400000000001"/>
  </r>
  <r>
    <x v="6"/>
    <s v="Sarah Gibbs"/>
    <s v="Sarah"/>
    <x v="14"/>
    <x v="0"/>
    <x v="193"/>
    <s v="Credit Card"/>
    <n v="15000"/>
    <n v="4905.5999999999995"/>
    <n v="34055.999999999993"/>
  </r>
  <r>
    <x v="6"/>
    <s v="Cory Goodwin"/>
    <s v="Cory"/>
    <x v="15"/>
    <x v="1"/>
    <x v="194"/>
    <s v="Cash"/>
    <n v="15000"/>
    <n v="0"/>
    <n v="-5594.7000000000007"/>
  </r>
  <r>
    <x v="6"/>
    <s v="Emily Whelan"/>
    <s v="Emily"/>
    <x v="5"/>
    <x v="1"/>
    <x v="195"/>
    <s v="On Account"/>
    <n v="15000"/>
    <n v="0"/>
    <n v="-5295.8000000000011"/>
  </r>
  <r>
    <x v="6"/>
    <s v="Cory Goodwin"/>
    <s v="Cory"/>
    <x v="15"/>
    <x v="1"/>
    <x v="196"/>
    <s v="Cash"/>
    <n v="15000"/>
    <n v="0"/>
    <n v="-1326"/>
  </r>
  <r>
    <x v="6"/>
    <s v="Annabel Mettick"/>
    <s v="Annabel"/>
    <x v="4"/>
    <x v="1"/>
    <x v="197"/>
    <s v="Cash"/>
    <n v="15000"/>
    <n v="2112.0400000000004"/>
    <n v="6120.4000000000015"/>
  </r>
  <r>
    <x v="6"/>
    <s v="Annabel Mettick"/>
    <s v="Annabel"/>
    <x v="4"/>
    <x v="1"/>
    <x v="159"/>
    <s v="Credit Card"/>
    <n v="15000"/>
    <n v="2399.7600000000002"/>
    <n v="8997.6000000000022"/>
  </r>
  <r>
    <x v="6"/>
    <s v="Annabel Mettick"/>
    <s v="Annabel"/>
    <x v="4"/>
    <x v="1"/>
    <x v="79"/>
    <s v="On Account"/>
    <n v="15000"/>
    <n v="3571.5400000000004"/>
    <n v="20715.400000000001"/>
  </r>
  <r>
    <x v="6"/>
    <s v="Reza Jafari"/>
    <s v="Reza"/>
    <x v="6"/>
    <x v="2"/>
    <x v="198"/>
    <s v="Credit Card"/>
    <n v="15000"/>
    <n v="0"/>
    <n v="-11944.8"/>
  </r>
  <r>
    <x v="6"/>
    <s v="Ashley Almanza"/>
    <s v="Ashley"/>
    <x v="8"/>
    <x v="2"/>
    <x v="199"/>
    <s v="On Account"/>
    <n v="15000"/>
    <n v="0"/>
    <n v="-10156.599999999999"/>
  </r>
  <r>
    <x v="6"/>
    <s v="Derek Godwin"/>
    <s v="Derek"/>
    <x v="9"/>
    <x v="2"/>
    <x v="200"/>
    <s v="On Account"/>
    <n v="15000"/>
    <n v="0"/>
    <n v="-9784.7999999999993"/>
  </r>
  <r>
    <x v="6"/>
    <s v="Reza Jafari"/>
    <s v="Reza"/>
    <x v="6"/>
    <x v="2"/>
    <x v="201"/>
    <s v="On Account"/>
    <n v="15000"/>
    <n v="0"/>
    <n v="-7800.2999999999993"/>
  </r>
  <r>
    <x v="6"/>
    <s v="Bryan Maldonado"/>
    <s v="Bryan"/>
    <x v="7"/>
    <x v="2"/>
    <x v="202"/>
    <s v="Credit Card"/>
    <n v="15000"/>
    <n v="0"/>
    <n v="-330"/>
  </r>
  <r>
    <x v="6"/>
    <s v="Ashley Almanza"/>
    <s v="Ashley"/>
    <x v="8"/>
    <x v="2"/>
    <x v="203"/>
    <s v="Credit Card"/>
    <n v="15000"/>
    <n v="1661.4400000000003"/>
    <n v="1614.4000000000015"/>
  </r>
  <r>
    <x v="6"/>
    <s v="Bryan Maldonado"/>
    <s v="Bryan"/>
    <x v="7"/>
    <x v="2"/>
    <x v="204"/>
    <s v="On Account"/>
    <n v="15000"/>
    <n v="2007.67"/>
    <n v="5076.7000000000007"/>
  </r>
  <r>
    <x v="6"/>
    <s v="Reza Jafari"/>
    <s v="Reza"/>
    <x v="6"/>
    <x v="2"/>
    <x v="205"/>
    <s v="On Account"/>
    <n v="15000"/>
    <n v="2148.2999999999997"/>
    <n v="6482.9999999999964"/>
  </r>
  <r>
    <x v="6"/>
    <s v="Gordon Beswick"/>
    <s v="Gordon"/>
    <x v="16"/>
    <x v="2"/>
    <x v="206"/>
    <s v="Credit Card"/>
    <n v="15000"/>
    <n v="3077.6800000000003"/>
    <n v="15776.8"/>
  </r>
  <r>
    <x v="6"/>
    <s v="Tia Cruise"/>
    <s v="Tia"/>
    <x v="17"/>
    <x v="3"/>
    <x v="207"/>
    <s v="Cash"/>
    <n v="15000"/>
    <n v="0"/>
    <n v="-11535"/>
  </r>
  <r>
    <x v="6"/>
    <s v="Josh Sutherland"/>
    <s v="Josh"/>
    <x v="12"/>
    <x v="3"/>
    <x v="208"/>
    <s v="Cash"/>
    <n v="15000"/>
    <n v="0"/>
    <n v="-9667.2000000000007"/>
  </r>
  <r>
    <x v="6"/>
    <s v="Ally Bryant"/>
    <s v="Ally"/>
    <x v="11"/>
    <x v="3"/>
    <x v="209"/>
    <s v="On Account"/>
    <n v="15000"/>
    <n v="0"/>
    <n v="-6934.4000000000005"/>
  </r>
  <r>
    <x v="6"/>
    <s v="Ally Bryant"/>
    <s v="Ally"/>
    <x v="11"/>
    <x v="3"/>
    <x v="210"/>
    <s v="On Account"/>
    <n v="15000"/>
    <n v="0"/>
    <n v="-4932.7999999999993"/>
  </r>
  <r>
    <x v="6"/>
    <s v="Ally Bryant"/>
    <s v="Ally"/>
    <x v="11"/>
    <x v="3"/>
    <x v="211"/>
    <s v="On Account"/>
    <n v="15000"/>
    <n v="0"/>
    <n v="-4351.0000000000018"/>
  </r>
  <r>
    <x v="6"/>
    <s v="Josh Sutherland"/>
    <s v="Josh"/>
    <x v="12"/>
    <x v="3"/>
    <x v="212"/>
    <s v="On Account"/>
    <n v="15000"/>
    <n v="0"/>
    <n v="-4320.5999999999985"/>
  </r>
  <r>
    <x v="6"/>
    <s v="Spencer Cruz"/>
    <s v="Spencer"/>
    <x v="13"/>
    <x v="3"/>
    <x v="213"/>
    <s v="Credit Card"/>
    <n v="15000"/>
    <n v="0"/>
    <n v="-3844.5"/>
  </r>
  <r>
    <x v="6"/>
    <s v="Ally Bryant"/>
    <s v="Ally"/>
    <x v="11"/>
    <x v="3"/>
    <x v="214"/>
    <s v="Credit Card"/>
    <n v="15000"/>
    <n v="0"/>
    <n v="-3457"/>
  </r>
  <r>
    <x v="6"/>
    <s v="Ally Bryant"/>
    <s v="Ally"/>
    <x v="11"/>
    <x v="3"/>
    <x v="215"/>
    <s v="Cash"/>
    <n v="15000"/>
    <n v="1563.32"/>
    <n v="633.19999999999891"/>
  </r>
  <r>
    <x v="6"/>
    <s v="Ally Bryant"/>
    <s v="Ally"/>
    <x v="11"/>
    <x v="3"/>
    <x v="216"/>
    <s v="Cash"/>
    <n v="15000"/>
    <n v="2086.8399999999997"/>
    <n v="5868.3999999999978"/>
  </r>
  <r>
    <x v="6"/>
    <s v="Ally Bryant"/>
    <s v="Ally"/>
    <x v="11"/>
    <x v="3"/>
    <x v="217"/>
    <s v="Credit Card"/>
    <n v="15000"/>
    <n v="2439.5100000000002"/>
    <n v="9395.1000000000022"/>
  </r>
  <r>
    <x v="7"/>
    <s v="Chloe Fusaro"/>
    <s v="Chloe"/>
    <x v="0"/>
    <x v="0"/>
    <x v="218"/>
    <s v="On Account"/>
    <n v="15000"/>
    <n v="0"/>
    <n v="-8799"/>
  </r>
  <r>
    <x v="7"/>
    <s v="David Wilkinson"/>
    <s v="David"/>
    <x v="1"/>
    <x v="0"/>
    <x v="219"/>
    <s v="On Account"/>
    <n v="15000"/>
    <n v="0"/>
    <n v="-8688.6"/>
  </r>
  <r>
    <x v="7"/>
    <s v="Jonah Seitz"/>
    <s v="Jonah"/>
    <x v="19"/>
    <x v="0"/>
    <x v="220"/>
    <s v="Credit Card"/>
    <n v="15000"/>
    <n v="0"/>
    <n v="-7710.4"/>
  </r>
  <r>
    <x v="7"/>
    <s v="Jonah Seitz"/>
    <s v="Jonah"/>
    <x v="19"/>
    <x v="0"/>
    <x v="221"/>
    <s v="Credit Card"/>
    <n v="15000"/>
    <n v="0"/>
    <n v="-6677.6"/>
  </r>
  <r>
    <x v="7"/>
    <s v="Charlotte Edwards"/>
    <s v="Charlotte"/>
    <x v="18"/>
    <x v="0"/>
    <x v="222"/>
    <s v="Cash"/>
    <n v="15000"/>
    <n v="0"/>
    <n v="-6498.0999999999985"/>
  </r>
  <r>
    <x v="7"/>
    <s v="Chloe Fusaro"/>
    <s v="Chloe"/>
    <x v="0"/>
    <x v="0"/>
    <x v="223"/>
    <s v="Cash"/>
    <n v="15000"/>
    <n v="0"/>
    <n v="-5291.7000000000007"/>
  </r>
  <r>
    <x v="7"/>
    <s v="Jonah Seitz"/>
    <s v="Jonah"/>
    <x v="19"/>
    <x v="0"/>
    <x v="224"/>
    <s v="Cash"/>
    <n v="15000"/>
    <n v="0"/>
    <n v="-2055.6000000000022"/>
  </r>
  <r>
    <x v="7"/>
    <s v="Chloe Fusaro"/>
    <s v="Chloe"/>
    <x v="0"/>
    <x v="0"/>
    <x v="225"/>
    <s v="Cash"/>
    <n v="15000"/>
    <n v="0"/>
    <n v="-752"/>
  </r>
  <r>
    <x v="7"/>
    <s v="Jonah Seitz"/>
    <s v="Jonah"/>
    <x v="19"/>
    <x v="0"/>
    <x v="226"/>
    <s v="On Account"/>
    <n v="15000"/>
    <n v="1829.84"/>
    <n v="3298.3999999999978"/>
  </r>
  <r>
    <x v="7"/>
    <s v="Jonah Seitz"/>
    <s v="Jonah"/>
    <x v="19"/>
    <x v="0"/>
    <x v="227"/>
    <s v="On Account"/>
    <n v="15000"/>
    <n v="1883.84"/>
    <n v="3838.3999999999978"/>
  </r>
  <r>
    <x v="7"/>
    <s v="Sarah Gibbs"/>
    <s v="Sarah"/>
    <x v="14"/>
    <x v="0"/>
    <x v="228"/>
    <s v="Cash"/>
    <n v="15000"/>
    <n v="2446.96"/>
    <n v="9469.5999999999985"/>
  </r>
  <r>
    <x v="7"/>
    <s v="Sarah Gibbs"/>
    <s v="Sarah"/>
    <x v="14"/>
    <x v="0"/>
    <x v="229"/>
    <s v="Credit Card"/>
    <n v="15000"/>
    <n v="3105.34"/>
    <n v="16053.400000000001"/>
  </r>
  <r>
    <x v="7"/>
    <s v="Annabel Mettick"/>
    <s v="Annabel"/>
    <x v="4"/>
    <x v="1"/>
    <x v="230"/>
    <s v="Cash"/>
    <n v="15000"/>
    <n v="0"/>
    <n v="-11613.4"/>
  </r>
  <r>
    <x v="7"/>
    <s v="Emily Whelan"/>
    <s v="Emily"/>
    <x v="5"/>
    <x v="1"/>
    <x v="231"/>
    <s v="Credit Card"/>
    <n v="15000"/>
    <n v="0"/>
    <n v="-10972"/>
  </r>
  <r>
    <x v="7"/>
    <s v="Olivia Cheung"/>
    <s v="Olivia"/>
    <x v="2"/>
    <x v="1"/>
    <x v="232"/>
    <s v="Cash"/>
    <n v="15000"/>
    <n v="0"/>
    <n v="-9467.2000000000007"/>
  </r>
  <r>
    <x v="7"/>
    <s v="Annabel Mettick"/>
    <s v="Annabel"/>
    <x v="4"/>
    <x v="1"/>
    <x v="233"/>
    <s v="On Account"/>
    <n v="15000"/>
    <n v="0"/>
    <n v="-4800"/>
  </r>
  <r>
    <x v="7"/>
    <s v="Olivia Cheung"/>
    <s v="Olivia"/>
    <x v="2"/>
    <x v="1"/>
    <x v="234"/>
    <s v="On Account"/>
    <n v="15000"/>
    <n v="0"/>
    <n v="-1077"/>
  </r>
  <r>
    <x v="7"/>
    <s v="Emily Whelan"/>
    <s v="Emily"/>
    <x v="5"/>
    <x v="1"/>
    <x v="235"/>
    <s v="Cash"/>
    <n v="15000"/>
    <n v="1759.34"/>
    <n v="2593.3999999999978"/>
  </r>
  <r>
    <x v="7"/>
    <s v="Cory Goodwin"/>
    <s v="Cory"/>
    <x v="15"/>
    <x v="1"/>
    <x v="236"/>
    <s v="Credit Card"/>
    <n v="15000"/>
    <n v="1766.6000000000001"/>
    <n v="2666"/>
  </r>
  <r>
    <x v="7"/>
    <s v="Annabel Mettick"/>
    <s v="Annabel"/>
    <x v="4"/>
    <x v="1"/>
    <x v="237"/>
    <s v="On Account"/>
    <n v="15000"/>
    <n v="2142"/>
    <n v="6420"/>
  </r>
  <r>
    <x v="7"/>
    <s v="Olivia Cheung"/>
    <s v="Olivia"/>
    <x v="2"/>
    <x v="1"/>
    <x v="238"/>
    <s v="Credit Card"/>
    <n v="15000"/>
    <n v="2408"/>
    <n v="9080"/>
  </r>
  <r>
    <x v="7"/>
    <s v="Emily Whelan"/>
    <s v="Emily"/>
    <x v="5"/>
    <x v="1"/>
    <x v="239"/>
    <s v="On Account"/>
    <n v="15000"/>
    <n v="2753.1000000000004"/>
    <n v="12531"/>
  </r>
  <r>
    <x v="7"/>
    <s v="Cory Goodwin"/>
    <s v="Cory"/>
    <x v="15"/>
    <x v="1"/>
    <x v="240"/>
    <s v="Cash"/>
    <n v="15000"/>
    <n v="3279.5700000000006"/>
    <n v="17795.700000000004"/>
  </r>
  <r>
    <x v="7"/>
    <s v="Bryan Maldonado"/>
    <s v="Bryan"/>
    <x v="7"/>
    <x v="2"/>
    <x v="241"/>
    <s v="Cash"/>
    <n v="15000"/>
    <n v="0"/>
    <n v="-6375"/>
  </r>
  <r>
    <x v="7"/>
    <s v="Reza Jafari"/>
    <s v="Reza"/>
    <x v="6"/>
    <x v="2"/>
    <x v="242"/>
    <s v="Cash"/>
    <n v="15000"/>
    <n v="0"/>
    <n v="-5206"/>
  </r>
  <r>
    <x v="7"/>
    <s v="Bryan Maldonado"/>
    <s v="Bryan"/>
    <x v="7"/>
    <x v="2"/>
    <x v="243"/>
    <s v="Credit Card"/>
    <n v="15000"/>
    <n v="1632.16"/>
    <n v="1321.6000000000004"/>
  </r>
  <r>
    <x v="7"/>
    <s v="Reza Jafari"/>
    <s v="Reza"/>
    <x v="6"/>
    <x v="2"/>
    <x v="244"/>
    <s v="Cash"/>
    <n v="15000"/>
    <n v="1967.88"/>
    <n v="4678.7999999999993"/>
  </r>
  <r>
    <x v="7"/>
    <s v="Bryan Maldonado"/>
    <s v="Bryan"/>
    <x v="7"/>
    <x v="2"/>
    <x v="245"/>
    <s v="Cash"/>
    <n v="15000"/>
    <n v="3369.4800000000005"/>
    <n v="18694.800000000003"/>
  </r>
  <r>
    <x v="7"/>
    <s v="Derek Godwin"/>
    <s v="Derek"/>
    <x v="9"/>
    <x v="2"/>
    <x v="246"/>
    <s v="On Account"/>
    <n v="15000"/>
    <n v="3923.6000000000004"/>
    <n v="24236"/>
  </r>
  <r>
    <x v="7"/>
    <s v="Reza Jafari"/>
    <s v="Reza"/>
    <x v="6"/>
    <x v="2"/>
    <x v="247"/>
    <s v="Credit Card"/>
    <n v="15000"/>
    <n v="4308.82"/>
    <n v="28088.199999999997"/>
  </r>
  <r>
    <x v="7"/>
    <s v="Ally Bryant"/>
    <s v="Ally"/>
    <x v="11"/>
    <x v="3"/>
    <x v="248"/>
    <s v="Credit Card"/>
    <n v="15000"/>
    <n v="0"/>
    <n v="-11239.5"/>
  </r>
  <r>
    <x v="7"/>
    <s v="Ally Bryant"/>
    <s v="Ally"/>
    <x v="11"/>
    <x v="3"/>
    <x v="249"/>
    <s v="On Account"/>
    <n v="15000"/>
    <n v="0"/>
    <n v="-10677.2"/>
  </r>
  <r>
    <x v="7"/>
    <s v="Ally Bryant"/>
    <s v="Ally"/>
    <x v="11"/>
    <x v="3"/>
    <x v="250"/>
    <s v="Cash"/>
    <n v="15000"/>
    <n v="0"/>
    <n v="-5302.4"/>
  </r>
  <r>
    <x v="7"/>
    <s v="Ally Bryant"/>
    <s v="Ally"/>
    <x v="11"/>
    <x v="3"/>
    <x v="251"/>
    <s v="On Account"/>
    <n v="15000"/>
    <n v="0"/>
    <n v="-4608.3000000000011"/>
  </r>
  <r>
    <x v="7"/>
    <s v="Spencer Cruz"/>
    <s v="Spencer"/>
    <x v="13"/>
    <x v="3"/>
    <x v="252"/>
    <s v="On Account"/>
    <n v="15000"/>
    <n v="1567.0200000000002"/>
    <n v="670.20000000000073"/>
  </r>
  <r>
    <x v="7"/>
    <s v="Josh Sutherland"/>
    <s v="Josh"/>
    <x v="12"/>
    <x v="3"/>
    <x v="253"/>
    <s v="Cash"/>
    <n v="15000"/>
    <n v="2247.7900000000004"/>
    <n v="7477.9000000000015"/>
  </r>
  <r>
    <x v="7"/>
    <s v="Josh Sutherland"/>
    <s v="Josh"/>
    <x v="12"/>
    <x v="3"/>
    <x v="254"/>
    <s v="On Account"/>
    <n v="15000"/>
    <n v="3608.81"/>
    <n v="21088.1"/>
  </r>
  <r>
    <x v="7"/>
    <s v="Nina McDonald"/>
    <s v="Nina"/>
    <x v="10"/>
    <x v="3"/>
    <x v="255"/>
    <s v="Cash"/>
    <n v="15000"/>
    <n v="4338.8100000000004"/>
    <n v="28388.100000000006"/>
  </r>
  <r>
    <x v="8"/>
    <s v="Jonah Seitz"/>
    <s v="Jonah"/>
    <x v="19"/>
    <x v="0"/>
    <x v="256"/>
    <s v="On Account"/>
    <n v="15000"/>
    <n v="0"/>
    <n v="-11290"/>
  </r>
  <r>
    <x v="8"/>
    <s v="Charlotte Edwards"/>
    <s v="Charlotte"/>
    <x v="18"/>
    <x v="0"/>
    <x v="257"/>
    <s v="Credit Card"/>
    <n v="15000"/>
    <n v="0"/>
    <n v="-8400"/>
  </r>
  <r>
    <x v="8"/>
    <s v="Sarah Gibbs"/>
    <s v="Sarah"/>
    <x v="14"/>
    <x v="0"/>
    <x v="258"/>
    <s v="Credit Card"/>
    <n v="15000"/>
    <n v="0"/>
    <n v="-6999"/>
  </r>
  <r>
    <x v="8"/>
    <s v="Jonah Seitz"/>
    <s v="Jonah"/>
    <x v="19"/>
    <x v="0"/>
    <x v="43"/>
    <s v="Cash"/>
    <n v="15000"/>
    <n v="0"/>
    <n v="-6228"/>
  </r>
  <r>
    <x v="8"/>
    <s v="Jonah Seitz"/>
    <s v="Jonah"/>
    <x v="19"/>
    <x v="0"/>
    <x v="259"/>
    <s v="Cash"/>
    <n v="15000"/>
    <n v="0"/>
    <n v="-910.80000000000109"/>
  </r>
  <r>
    <x v="8"/>
    <s v="Chloe Fusaro"/>
    <s v="Chloe"/>
    <x v="0"/>
    <x v="0"/>
    <x v="260"/>
    <s v="Cash"/>
    <n v="15000"/>
    <n v="1670.2400000000002"/>
    <n v="1702.4000000000015"/>
  </r>
  <r>
    <x v="8"/>
    <s v="Chloe Fusaro"/>
    <s v="Chloe"/>
    <x v="0"/>
    <x v="0"/>
    <x v="261"/>
    <s v="Cash"/>
    <n v="15000"/>
    <n v="2121.6"/>
    <n v="6216"/>
  </r>
  <r>
    <x v="8"/>
    <s v="Charlotte Edwards"/>
    <s v="Charlotte"/>
    <x v="18"/>
    <x v="0"/>
    <x v="262"/>
    <s v="Credit Card"/>
    <n v="15000"/>
    <n v="2154.6"/>
    <n v="6546"/>
  </r>
  <r>
    <x v="8"/>
    <s v="Charlotte Edwards"/>
    <s v="Charlotte"/>
    <x v="18"/>
    <x v="0"/>
    <x v="263"/>
    <s v="Credit Card"/>
    <n v="15000"/>
    <n v="3118.66"/>
    <n v="16186.599999999999"/>
  </r>
  <r>
    <x v="8"/>
    <s v="Chloe Fusaro"/>
    <s v="Chloe"/>
    <x v="0"/>
    <x v="0"/>
    <x v="264"/>
    <s v="Cash"/>
    <n v="15000"/>
    <n v="3199.92"/>
    <n v="16999.2"/>
  </r>
  <r>
    <x v="8"/>
    <s v="Charlotte Edwards"/>
    <s v="Charlotte"/>
    <x v="18"/>
    <x v="0"/>
    <x v="265"/>
    <s v="Cash"/>
    <n v="15000"/>
    <n v="3752"/>
    <n v="22520"/>
  </r>
  <r>
    <x v="8"/>
    <s v="Charlotte Edwards"/>
    <s v="Charlotte"/>
    <x v="18"/>
    <x v="0"/>
    <x v="266"/>
    <s v="On Account"/>
    <n v="15000"/>
    <n v="4121.53"/>
    <n v="26215.299999999996"/>
  </r>
  <r>
    <x v="8"/>
    <s v="Emily Whelan"/>
    <s v="Emily"/>
    <x v="5"/>
    <x v="1"/>
    <x v="267"/>
    <s v="On Account"/>
    <n v="15000"/>
    <n v="0"/>
    <n v="-7992"/>
  </r>
  <r>
    <x v="8"/>
    <s v="Olivia Cheung"/>
    <s v="Olivia"/>
    <x v="2"/>
    <x v="1"/>
    <x v="268"/>
    <s v="Credit Card"/>
    <n v="15000"/>
    <n v="0"/>
    <n v="-6900.3000000000011"/>
  </r>
  <r>
    <x v="8"/>
    <s v="Annabel Mettick"/>
    <s v="Annabel"/>
    <x v="4"/>
    <x v="1"/>
    <x v="269"/>
    <s v="Cash"/>
    <n v="15000"/>
    <n v="0"/>
    <n v="-5160"/>
  </r>
  <r>
    <x v="8"/>
    <s v="Jason Jackaki"/>
    <s v="Jason"/>
    <x v="3"/>
    <x v="1"/>
    <x v="270"/>
    <s v="Cash"/>
    <n v="15000"/>
    <n v="0"/>
    <n v="-4782"/>
  </r>
  <r>
    <x v="8"/>
    <s v="Annabel Mettick"/>
    <s v="Annabel"/>
    <x v="4"/>
    <x v="1"/>
    <x v="271"/>
    <s v="Credit Card"/>
    <n v="15000"/>
    <n v="0"/>
    <n v="-688.79999999999927"/>
  </r>
  <r>
    <x v="8"/>
    <s v="Annabel Mettick"/>
    <s v="Annabel"/>
    <x v="4"/>
    <x v="1"/>
    <x v="272"/>
    <s v="Cash"/>
    <n v="15000"/>
    <n v="0"/>
    <n v="-284.79999999999927"/>
  </r>
  <r>
    <x v="8"/>
    <s v="Cory Goodwin"/>
    <s v="Cory"/>
    <x v="15"/>
    <x v="1"/>
    <x v="273"/>
    <s v="Cash"/>
    <n v="15000"/>
    <n v="1914.78"/>
    <n v="4147.7999999999993"/>
  </r>
  <r>
    <x v="8"/>
    <s v="Annabel Mettick"/>
    <s v="Annabel"/>
    <x v="4"/>
    <x v="1"/>
    <x v="274"/>
    <s v="Cash"/>
    <n v="15000"/>
    <n v="2076.0300000000002"/>
    <n v="5760.3000000000029"/>
  </r>
  <r>
    <x v="8"/>
    <s v="Cory Goodwin"/>
    <s v="Cory"/>
    <x v="15"/>
    <x v="1"/>
    <x v="275"/>
    <s v="Credit Card"/>
    <n v="15000"/>
    <n v="2457.98"/>
    <n v="9579.7999999999993"/>
  </r>
  <r>
    <x v="8"/>
    <s v="Cory Goodwin"/>
    <s v="Cory"/>
    <x v="15"/>
    <x v="1"/>
    <x v="276"/>
    <s v="On Account"/>
    <n v="15000"/>
    <n v="2594.6300000000006"/>
    <n v="10946.300000000003"/>
  </r>
  <r>
    <x v="8"/>
    <s v="Olivia Cheung"/>
    <s v="Olivia"/>
    <x v="2"/>
    <x v="1"/>
    <x v="277"/>
    <s v="Cash"/>
    <n v="15000"/>
    <n v="3036.7999999999997"/>
    <n v="15367.999999999996"/>
  </r>
  <r>
    <x v="8"/>
    <s v="Emily Whelan"/>
    <s v="Emily"/>
    <x v="5"/>
    <x v="1"/>
    <x v="278"/>
    <s v="Credit Card"/>
    <n v="15000"/>
    <n v="3564"/>
    <n v="20640"/>
  </r>
  <r>
    <x v="8"/>
    <s v="Ashley Almanza"/>
    <s v="Ashley"/>
    <x v="8"/>
    <x v="2"/>
    <x v="279"/>
    <s v="Credit Card"/>
    <n v="15000"/>
    <n v="0"/>
    <n v="-9427.7000000000007"/>
  </r>
  <r>
    <x v="8"/>
    <s v="Reza Jafari"/>
    <s v="Reza"/>
    <x v="6"/>
    <x v="2"/>
    <x v="280"/>
    <s v="Cash"/>
    <n v="15000"/>
    <n v="0"/>
    <n v="-7503.0000000000009"/>
  </r>
  <r>
    <x v="8"/>
    <s v="Derek Godwin"/>
    <s v="Derek"/>
    <x v="9"/>
    <x v="2"/>
    <x v="281"/>
    <s v="Credit Card"/>
    <n v="15000"/>
    <n v="0"/>
    <n v="-5348.8000000000011"/>
  </r>
  <r>
    <x v="8"/>
    <s v="Ashley Almanza"/>
    <s v="Ashley"/>
    <x v="8"/>
    <x v="2"/>
    <x v="282"/>
    <s v="On Account"/>
    <n v="15000"/>
    <n v="0"/>
    <n v="-4507.8000000000029"/>
  </r>
  <r>
    <x v="8"/>
    <s v="Ashley Almanza"/>
    <s v="Ashley"/>
    <x v="8"/>
    <x v="2"/>
    <x v="283"/>
    <s v="Credit Card"/>
    <n v="15000"/>
    <n v="1839.67"/>
    <n v="3396.7000000000007"/>
  </r>
  <r>
    <x v="8"/>
    <s v="Derek Godwin"/>
    <s v="Derek"/>
    <x v="9"/>
    <x v="2"/>
    <x v="284"/>
    <s v="Credit Card"/>
    <n v="15000"/>
    <n v="2384.96"/>
    <n v="8849.5999999999985"/>
  </r>
  <r>
    <x v="8"/>
    <s v="Bryan Maldonado"/>
    <s v="Bryan"/>
    <x v="7"/>
    <x v="2"/>
    <x v="285"/>
    <s v="On Account"/>
    <n v="15000"/>
    <n v="2388.2399999999998"/>
    <n v="8882.3999999999978"/>
  </r>
  <r>
    <x v="8"/>
    <s v="Derek Godwin"/>
    <s v="Derek"/>
    <x v="9"/>
    <x v="2"/>
    <x v="286"/>
    <s v="On Account"/>
    <n v="15000"/>
    <n v="3404.1300000000006"/>
    <n v="19041.300000000003"/>
  </r>
  <r>
    <x v="8"/>
    <s v="Tia Cruise"/>
    <s v="Tia"/>
    <x v="17"/>
    <x v="3"/>
    <x v="287"/>
    <s v="Credit Card"/>
    <n v="15000"/>
    <n v="0"/>
    <n v="-7286"/>
  </r>
  <r>
    <x v="8"/>
    <s v="Nina McDonald"/>
    <s v="Nina"/>
    <x v="10"/>
    <x v="3"/>
    <x v="288"/>
    <s v="On Account"/>
    <n v="15000"/>
    <n v="1515.2399999999998"/>
    <n v="152.39999999999782"/>
  </r>
  <r>
    <x v="8"/>
    <s v="Ally Bryant"/>
    <s v="Ally"/>
    <x v="11"/>
    <x v="3"/>
    <x v="289"/>
    <s v="Credit Card"/>
    <n v="15000"/>
    <n v="1636.3900000000003"/>
    <n v="1363.9000000000015"/>
  </r>
  <r>
    <x v="9"/>
    <s v="Chloe Fusaro"/>
    <s v="Chloe"/>
    <x v="0"/>
    <x v="0"/>
    <x v="290"/>
    <s v="Cash"/>
    <n v="15000"/>
    <n v="0"/>
    <n v="-11964.9"/>
  </r>
  <r>
    <x v="9"/>
    <s v="Charlotte Edwards"/>
    <s v="Charlotte"/>
    <x v="18"/>
    <x v="0"/>
    <x v="291"/>
    <s v="Cash"/>
    <n v="15000"/>
    <n v="0"/>
    <n v="-8312"/>
  </r>
  <r>
    <x v="9"/>
    <s v="Chloe Fusaro"/>
    <s v="Chloe"/>
    <x v="0"/>
    <x v="0"/>
    <x v="292"/>
    <s v="On Account"/>
    <n v="15000"/>
    <n v="0"/>
    <n v="-7975.8"/>
  </r>
  <r>
    <x v="9"/>
    <s v="Charlotte Edwards"/>
    <s v="Charlotte"/>
    <x v="18"/>
    <x v="0"/>
    <x v="293"/>
    <s v="Credit Card"/>
    <n v="15000"/>
    <n v="0"/>
    <n v="-7860.9999999999991"/>
  </r>
  <r>
    <x v="9"/>
    <s v="Jonah Seitz"/>
    <s v="Jonah"/>
    <x v="19"/>
    <x v="0"/>
    <x v="142"/>
    <s v="Cash"/>
    <n v="15000"/>
    <n v="0"/>
    <n v="-4052"/>
  </r>
  <r>
    <x v="9"/>
    <s v="Jonah Seitz"/>
    <s v="Jonah"/>
    <x v="19"/>
    <x v="0"/>
    <x v="294"/>
    <s v="Credit Card"/>
    <n v="15000"/>
    <n v="0"/>
    <n v="-4011.1999999999989"/>
  </r>
  <r>
    <x v="9"/>
    <s v="Jonah Seitz"/>
    <s v="Jonah"/>
    <x v="19"/>
    <x v="0"/>
    <x v="295"/>
    <s v="Cash"/>
    <n v="15000"/>
    <n v="0"/>
    <n v="-2693.3999999999996"/>
  </r>
  <r>
    <x v="9"/>
    <s v="Jonah Seitz"/>
    <s v="Jonah"/>
    <x v="19"/>
    <x v="0"/>
    <x v="296"/>
    <s v="Cash"/>
    <n v="15000"/>
    <n v="1607.7"/>
    <n v="1077"/>
  </r>
  <r>
    <x v="9"/>
    <s v="David Wilkinson"/>
    <s v="David"/>
    <x v="1"/>
    <x v="0"/>
    <x v="88"/>
    <s v="Cash"/>
    <n v="15000"/>
    <n v="1959.4"/>
    <n v="4594"/>
  </r>
  <r>
    <x v="9"/>
    <s v="Chloe Fusaro"/>
    <s v="Chloe"/>
    <x v="0"/>
    <x v="0"/>
    <x v="297"/>
    <s v="On Account"/>
    <n v="15000"/>
    <n v="1994.62"/>
    <n v="4946.1999999999971"/>
  </r>
  <r>
    <x v="9"/>
    <s v="Sarah Gibbs"/>
    <s v="Sarah"/>
    <x v="14"/>
    <x v="0"/>
    <x v="298"/>
    <s v="On Account"/>
    <n v="15000"/>
    <n v="2677.34"/>
    <n v="11773.400000000001"/>
  </r>
  <r>
    <x v="9"/>
    <s v="Jonah Seitz"/>
    <s v="Jonah"/>
    <x v="19"/>
    <x v="0"/>
    <x v="299"/>
    <s v="On Account"/>
    <n v="15000"/>
    <n v="2846.4900000000002"/>
    <n v="13464.900000000001"/>
  </r>
  <r>
    <x v="9"/>
    <s v="Charlotte Edwards"/>
    <s v="Charlotte"/>
    <x v="18"/>
    <x v="0"/>
    <x v="300"/>
    <s v="Credit Card"/>
    <n v="15000"/>
    <n v="3754.4800000000005"/>
    <n v="22544.800000000003"/>
  </r>
  <r>
    <x v="9"/>
    <s v="Jonah Seitz"/>
    <s v="Jonah"/>
    <x v="19"/>
    <x v="0"/>
    <x v="301"/>
    <s v="Credit Card"/>
    <n v="15000"/>
    <n v="4022.4800000000005"/>
    <n v="25224.800000000003"/>
  </r>
  <r>
    <x v="9"/>
    <s v="David Wilkinson"/>
    <s v="David"/>
    <x v="1"/>
    <x v="0"/>
    <x v="302"/>
    <s v="Credit Card"/>
    <n v="15000"/>
    <n v="4359.18"/>
    <n v="28591.800000000003"/>
  </r>
  <r>
    <x v="9"/>
    <s v="Jason Jackaki"/>
    <s v="Jason"/>
    <x v="3"/>
    <x v="1"/>
    <x v="303"/>
    <s v="Cash"/>
    <n v="15000"/>
    <n v="0"/>
    <n v="-10798.4"/>
  </r>
  <r>
    <x v="9"/>
    <s v="Olivia Cheung"/>
    <s v="Olivia"/>
    <x v="2"/>
    <x v="1"/>
    <x v="304"/>
    <s v="On Account"/>
    <n v="15000"/>
    <n v="1526.28"/>
    <n v="262.79999999999927"/>
  </r>
  <r>
    <x v="9"/>
    <s v="Cory Goodwin"/>
    <s v="Cory"/>
    <x v="15"/>
    <x v="1"/>
    <x v="305"/>
    <s v="Cash"/>
    <n v="15000"/>
    <n v="2079"/>
    <n v="5790"/>
  </r>
  <r>
    <x v="9"/>
    <s v="Jason Jackaki"/>
    <s v="Jason"/>
    <x v="3"/>
    <x v="1"/>
    <x v="306"/>
    <s v="Credit Card"/>
    <n v="15000"/>
    <n v="2187.85"/>
    <n v="6878.5"/>
  </r>
  <r>
    <x v="9"/>
    <s v="Cory Goodwin"/>
    <s v="Cory"/>
    <x v="15"/>
    <x v="1"/>
    <x v="307"/>
    <s v="Credit Card"/>
    <n v="15000"/>
    <n v="2213.6800000000003"/>
    <n v="7136.8000000000029"/>
  </r>
  <r>
    <x v="9"/>
    <s v="Cory Goodwin"/>
    <s v="Cory"/>
    <x v="15"/>
    <x v="1"/>
    <x v="308"/>
    <s v="Cash"/>
    <n v="15000"/>
    <n v="2324.0400000000004"/>
    <n v="8240.4000000000015"/>
  </r>
  <r>
    <x v="9"/>
    <s v="Jason Jackaki"/>
    <s v="Jason"/>
    <x v="3"/>
    <x v="1"/>
    <x v="309"/>
    <s v="Credit Card"/>
    <n v="15000"/>
    <n v="4198.96"/>
    <n v="26989.599999999999"/>
  </r>
  <r>
    <x v="9"/>
    <s v="Gordon Beswick"/>
    <s v="Gordon"/>
    <x v="16"/>
    <x v="2"/>
    <x v="310"/>
    <s v="Credit Card"/>
    <n v="15000"/>
    <n v="0"/>
    <n v="-11756.4"/>
  </r>
  <r>
    <x v="9"/>
    <s v="Reza Jafari"/>
    <s v="Reza"/>
    <x v="6"/>
    <x v="2"/>
    <x v="311"/>
    <s v="Cash"/>
    <n v="15000"/>
    <n v="0"/>
    <n v="-2366.4000000000015"/>
  </r>
  <r>
    <x v="9"/>
    <s v="Gordon Beswick"/>
    <s v="Gordon"/>
    <x v="16"/>
    <x v="2"/>
    <x v="312"/>
    <s v="On Account"/>
    <n v="15000"/>
    <n v="0"/>
    <n v="-2193.6000000000022"/>
  </r>
  <r>
    <x v="9"/>
    <s v="Derek Godwin"/>
    <s v="Derek"/>
    <x v="9"/>
    <x v="2"/>
    <x v="313"/>
    <s v="On Account"/>
    <n v="15000"/>
    <n v="2003.12"/>
    <n v="5031.1999999999971"/>
  </r>
  <r>
    <x v="9"/>
    <s v="Ashley Almanza"/>
    <s v="Ashley"/>
    <x v="8"/>
    <x v="2"/>
    <x v="314"/>
    <s v="Cash"/>
    <n v="15000"/>
    <n v="2148.52"/>
    <n v="6485.2000000000007"/>
  </r>
  <r>
    <x v="9"/>
    <s v="Bryan Maldonado"/>
    <s v="Bryan"/>
    <x v="7"/>
    <x v="2"/>
    <x v="315"/>
    <s v="Credit Card"/>
    <n v="15000"/>
    <n v="2260.7200000000007"/>
    <n v="7607.2000000000044"/>
  </r>
  <r>
    <x v="9"/>
    <s v="Nina McDonald"/>
    <s v="Nina"/>
    <x v="10"/>
    <x v="3"/>
    <x v="316"/>
    <s v="Credit Card"/>
    <n v="15000"/>
    <n v="0"/>
    <n v="-12002.8"/>
  </r>
  <r>
    <x v="9"/>
    <s v="Tia Cruise"/>
    <s v="Tia"/>
    <x v="17"/>
    <x v="3"/>
    <x v="317"/>
    <s v="Cash"/>
    <n v="15000"/>
    <n v="0"/>
    <n v="-7804.0000000000009"/>
  </r>
  <r>
    <x v="9"/>
    <s v="Josh Sutherland"/>
    <s v="Josh"/>
    <x v="12"/>
    <x v="3"/>
    <x v="318"/>
    <s v="On Account"/>
    <n v="15000"/>
    <n v="0"/>
    <n v="-4404.7999999999993"/>
  </r>
  <r>
    <x v="9"/>
    <s v="Tia Cruise"/>
    <s v="Tia"/>
    <x v="17"/>
    <x v="3"/>
    <x v="319"/>
    <s v="On Account"/>
    <n v="15000"/>
    <n v="0"/>
    <n v="-4305.2999999999993"/>
  </r>
  <r>
    <x v="9"/>
    <s v="Josh Sutherland"/>
    <s v="Josh"/>
    <x v="12"/>
    <x v="3"/>
    <x v="320"/>
    <s v="On Account"/>
    <n v="15000"/>
    <n v="0"/>
    <n v="-764.60000000000036"/>
  </r>
  <r>
    <x v="9"/>
    <s v="Josh Sutherland"/>
    <s v="Josh"/>
    <x v="12"/>
    <x v="3"/>
    <x v="321"/>
    <s v="Cash"/>
    <n v="15000"/>
    <n v="3653.02"/>
    <n v="21530.199999999997"/>
  </r>
  <r>
    <x v="9"/>
    <s v="Spencer Cruz"/>
    <s v="Spencer"/>
    <x v="13"/>
    <x v="3"/>
    <x v="322"/>
    <s v="On Account"/>
    <n v="15000"/>
    <n v="3689.62"/>
    <n v="21896.199999999997"/>
  </r>
  <r>
    <x v="9"/>
    <s v="Nina McDonald"/>
    <s v="Nina"/>
    <x v="10"/>
    <x v="3"/>
    <x v="323"/>
    <s v="Credit Card"/>
    <n v="15000"/>
    <n v="4142.07"/>
    <n v="26420.699999999997"/>
  </r>
  <r>
    <x v="10"/>
    <s v="Sarah Gibbs"/>
    <s v="Sarah"/>
    <x v="14"/>
    <x v="0"/>
    <x v="324"/>
    <s v="Cash"/>
    <n v="15000"/>
    <n v="0"/>
    <n v="-5707.5"/>
  </r>
  <r>
    <x v="10"/>
    <s v="David Wilkinson"/>
    <s v="David"/>
    <x v="1"/>
    <x v="0"/>
    <x v="325"/>
    <s v="On Account"/>
    <n v="15000"/>
    <n v="2876.16"/>
    <n v="13761.599999999999"/>
  </r>
  <r>
    <x v="10"/>
    <s v="Jonah Seitz"/>
    <s v="Jonah"/>
    <x v="19"/>
    <x v="0"/>
    <x v="326"/>
    <s v="Credit Card"/>
    <n v="15000"/>
    <n v="4193.28"/>
    <n v="26932.799999999996"/>
  </r>
  <r>
    <x v="10"/>
    <s v="Chloe Fusaro"/>
    <s v="Chloe"/>
    <x v="0"/>
    <x v="0"/>
    <x v="327"/>
    <s v="Cash"/>
    <n v="15000"/>
    <n v="4242.7"/>
    <n v="27427"/>
  </r>
  <r>
    <x v="10"/>
    <s v="Sarah Gibbs"/>
    <s v="Sarah"/>
    <x v="14"/>
    <x v="0"/>
    <x v="328"/>
    <s v="Cash"/>
    <n v="15000"/>
    <n v="4751.04"/>
    <n v="32510.400000000001"/>
  </r>
  <r>
    <x v="10"/>
    <s v="Annabel Mettick"/>
    <s v="Annabel"/>
    <x v="4"/>
    <x v="1"/>
    <x v="329"/>
    <s v="On Account"/>
    <n v="15000"/>
    <n v="0"/>
    <n v="-5994"/>
  </r>
  <r>
    <x v="10"/>
    <s v="Jason Jackaki"/>
    <s v="Jason"/>
    <x v="3"/>
    <x v="1"/>
    <x v="330"/>
    <s v="Credit Card"/>
    <n v="15000"/>
    <n v="0"/>
    <n v="-4426.5"/>
  </r>
  <r>
    <x v="10"/>
    <s v="Emily Whelan"/>
    <s v="Emily"/>
    <x v="5"/>
    <x v="1"/>
    <x v="331"/>
    <s v="Cash"/>
    <n v="15000"/>
    <n v="0"/>
    <n v="-1770"/>
  </r>
  <r>
    <x v="10"/>
    <s v="Olivia Cheung"/>
    <s v="Olivia"/>
    <x v="2"/>
    <x v="1"/>
    <x v="332"/>
    <s v="Cash"/>
    <n v="15000"/>
    <n v="1540.3600000000004"/>
    <n v="403.60000000000218"/>
  </r>
  <r>
    <x v="10"/>
    <s v="Annabel Mettick"/>
    <s v="Annabel"/>
    <x v="4"/>
    <x v="1"/>
    <x v="333"/>
    <s v="Cash"/>
    <n v="15000"/>
    <n v="1639.4399999999998"/>
    <n v="1394.3999999999978"/>
  </r>
  <r>
    <x v="10"/>
    <s v="Annabel Mettick"/>
    <s v="Annabel"/>
    <x v="4"/>
    <x v="1"/>
    <x v="334"/>
    <s v="On Account"/>
    <n v="15000"/>
    <n v="1660.6000000000001"/>
    <n v="1606"/>
  </r>
  <r>
    <x v="10"/>
    <s v="Olivia Cheung"/>
    <s v="Olivia"/>
    <x v="2"/>
    <x v="1"/>
    <x v="335"/>
    <s v="On Account"/>
    <n v="15000"/>
    <n v="1845.26"/>
    <n v="3452.5999999999985"/>
  </r>
  <r>
    <x v="10"/>
    <s v="Jason Jackaki"/>
    <s v="Jason"/>
    <x v="3"/>
    <x v="1"/>
    <x v="336"/>
    <s v="Credit Card"/>
    <n v="15000"/>
    <n v="2006.25"/>
    <n v="5062.5"/>
  </r>
  <r>
    <x v="10"/>
    <s v="Cory Goodwin"/>
    <s v="Cory"/>
    <x v="15"/>
    <x v="1"/>
    <x v="337"/>
    <s v="Credit Card"/>
    <n v="15000"/>
    <n v="2290.0499999999997"/>
    <n v="7900.4999999999964"/>
  </r>
  <r>
    <x v="10"/>
    <s v="Cory Goodwin"/>
    <s v="Cory"/>
    <x v="15"/>
    <x v="1"/>
    <x v="338"/>
    <s v="On Account"/>
    <n v="15000"/>
    <n v="2305.7999999999997"/>
    <n v="8057.9999999999964"/>
  </r>
  <r>
    <x v="10"/>
    <s v="Annabel Mettick"/>
    <s v="Annabel"/>
    <x v="4"/>
    <x v="1"/>
    <x v="339"/>
    <s v="On Account"/>
    <n v="15000"/>
    <n v="3756"/>
    <n v="22560"/>
  </r>
  <r>
    <x v="10"/>
    <s v="Jason Jackaki"/>
    <s v="Jason"/>
    <x v="3"/>
    <x v="1"/>
    <x v="340"/>
    <s v="Credit Card"/>
    <n v="15000"/>
    <n v="3857"/>
    <n v="23570"/>
  </r>
  <r>
    <x v="10"/>
    <s v="Olivia Cheung"/>
    <s v="Olivia"/>
    <x v="2"/>
    <x v="1"/>
    <x v="341"/>
    <s v="On Account"/>
    <n v="15000"/>
    <n v="3919.96"/>
    <n v="24199.599999999999"/>
  </r>
  <r>
    <x v="10"/>
    <s v="Derek Godwin"/>
    <s v="Derek"/>
    <x v="9"/>
    <x v="2"/>
    <x v="342"/>
    <s v="Cash"/>
    <n v="15000"/>
    <n v="0"/>
    <n v="-9870"/>
  </r>
  <r>
    <x v="10"/>
    <s v="Ashley Almanza"/>
    <s v="Ashley"/>
    <x v="8"/>
    <x v="2"/>
    <x v="343"/>
    <s v="Credit Card"/>
    <n v="15000"/>
    <n v="0"/>
    <n v="-6189.1"/>
  </r>
  <r>
    <x v="10"/>
    <s v="Gordon Beswick"/>
    <s v="Gordon"/>
    <x v="16"/>
    <x v="2"/>
    <x v="334"/>
    <s v="Credit Card"/>
    <n v="15000"/>
    <n v="1660.6000000000001"/>
    <n v="1606"/>
  </r>
  <r>
    <x v="10"/>
    <s v="Derek Godwin"/>
    <s v="Derek"/>
    <x v="9"/>
    <x v="2"/>
    <x v="344"/>
    <s v="Credit Card"/>
    <n v="15000"/>
    <n v="1776.6000000000001"/>
    <n v="2766"/>
  </r>
  <r>
    <x v="10"/>
    <s v="Reza Jafari"/>
    <s v="Reza"/>
    <x v="6"/>
    <x v="2"/>
    <x v="345"/>
    <s v="Credit Card"/>
    <n v="15000"/>
    <n v="2091.6"/>
    <n v="5916"/>
  </r>
  <r>
    <x v="10"/>
    <s v="Reza Jafari"/>
    <s v="Reza"/>
    <x v="6"/>
    <x v="2"/>
    <x v="346"/>
    <s v="On Account"/>
    <n v="15000"/>
    <n v="2239.65"/>
    <n v="7396.5"/>
  </r>
  <r>
    <x v="10"/>
    <s v="Derek Godwin"/>
    <s v="Derek"/>
    <x v="9"/>
    <x v="2"/>
    <x v="347"/>
    <s v="Cash"/>
    <n v="15000"/>
    <n v="2563.3500000000004"/>
    <n v="10633.5"/>
  </r>
  <r>
    <x v="10"/>
    <s v="Reza Jafari"/>
    <s v="Reza"/>
    <x v="6"/>
    <x v="2"/>
    <x v="348"/>
    <s v="On Account"/>
    <n v="15000"/>
    <n v="3737.4399999999996"/>
    <n v="22374.399999999994"/>
  </r>
  <r>
    <x v="10"/>
    <s v="Josh Sutherland"/>
    <s v="Josh"/>
    <x v="12"/>
    <x v="3"/>
    <x v="349"/>
    <s v="Cash"/>
    <n v="15000"/>
    <n v="0"/>
    <n v="-8100"/>
  </r>
  <r>
    <x v="10"/>
    <s v="Spencer Cruz"/>
    <s v="Spencer"/>
    <x v="13"/>
    <x v="3"/>
    <x v="350"/>
    <s v="On Account"/>
    <n v="15000"/>
    <n v="0"/>
    <n v="-5317"/>
  </r>
  <r>
    <x v="10"/>
    <s v="Ally Bryant"/>
    <s v="Ally"/>
    <x v="11"/>
    <x v="3"/>
    <x v="351"/>
    <s v="Credit Card"/>
    <n v="15000"/>
    <n v="0"/>
    <n v="-697.10000000000036"/>
  </r>
  <r>
    <x v="10"/>
    <s v="Nina McDonald"/>
    <s v="Nina"/>
    <x v="10"/>
    <x v="3"/>
    <x v="352"/>
    <s v="Credit Card"/>
    <n v="15000"/>
    <n v="1680.6400000000003"/>
    <n v="1806.4000000000015"/>
  </r>
  <r>
    <x v="10"/>
    <s v="Tia Cruise"/>
    <s v="Tia"/>
    <x v="17"/>
    <x v="3"/>
    <x v="353"/>
    <s v="Cash"/>
    <n v="15000"/>
    <n v="2079.7200000000007"/>
    <n v="5797.2000000000044"/>
  </r>
  <r>
    <x v="10"/>
    <s v="Spencer Cruz"/>
    <s v="Spencer"/>
    <x v="13"/>
    <x v="3"/>
    <x v="354"/>
    <s v="On Account"/>
    <n v="15000"/>
    <n v="2686.6000000000004"/>
    <n v="11866"/>
  </r>
  <r>
    <x v="11"/>
    <s v="David Wilkinson"/>
    <s v="David"/>
    <x v="1"/>
    <x v="0"/>
    <x v="355"/>
    <s v="Credit Card"/>
    <n v="15000"/>
    <n v="0"/>
    <n v="-7278.4000000000005"/>
  </r>
  <r>
    <x v="11"/>
    <s v="Jonah Seitz"/>
    <s v="Jonah"/>
    <x v="19"/>
    <x v="0"/>
    <x v="356"/>
    <s v="Credit Card"/>
    <n v="15000"/>
    <n v="0"/>
    <n v="-6074.2999999999993"/>
  </r>
  <r>
    <x v="11"/>
    <s v="Jonah Seitz"/>
    <s v="Jonah"/>
    <x v="19"/>
    <x v="0"/>
    <x v="357"/>
    <s v="On Account"/>
    <n v="15000"/>
    <n v="1580.2600000000002"/>
    <n v="802.60000000000036"/>
  </r>
  <r>
    <x v="11"/>
    <s v="Sarah Gibbs"/>
    <s v="Sarah"/>
    <x v="14"/>
    <x v="0"/>
    <x v="358"/>
    <s v="On Account"/>
    <n v="15000"/>
    <n v="2110.33"/>
    <n v="6103.2999999999993"/>
  </r>
  <r>
    <x v="11"/>
    <s v="Sarah Gibbs"/>
    <s v="Sarah"/>
    <x v="14"/>
    <x v="0"/>
    <x v="359"/>
    <s v="On Account"/>
    <n v="15000"/>
    <n v="2235.11"/>
    <n v="7351.1000000000022"/>
  </r>
  <r>
    <x v="11"/>
    <s v="Jonah Seitz"/>
    <s v="Jonah"/>
    <x v="19"/>
    <x v="0"/>
    <x v="360"/>
    <s v="Credit Card"/>
    <n v="15000"/>
    <n v="4397.4000000000005"/>
    <n v="28974"/>
  </r>
  <r>
    <x v="11"/>
    <s v="Annabel Mettick"/>
    <s v="Annabel"/>
    <x v="4"/>
    <x v="1"/>
    <x v="361"/>
    <s v="Credit Card"/>
    <n v="15000"/>
    <n v="0"/>
    <n v="-6917.2000000000007"/>
  </r>
  <r>
    <x v="11"/>
    <s v="Jason Jackaki"/>
    <s v="Jason"/>
    <x v="3"/>
    <x v="1"/>
    <x v="362"/>
    <s v="On Account"/>
    <n v="15000"/>
    <n v="0"/>
    <n v="-5173.6000000000004"/>
  </r>
  <r>
    <x v="11"/>
    <s v="Cory Goodwin"/>
    <s v="Cory"/>
    <x v="15"/>
    <x v="1"/>
    <x v="363"/>
    <s v="Cash"/>
    <n v="15000"/>
    <n v="0"/>
    <n v="-2672"/>
  </r>
  <r>
    <x v="11"/>
    <s v="Annabel Mettick"/>
    <s v="Annabel"/>
    <x v="4"/>
    <x v="1"/>
    <x v="364"/>
    <s v="Cash"/>
    <n v="15000"/>
    <n v="2454.4"/>
    <n v="9544"/>
  </r>
  <r>
    <x v="11"/>
    <s v="Olivia Cheung"/>
    <s v="Olivia"/>
    <x v="2"/>
    <x v="1"/>
    <x v="365"/>
    <s v="On Account"/>
    <n v="15000"/>
    <n v="2735.0400000000004"/>
    <n v="12350.400000000001"/>
  </r>
  <r>
    <x v="11"/>
    <s v="Emily Whelan"/>
    <s v="Emily"/>
    <x v="5"/>
    <x v="1"/>
    <x v="366"/>
    <s v="Cash"/>
    <n v="15000"/>
    <n v="2884.5"/>
    <n v="13845"/>
  </r>
  <r>
    <x v="11"/>
    <s v="Olivia Cheung"/>
    <s v="Olivia"/>
    <x v="2"/>
    <x v="1"/>
    <x v="367"/>
    <s v="Cash"/>
    <n v="15000"/>
    <n v="4359.3599999999997"/>
    <n v="28593.599999999999"/>
  </r>
  <r>
    <x v="11"/>
    <s v="Derek Godwin"/>
    <s v="Derek"/>
    <x v="9"/>
    <x v="2"/>
    <x v="368"/>
    <s v="Credit Card"/>
    <n v="15000"/>
    <n v="0"/>
    <n v="-11182"/>
  </r>
  <r>
    <x v="11"/>
    <s v="Reza Jafari"/>
    <s v="Reza"/>
    <x v="6"/>
    <x v="2"/>
    <x v="369"/>
    <s v="Cash"/>
    <n v="15000"/>
    <n v="0"/>
    <n v="-6316.8000000000011"/>
  </r>
  <r>
    <x v="11"/>
    <s v="Ashley Almanza"/>
    <s v="Ashley"/>
    <x v="8"/>
    <x v="2"/>
    <x v="370"/>
    <s v="On Account"/>
    <n v="15000"/>
    <n v="0"/>
    <n v="-3790"/>
  </r>
  <r>
    <x v="11"/>
    <s v="Gordon Beswick"/>
    <s v="Gordon"/>
    <x v="16"/>
    <x v="2"/>
    <x v="371"/>
    <s v="On Account"/>
    <n v="15000"/>
    <n v="0"/>
    <n v="-2234.7999999999993"/>
  </r>
  <r>
    <x v="11"/>
    <s v="Derek Godwin"/>
    <s v="Derek"/>
    <x v="9"/>
    <x v="2"/>
    <x v="372"/>
    <s v="On Account"/>
    <n v="15000"/>
    <n v="1592.1999999999998"/>
    <n v="921.99999999999818"/>
  </r>
  <r>
    <x v="11"/>
    <s v="Gordon Beswick"/>
    <s v="Gordon"/>
    <x v="16"/>
    <x v="2"/>
    <x v="373"/>
    <s v="Credit Card"/>
    <n v="15000"/>
    <n v="3197.08"/>
    <n v="16970.8"/>
  </r>
  <r>
    <x v="11"/>
    <s v="Ashley Almanza"/>
    <s v="Ashley"/>
    <x v="8"/>
    <x v="2"/>
    <x v="374"/>
    <s v="Credit Card"/>
    <n v="15000"/>
    <n v="4152"/>
    <n v="26520"/>
  </r>
  <r>
    <x v="11"/>
    <s v="Ashley Almanza"/>
    <s v="Ashley"/>
    <x v="8"/>
    <x v="2"/>
    <x v="375"/>
    <s v="Cash"/>
    <n v="15000"/>
    <n v="4580.0999999999995"/>
    <n v="30800.999999999993"/>
  </r>
  <r>
    <x v="11"/>
    <s v="Spencer Cruz"/>
    <s v="Spencer"/>
    <x v="13"/>
    <x v="3"/>
    <x v="376"/>
    <s v="Cash"/>
    <n v="15000"/>
    <n v="0"/>
    <n v="-7990.7999999999993"/>
  </r>
  <r>
    <x v="11"/>
    <s v="Josh Sutherland"/>
    <s v="Josh"/>
    <x v="12"/>
    <x v="3"/>
    <x v="377"/>
    <s v="Credit Card"/>
    <n v="15000"/>
    <n v="0"/>
    <n v="-7911.1"/>
  </r>
  <r>
    <x v="11"/>
    <s v="Spencer Cruz"/>
    <s v="Spencer"/>
    <x v="13"/>
    <x v="3"/>
    <x v="378"/>
    <s v="Credit Card"/>
    <n v="15000"/>
    <n v="0"/>
    <n v="-6904.5"/>
  </r>
  <r>
    <x v="11"/>
    <s v="Nina McDonald"/>
    <s v="Nina"/>
    <x v="10"/>
    <x v="3"/>
    <x v="379"/>
    <s v="Credit Card"/>
    <n v="15000"/>
    <n v="0"/>
    <n v="-6085.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E75B4D-2951-479C-B791-3F4920EAF6AF}" name="Char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C9" firstHeaderRow="0" firstDataRow="1" firstDataCol="1"/>
  <pivotFields count="10">
    <pivotField showAll="0"/>
    <pivotField showAll="0"/>
    <pivotField showAll="0"/>
    <pivotField showAll="0">
      <items count="21">
        <item x="8"/>
        <item x="16"/>
        <item x="11"/>
        <item x="2"/>
        <item x="17"/>
        <item x="13"/>
        <item x="18"/>
        <item x="0"/>
        <item x="14"/>
        <item x="9"/>
        <item x="15"/>
        <item x="3"/>
        <item x="6"/>
        <item x="7"/>
        <item x="10"/>
        <item x="4"/>
        <item x="19"/>
        <item x="12"/>
        <item x="5"/>
        <item x="1"/>
        <item t="default"/>
      </items>
    </pivotField>
    <pivotField axis="axisRow" showAll="0">
      <items count="5">
        <item x="0"/>
        <item x="1"/>
        <item x="2"/>
        <item x="3"/>
        <item t="default"/>
      </items>
    </pivotField>
    <pivotField dataField="1" numFmtId="164" showAll="0"/>
    <pivotField showAll="0"/>
    <pivotField numFmtId="164" showAll="0"/>
    <pivotField dataField="1" numFmtId="164" showAll="0"/>
    <pivotField numFmtId="164" showAll="0"/>
  </pivotFields>
  <rowFields count="1">
    <field x="4"/>
  </rowFields>
  <rowItems count="5">
    <i>
      <x/>
    </i>
    <i>
      <x v="1"/>
    </i>
    <i>
      <x v="2"/>
    </i>
    <i>
      <x v="3"/>
    </i>
    <i t="grand">
      <x/>
    </i>
  </rowItems>
  <colFields count="1">
    <field x="-2"/>
  </colFields>
  <colItems count="2">
    <i>
      <x/>
    </i>
    <i i="1">
      <x v="1"/>
    </i>
  </colItems>
  <dataFields count="2">
    <dataField name="Sum of Sales Amount" fld="5" baseField="0" baseItem="0"/>
    <dataField name="Sum of Commisssions" fld="8" baseField="0" baseItem="0"/>
  </dataFields>
  <formats count="3">
    <format dxfId="11">
      <pivotArea outline="0" collapsedLevelsAreSubtotals="1" fieldPosition="0"/>
    </format>
    <format dxfId="10">
      <pivotArea field="4" type="button" dataOnly="0" labelOnly="1" outline="0" axis="axisRow" fieldPosition="0"/>
    </format>
    <format dxfId="9">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84989A-5447-4945-A420-A3E64A7D35E1}" name="Sales­­_Analysis"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Month">
  <location ref="A6:C19" firstHeaderRow="0" firstDataRow="1" firstDataCol="1" rowPageCount="1" colPageCount="1"/>
  <pivotFields count="4">
    <pivotField dataField="1" subtotalTop="0" showAll="0" defaultSubtotal="0"/>
    <pivotField axis="axisRow" allDrilled="1" showAll="0" dataSourceSort="1" defaultAttributeDrillState="1">
      <items count="13">
        <item x="0"/>
        <item x="1"/>
        <item x="2"/>
        <item x="3"/>
        <item x="4"/>
        <item x="5"/>
        <item x="6"/>
        <item x="7"/>
        <item x="8"/>
        <item x="9"/>
        <item x="10"/>
        <item x="11"/>
        <item t="default"/>
      </items>
    </pivotField>
    <pivotField axis="axisPage"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13">
    <i>
      <x/>
    </i>
    <i>
      <x v="1"/>
    </i>
    <i>
      <x v="2"/>
    </i>
    <i>
      <x v="3"/>
    </i>
    <i>
      <x v="4"/>
    </i>
    <i>
      <x v="5"/>
    </i>
    <i>
      <x v="6"/>
    </i>
    <i>
      <x v="7"/>
    </i>
    <i>
      <x v="8"/>
    </i>
    <i>
      <x v="9"/>
    </i>
    <i>
      <x v="10"/>
    </i>
    <i>
      <x v="11"/>
    </i>
    <i t="grand">
      <x/>
    </i>
  </rowItems>
  <colFields count="1">
    <field x="-2"/>
  </colFields>
  <colItems count="2">
    <i>
      <x/>
    </i>
    <i i="1">
      <x v="1"/>
    </i>
  </colItems>
  <pageFields count="1">
    <pageField fld="2" hier="6" name="[Sales_Data].[Payment Type].[All]" cap="All"/>
  </pageFields>
  <dataFields count="2">
    <dataField name="Sum of Sales Amount" fld="0" baseField="1" baseItem="0">
      <extLst>
        <ext xmlns:x14="http://schemas.microsoft.com/office/spreadsheetml/2009/9/main" uri="{E15A36E0-9728-4e99-A89B-3F7291B0FE68}">
          <x14:dataField sourceField="0" uniqueName="[__Xl2].[Measures].[Sum of Sales Amount]"/>
        </ext>
      </extLst>
    </dataField>
    <dataField name="%age of Grand Total" fld="3" showDataAs="percentOfTotal" baseField="1" baseItem="0" numFmtId="10">
      <extLst>
        <ext xmlns:x14="http://schemas.microsoft.com/office/spreadsheetml/2009/9/main" uri="{E15A36E0-9728-4e99-A89B-3F7291B0FE68}">
          <x14:dataField sourceField="0"/>
        </ext>
      </extLst>
    </dataField>
  </dataFields>
  <formats count="1">
    <format dxfId="8">
      <pivotArea dataOnly="0" labelOnly="1" fieldPosition="0">
        <references count="1">
          <reference field="1" count="0"/>
        </references>
      </pivotArea>
    </format>
  </formats>
  <pivotHierarchies count="1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age of Grand Total"/>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6" showRowHeaders="1" showColHeaders="1" showRowStripes="1"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mple File - Completed.xlsx!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rea" xr10:uid="{0AD09A93-8DBF-4FB6-9D6D-14139C54399E}" sourceName="[Sales_Data].[Sales Area]">
  <pivotTables>
    <pivotTable tabId="10" name="Sales­­_Analysis"/>
  </pivotTables>
  <data>
    <olap pivotCacheId="497900871">
      <levels count="2">
        <level uniqueName="[Sales_Data].[Sales Area].[(All)]" sourceCaption="(All)" count="0"/>
        <level uniqueName="[Sales_Data].[Sales Area].[Sales Area]" sourceCaption="Sales Area" count="4">
          <ranges>
            <range startItem="0">
              <i n="[Sales_Data].[Sales Area].&amp;[East]" c="East"/>
              <i n="[Sales_Data].[Sales Area].&amp;[North]" c="North"/>
              <i n="[Sales_Data].[Sales Area].&amp;[South]" c="South"/>
              <i n="[Sales_Data].[Sales Area].&amp;[West]" c="West"/>
            </range>
          </ranges>
        </level>
      </levels>
      <selections count="1">
        <selection n="[Sales_Data].[Sales Area].[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BF60A372-671B-44A8-91A8-68416E923B57}" sourceName="[Sales_Data].[Employee]">
  <pivotTables>
    <pivotTable tabId="10" name="Sales­­_Analysis"/>
  </pivotTables>
  <data>
    <olap pivotCacheId="497900871">
      <levels count="2">
        <level uniqueName="[Sales_Data].[Employee].[(All)]" sourceCaption="(All)" count="0"/>
        <level uniqueName="[Sales_Data].[Employee].[Employee]" sourceCaption="Employee" count="20">
          <ranges>
            <range startItem="0">
              <i n="[Sales_Data].[Employee].&amp;[Ally Bryant]" c="Ally Bryant"/>
              <i n="[Sales_Data].[Employee].&amp;[Annabel Mettick]" c="Annabel Mettick"/>
              <i n="[Sales_Data].[Employee].&amp;[Ashley Almanza]" c="Ashley Almanza"/>
              <i n="[Sales_Data].[Employee].&amp;[Bryan Maldonado]" c="Bryan Maldonado"/>
              <i n="[Sales_Data].[Employee].&amp;[Charlotte Edwards]" c="Charlotte Edwards"/>
              <i n="[Sales_Data].[Employee].&amp;[Chloe Fusaro]" c="Chloe Fusaro"/>
              <i n="[Sales_Data].[Employee].&amp;[Cory Goodwin]" c="Cory Goodwin"/>
              <i n="[Sales_Data].[Employee].&amp;[David Wilkinson]" c="David Wilkinson"/>
              <i n="[Sales_Data].[Employee].&amp;[Derek Godwin]" c="Derek Godwin"/>
              <i n="[Sales_Data].[Employee].&amp;[Emily Whelan]" c="Emily Whelan"/>
              <i n="[Sales_Data].[Employee].&amp;[Gordon Beswick]" c="Gordon Beswick"/>
              <i n="[Sales_Data].[Employee].&amp;[Jason Jackaki]" c="Jason Jackaki"/>
              <i n="[Sales_Data].[Employee].&amp;[Jonah Seitz]" c="Jonah Seitz"/>
              <i n="[Sales_Data].[Employee].&amp;[Josh Sutherland]" c="Josh Sutherland"/>
              <i n="[Sales_Data].[Employee].&amp;[Nina McDonald]" c="Nina McDonald"/>
              <i n="[Sales_Data].[Employee].&amp;[Olivia Cheung]" c="Olivia Cheung"/>
              <i n="[Sales_Data].[Employee].&amp;[Reza Jafari]" c="Reza Jafari"/>
              <i n="[Sales_Data].[Employee].&amp;[Sarah Gibbs]" c="Sarah Gibbs"/>
              <i n="[Sales_Data].[Employee].&amp;[Spencer Cruz]" c="Spencer Cruz"/>
              <i n="[Sales_Data].[Employee].&amp;[Tia Cruise]" c="Tia Cruise"/>
            </range>
          </ranges>
        </level>
      </levels>
      <selections count="1">
        <selection n="[Sales_Data].[Employe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Area" xr10:uid="{92DFDDBF-0FB0-4FE5-B4E3-B3E014EF0A2B}" cache="Slicer_Sales_Area" caption="Sales Area" level="1" style="SlicerStyleDark6" rowHeight="234950"/>
  <slicer name="Employee" xr10:uid="{640868F8-306A-40B4-A69A-804096F0DC09}" cache="Slicer_Employee" caption="Employee" level="1"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F2561F8-35EF-4751-A447-7E5B77B159F4}" name="Sales_Data" displayName="Sales_Data" ref="A4:J394" totalsRowCount="1">
  <autoFilter ref="A4:J393" xr:uid="{A61B68C7-83AD-4036-B179-D69968EF7DCE}"/>
  <tableColumns count="10">
    <tableColumn id="1" xr3:uid="{8910D357-6E13-4851-86A9-A2ED4773BD7E}" name="Month" totalsRowLabel="Total" dataDxfId="16"/>
    <tableColumn id="2" xr3:uid="{63D12709-9616-4D8E-AB27-4A4A747F74B5}" name="Employee"/>
    <tableColumn id="3" xr3:uid="{A70E93ED-BE41-4434-9262-D2A135D217E8}" name="First Name"/>
    <tableColumn id="4" xr3:uid="{E27BA7E2-8C29-4E59-A307-06591C3119A3}" name="Last Name"/>
    <tableColumn id="5" xr3:uid="{1E1C3A0C-9651-483D-8856-5DACB465DDAB}" name="Sales Area"/>
    <tableColumn id="6" xr3:uid="{CC83576A-CD3F-4A36-8203-CC9EB294750E}" name="Sales Amount" totalsRowFunction="sum" dataDxfId="15"/>
    <tableColumn id="7" xr3:uid="{3A9A510D-3063-4BD3-A386-46BADC3080DE}" name="Payment Type"/>
    <tableColumn id="8" xr3:uid="{3D9E1223-7AE8-4075-A1B4-00211360B45E}" name="Target" dataDxfId="14"/>
    <tableColumn id="9" xr3:uid="{7837743B-D52D-4FD8-96B8-6A960ED2CEEC}" name="Commisssions" totalsRowFunction="sum" dataDxfId="13">
      <calculatedColumnFormula>IF(Sales_Data[[#This Row],[Sales Amount]]&gt;=Sales_Data[[#This Row],[Target]],Sales_Data[[#This Row],[Sales Amount]]*Commission,0)</calculatedColumnFormula>
    </tableColumn>
    <tableColumn id="10" xr3:uid="{E54C0506-671F-448A-94C5-C15179307516}" name="Over/Under" dataDxfId="12">
      <calculatedColumnFormula>Sales_Data[[#This Row],[Sales Amount]]-Sales_Data[[#This Row],[Target]]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png"/></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B30C9-5C02-4D4B-84FD-89460B8A2715}">
  <sheetPr>
    <tabColor theme="8"/>
  </sheetPr>
  <dimension ref="B1:O16"/>
  <sheetViews>
    <sheetView tabSelected="1" workbookViewId="0">
      <selection activeCell="B2" sqref="B2:O3"/>
    </sheetView>
  </sheetViews>
  <sheetFormatPr defaultRowHeight="14.4" x14ac:dyDescent="0.3"/>
  <cols>
    <col min="3" max="3" width="11.21875" customWidth="1"/>
    <col min="4" max="4" width="14" bestFit="1" customWidth="1"/>
    <col min="5" max="6" width="11.21875" customWidth="1"/>
  </cols>
  <sheetData>
    <row r="1" spans="2:15" ht="15" thickBot="1" x14ac:dyDescent="0.35">
      <c r="B1" s="49"/>
      <c r="C1" s="49"/>
      <c r="D1" s="49"/>
      <c r="E1" s="49"/>
      <c r="F1" s="49"/>
      <c r="G1" s="49"/>
      <c r="H1" s="49"/>
      <c r="I1" s="49"/>
      <c r="J1" s="49"/>
      <c r="K1" s="49"/>
      <c r="L1" s="49"/>
      <c r="M1" s="49"/>
      <c r="N1" s="49"/>
      <c r="O1" s="49"/>
    </row>
    <row r="2" spans="2:15" ht="15" customHeight="1" thickTop="1" thickBot="1" x14ac:dyDescent="0.35">
      <c r="B2" s="54" t="s">
        <v>149</v>
      </c>
      <c r="C2" s="54"/>
      <c r="D2" s="54"/>
      <c r="E2" s="54"/>
      <c r="F2" s="54"/>
      <c r="G2" s="54"/>
      <c r="H2" s="54"/>
      <c r="I2" s="54"/>
      <c r="J2" s="54"/>
      <c r="K2" s="54"/>
      <c r="L2" s="54"/>
      <c r="M2" s="54"/>
      <c r="N2" s="54"/>
      <c r="O2" s="54"/>
    </row>
    <row r="3" spans="2:15" ht="15.6" customHeight="1" thickTop="1" thickBot="1" x14ac:dyDescent="0.35">
      <c r="B3" s="55"/>
      <c r="C3" s="55"/>
      <c r="D3" s="55"/>
      <c r="E3" s="55"/>
      <c r="F3" s="55"/>
      <c r="G3" s="55"/>
      <c r="H3" s="55"/>
      <c r="I3" s="55"/>
      <c r="J3" s="55"/>
      <c r="K3" s="55"/>
      <c r="L3" s="55"/>
      <c r="M3" s="55"/>
      <c r="N3" s="55"/>
      <c r="O3" s="55"/>
    </row>
    <row r="4" spans="2:15" ht="15" thickTop="1" x14ac:dyDescent="0.3"/>
    <row r="6" spans="2:15" ht="18" thickBot="1" x14ac:dyDescent="0.4">
      <c r="C6" s="8" t="s">
        <v>150</v>
      </c>
      <c r="D6" s="8" t="s">
        <v>151</v>
      </c>
      <c r="E6" s="8"/>
      <c r="F6" s="8"/>
    </row>
    <row r="7" spans="2:15" ht="16.2" thickTop="1" x14ac:dyDescent="0.3">
      <c r="C7" s="34">
        <v>1</v>
      </c>
      <c r="D7" s="35" t="s">
        <v>152</v>
      </c>
      <c r="E7" s="35"/>
      <c r="F7" s="36"/>
    </row>
    <row r="8" spans="2:15" ht="15.6" x14ac:dyDescent="0.3">
      <c r="C8" s="33"/>
      <c r="D8" s="37" t="s">
        <v>154</v>
      </c>
      <c r="E8" s="37"/>
      <c r="F8" s="38"/>
    </row>
    <row r="9" spans="2:15" ht="15.6" x14ac:dyDescent="0.3">
      <c r="C9" s="39"/>
      <c r="D9" s="40" t="s">
        <v>155</v>
      </c>
      <c r="E9" s="41" t="s">
        <v>33</v>
      </c>
      <c r="F9" s="42"/>
    </row>
    <row r="10" spans="2:15" ht="15.6" x14ac:dyDescent="0.3">
      <c r="C10" s="43"/>
      <c r="D10" s="44" t="s">
        <v>156</v>
      </c>
      <c r="E10" s="45" t="s">
        <v>26</v>
      </c>
      <c r="F10" s="38"/>
    </row>
    <row r="11" spans="2:15" ht="15.6" x14ac:dyDescent="0.3">
      <c r="C11" s="39"/>
      <c r="D11" s="40" t="s">
        <v>157</v>
      </c>
      <c r="E11" s="41" t="s">
        <v>10</v>
      </c>
      <c r="F11" s="42"/>
    </row>
    <row r="12" spans="2:15" ht="15.6" x14ac:dyDescent="0.3">
      <c r="C12" s="43"/>
      <c r="D12" s="44" t="s">
        <v>158</v>
      </c>
      <c r="E12" s="45" t="s">
        <v>22</v>
      </c>
      <c r="F12" s="38"/>
    </row>
    <row r="13" spans="2:15" ht="15.6" x14ac:dyDescent="0.3">
      <c r="C13" s="39">
        <v>2</v>
      </c>
      <c r="D13" s="41" t="s">
        <v>153</v>
      </c>
      <c r="E13" s="41"/>
      <c r="F13" s="42"/>
    </row>
    <row r="14" spans="2:15" ht="15.6" x14ac:dyDescent="0.3">
      <c r="C14" s="43">
        <v>3</v>
      </c>
      <c r="D14" s="45" t="s">
        <v>147</v>
      </c>
      <c r="E14" s="45"/>
      <c r="F14" s="38"/>
    </row>
    <row r="15" spans="2:15" ht="15.6" x14ac:dyDescent="0.3">
      <c r="C15" s="39">
        <v>4</v>
      </c>
      <c r="D15" s="41" t="s">
        <v>103</v>
      </c>
      <c r="E15" s="41"/>
      <c r="F15" s="42"/>
    </row>
    <row r="16" spans="2:15" ht="15.6" x14ac:dyDescent="0.3">
      <c r="C16" s="46">
        <v>5</v>
      </c>
      <c r="D16" s="47" t="s">
        <v>146</v>
      </c>
      <c r="E16" s="47"/>
      <c r="F16" s="48"/>
    </row>
  </sheetData>
  <mergeCells count="1">
    <mergeCell ref="B2:O3"/>
  </mergeCells>
  <hyperlinks>
    <hyperlink ref="D7" location="'All Sales'!A1" display="All Sales" xr:uid="{C779AE64-4774-48BD-BF59-0E83EC9C5488}"/>
    <hyperlink ref="D13" location="'Copy of All Sales'!A1" display="Copy of All Sales" xr:uid="{EA4D3DD6-B5E8-4FD4-9681-3AB0125487B3}"/>
    <hyperlink ref="D14" location="Chart!A1" display="Chart" xr:uid="{2FF2AB70-6306-4D7F-BE76-16659D040279}"/>
    <hyperlink ref="D15" location="'Sales Analysis'!A1" display="Sales Analysis" xr:uid="{3E3B16FC-8D6F-4330-BD39-EED4CB083290}"/>
    <hyperlink ref="D16" location="'New Staff'!A1" display="New Staff" xr:uid="{80D3196B-C97C-4BB8-ACB5-EEC0BD60536A}"/>
    <hyperlink ref="D7:F7" location="'All Sales'!A1" tooltip="All Sales" display="All Sales" xr:uid="{8A9EC3F6-588A-4651-AB6E-91319A2E39CC}"/>
    <hyperlink ref="D13:F13" location="'Copy of All Sales'!A1" tooltip="Copy of All Sales" display="Copy of All Sales" xr:uid="{F7AED517-9325-4386-AD73-B8A982450D21}"/>
    <hyperlink ref="D14:F14" location="Chart!A1" tooltip="Chart" display="Chart" xr:uid="{98B9F322-BC94-4381-A90A-CF05A9788FA8}"/>
    <hyperlink ref="D15:F15" location="'Sales Analysis'!A1" tooltip="Sales Analysis" display="Sales Analysis" xr:uid="{EA348386-C6D2-45BE-ACD2-4E444FD3CAB5}"/>
    <hyperlink ref="D16:F16" location="'New Staff'!A1" tooltip="New Staff" display="New Staff" xr:uid="{064C6F04-BE70-4A64-997C-FBCFEB289495}"/>
    <hyperlink ref="E9" location="North!A1" display="North" xr:uid="{F6FA4176-5565-4C43-B747-8C2EA7630AE7}"/>
    <hyperlink ref="E10" location="South!A1" display="South" xr:uid="{A319BA2A-146E-41EE-88C9-2EE65F83D0BA}"/>
    <hyperlink ref="E11" location="East!A1" display="East" xr:uid="{C89BD992-6EDD-4FA4-AB18-248261E500E6}"/>
    <hyperlink ref="E12" location="West!A1" display="West" xr:uid="{F7BA0BE9-0C85-4535-B13B-AA4354CE2BC8}"/>
  </hyperlinks>
  <pageMargins left="0.7" right="0.7" top="0.75" bottom="0.75" header="0.3" footer="0.3"/>
  <pictur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10D99-1A40-4940-B7C4-008972EE6CFB}">
  <dimension ref="A1:O24"/>
  <sheetViews>
    <sheetView topLeftCell="B1" workbookViewId="0">
      <selection activeCell="K11" sqref="K11"/>
    </sheetView>
  </sheetViews>
  <sheetFormatPr defaultRowHeight="14.4" x14ac:dyDescent="0.3"/>
  <cols>
    <col min="1" max="1" width="18.88671875" hidden="1" customWidth="1"/>
    <col min="2" max="2" width="11.77734375" customWidth="1"/>
    <col min="3" max="3" width="12.6640625" bestFit="1" customWidth="1"/>
    <col min="4" max="4" width="13.44140625" hidden="1" customWidth="1"/>
    <col min="5" max="5" width="11.5546875" customWidth="1"/>
  </cols>
  <sheetData>
    <row r="1" spans="1:15" ht="15" customHeight="1" thickBot="1" x14ac:dyDescent="0.35">
      <c r="A1" s="56" t="s">
        <v>146</v>
      </c>
      <c r="B1" s="56"/>
      <c r="C1" s="56"/>
      <c r="D1" s="56"/>
      <c r="E1" s="56"/>
      <c r="F1" s="56"/>
      <c r="G1" s="56"/>
      <c r="H1" s="56"/>
      <c r="I1" s="56"/>
      <c r="J1" s="56"/>
      <c r="K1" s="56"/>
      <c r="L1" s="56"/>
      <c r="M1" s="56"/>
      <c r="N1" s="56"/>
      <c r="O1" s="56"/>
    </row>
    <row r="2" spans="1:15" ht="15.6" customHeight="1" thickTop="1" thickBot="1" x14ac:dyDescent="0.35">
      <c r="A2" s="56"/>
      <c r="B2" s="56"/>
      <c r="C2" s="56"/>
      <c r="D2" s="56"/>
      <c r="E2" s="56"/>
      <c r="F2" s="56"/>
      <c r="G2" s="56"/>
      <c r="H2" s="56"/>
      <c r="I2" s="56"/>
      <c r="J2" s="56"/>
      <c r="K2" s="56"/>
      <c r="L2" s="56"/>
      <c r="M2" s="56"/>
      <c r="N2" s="56"/>
      <c r="O2" s="56"/>
    </row>
    <row r="3" spans="1:15" ht="15" thickTop="1" x14ac:dyDescent="0.3"/>
    <row r="4" spans="1:15" x14ac:dyDescent="0.3">
      <c r="A4" s="32" t="s">
        <v>104</v>
      </c>
      <c r="B4" s="52" t="s">
        <v>2</v>
      </c>
      <c r="C4" s="52" t="s">
        <v>3</v>
      </c>
      <c r="D4" s="52" t="s">
        <v>105</v>
      </c>
      <c r="E4" s="53" t="s">
        <v>148</v>
      </c>
    </row>
    <row r="5" spans="1:15" x14ac:dyDescent="0.3">
      <c r="A5" t="s">
        <v>106</v>
      </c>
      <c r="B5" t="str">
        <f>PROPER(LEFT(A5,FIND("_",A5,1)-1))</f>
        <v>Brittany</v>
      </c>
      <c r="C5" t="str">
        <f>PROPER(MID(A5,FIND("_",A5)+1,10))</f>
        <v>Gault</v>
      </c>
      <c r="D5" t="s">
        <v>107</v>
      </c>
      <c r="E5" t="str">
        <f>LEFT(D5,2)</f>
        <v>NE</v>
      </c>
    </row>
    <row r="6" spans="1:15" x14ac:dyDescent="0.3">
      <c r="A6" t="s">
        <v>108</v>
      </c>
      <c r="B6" t="str">
        <f t="shared" ref="B6:B24" si="0">PROPER(LEFT(A6,FIND("_",A6,1)-1))</f>
        <v>Nicole</v>
      </c>
      <c r="C6" t="str">
        <f t="shared" ref="C6:C24" si="1">PROPER(MID(A6,FIND("_",A6)+1,10))</f>
        <v>Maier</v>
      </c>
      <c r="D6" t="s">
        <v>109</v>
      </c>
      <c r="E6" t="str">
        <f t="shared" ref="E6:E24" si="2">LEFT(D6,2)</f>
        <v>NE</v>
      </c>
    </row>
    <row r="7" spans="1:15" x14ac:dyDescent="0.3">
      <c r="A7" t="s">
        <v>110</v>
      </c>
      <c r="B7" t="str">
        <f t="shared" si="0"/>
        <v>Clay</v>
      </c>
      <c r="C7" t="str">
        <f t="shared" si="1"/>
        <v>Corbin</v>
      </c>
      <c r="D7" t="s">
        <v>111</v>
      </c>
      <c r="E7" t="str">
        <f t="shared" si="2"/>
        <v>NE</v>
      </c>
    </row>
    <row r="8" spans="1:15" x14ac:dyDescent="0.3">
      <c r="A8" t="s">
        <v>112</v>
      </c>
      <c r="B8" t="str">
        <f t="shared" si="0"/>
        <v>Ashley</v>
      </c>
      <c r="C8" t="str">
        <f t="shared" si="1"/>
        <v>Delange</v>
      </c>
      <c r="D8" t="s">
        <v>113</v>
      </c>
      <c r="E8" t="str">
        <f t="shared" si="2"/>
        <v>NE</v>
      </c>
    </row>
    <row r="9" spans="1:15" x14ac:dyDescent="0.3">
      <c r="A9" t="s">
        <v>114</v>
      </c>
      <c r="B9" t="str">
        <f t="shared" si="0"/>
        <v>Jennifer</v>
      </c>
      <c r="C9" t="str">
        <f t="shared" si="1"/>
        <v>Vazquez</v>
      </c>
      <c r="D9" t="s">
        <v>115</v>
      </c>
      <c r="E9" t="str">
        <f t="shared" si="2"/>
        <v>NE</v>
      </c>
    </row>
    <row r="10" spans="1:15" x14ac:dyDescent="0.3">
      <c r="A10" t="s">
        <v>116</v>
      </c>
      <c r="B10" t="str">
        <f t="shared" si="0"/>
        <v>Manny</v>
      </c>
      <c r="C10" t="str">
        <f t="shared" si="1"/>
        <v>Webster</v>
      </c>
      <c r="D10" t="s">
        <v>117</v>
      </c>
      <c r="E10" t="str">
        <f t="shared" si="2"/>
        <v>NW</v>
      </c>
    </row>
    <row r="11" spans="1:15" x14ac:dyDescent="0.3">
      <c r="A11" t="s">
        <v>118</v>
      </c>
      <c r="B11" t="str">
        <f t="shared" si="0"/>
        <v>Luke</v>
      </c>
      <c r="C11" t="str">
        <f t="shared" si="1"/>
        <v>Redenbaugh</v>
      </c>
      <c r="D11" t="s">
        <v>119</v>
      </c>
      <c r="E11" t="str">
        <f t="shared" si="2"/>
        <v>NW</v>
      </c>
    </row>
    <row r="12" spans="1:15" x14ac:dyDescent="0.3">
      <c r="A12" t="s">
        <v>120</v>
      </c>
      <c r="B12" t="str">
        <f t="shared" si="0"/>
        <v>Debbie</v>
      </c>
      <c r="C12" t="str">
        <f t="shared" si="1"/>
        <v>Godoy</v>
      </c>
      <c r="D12" t="s">
        <v>121</v>
      </c>
      <c r="E12" t="str">
        <f t="shared" si="2"/>
        <v>NW</v>
      </c>
    </row>
    <row r="13" spans="1:15" x14ac:dyDescent="0.3">
      <c r="A13" t="s">
        <v>122</v>
      </c>
      <c r="B13" t="str">
        <f t="shared" si="0"/>
        <v>Elizabeth</v>
      </c>
      <c r="C13" t="str">
        <f t="shared" si="1"/>
        <v>Lambert</v>
      </c>
      <c r="D13" t="s">
        <v>123</v>
      </c>
      <c r="E13" t="str">
        <f t="shared" si="2"/>
        <v>NW</v>
      </c>
    </row>
    <row r="14" spans="1:15" x14ac:dyDescent="0.3">
      <c r="A14" t="s">
        <v>124</v>
      </c>
      <c r="B14" t="str">
        <f t="shared" si="0"/>
        <v>Joel</v>
      </c>
      <c r="C14" t="str">
        <f t="shared" si="1"/>
        <v>Jones</v>
      </c>
      <c r="D14" t="s">
        <v>125</v>
      </c>
      <c r="E14" t="str">
        <f t="shared" si="2"/>
        <v>NW</v>
      </c>
    </row>
    <row r="15" spans="1:15" x14ac:dyDescent="0.3">
      <c r="A15" t="s">
        <v>126</v>
      </c>
      <c r="B15" t="str">
        <f t="shared" si="0"/>
        <v>Ebony</v>
      </c>
      <c r="C15" t="str">
        <f t="shared" si="1"/>
        <v>Pane</v>
      </c>
      <c r="D15" t="s">
        <v>127</v>
      </c>
      <c r="E15" t="str">
        <f t="shared" si="2"/>
        <v>SE</v>
      </c>
    </row>
    <row r="16" spans="1:15" x14ac:dyDescent="0.3">
      <c r="A16" t="s">
        <v>128</v>
      </c>
      <c r="B16" t="str">
        <f t="shared" si="0"/>
        <v>Riley</v>
      </c>
      <c r="C16" t="str">
        <f t="shared" si="1"/>
        <v>Sweeny</v>
      </c>
      <c r="D16" t="s">
        <v>129</v>
      </c>
      <c r="E16" t="str">
        <f t="shared" si="2"/>
        <v>SE</v>
      </c>
    </row>
    <row r="17" spans="1:5" x14ac:dyDescent="0.3">
      <c r="A17" t="s">
        <v>130</v>
      </c>
      <c r="B17" t="str">
        <f t="shared" si="0"/>
        <v>Alex</v>
      </c>
      <c r="C17" t="str">
        <f t="shared" si="1"/>
        <v>Ward</v>
      </c>
      <c r="D17" t="s">
        <v>131</v>
      </c>
      <c r="E17" t="str">
        <f t="shared" si="2"/>
        <v>SE</v>
      </c>
    </row>
    <row r="18" spans="1:5" x14ac:dyDescent="0.3">
      <c r="A18" t="s">
        <v>132</v>
      </c>
      <c r="B18" t="str">
        <f t="shared" si="0"/>
        <v>Pat</v>
      </c>
      <c r="C18" t="str">
        <f t="shared" si="1"/>
        <v>Hanks</v>
      </c>
      <c r="D18" t="s">
        <v>133</v>
      </c>
      <c r="E18" t="str">
        <f t="shared" si="2"/>
        <v>SE</v>
      </c>
    </row>
    <row r="19" spans="1:5" x14ac:dyDescent="0.3">
      <c r="A19" t="s">
        <v>134</v>
      </c>
      <c r="B19" t="str">
        <f t="shared" si="0"/>
        <v>Jessica</v>
      </c>
      <c r="C19" t="str">
        <f t="shared" si="1"/>
        <v>Craig</v>
      </c>
      <c r="D19" t="s">
        <v>135</v>
      </c>
      <c r="E19" t="str">
        <f t="shared" si="2"/>
        <v>SE</v>
      </c>
    </row>
    <row r="20" spans="1:5" x14ac:dyDescent="0.3">
      <c r="A20" t="s">
        <v>136</v>
      </c>
      <c r="B20" t="str">
        <f t="shared" si="0"/>
        <v>Jamie</v>
      </c>
      <c r="C20" t="str">
        <f t="shared" si="1"/>
        <v>Welch</v>
      </c>
      <c r="D20" t="s">
        <v>137</v>
      </c>
      <c r="E20" t="str">
        <f t="shared" si="2"/>
        <v>SW</v>
      </c>
    </row>
    <row r="21" spans="1:5" x14ac:dyDescent="0.3">
      <c r="A21" t="s">
        <v>138</v>
      </c>
      <c r="B21" t="str">
        <f t="shared" si="0"/>
        <v>Drew</v>
      </c>
      <c r="C21" t="str">
        <f t="shared" si="1"/>
        <v>Womack</v>
      </c>
      <c r="D21" t="s">
        <v>139</v>
      </c>
      <c r="E21" t="str">
        <f t="shared" si="2"/>
        <v>SW</v>
      </c>
    </row>
    <row r="22" spans="1:5" x14ac:dyDescent="0.3">
      <c r="A22" t="s">
        <v>140</v>
      </c>
      <c r="B22" t="str">
        <f t="shared" si="0"/>
        <v>Angela</v>
      </c>
      <c r="C22" t="str">
        <f t="shared" si="1"/>
        <v>Macleod</v>
      </c>
      <c r="D22" t="s">
        <v>141</v>
      </c>
      <c r="E22" t="str">
        <f t="shared" si="2"/>
        <v>SW</v>
      </c>
    </row>
    <row r="23" spans="1:5" x14ac:dyDescent="0.3">
      <c r="A23" t="s">
        <v>142</v>
      </c>
      <c r="B23" t="str">
        <f t="shared" si="0"/>
        <v>Karen</v>
      </c>
      <c r="C23" t="str">
        <f t="shared" si="1"/>
        <v>D'Aguilar</v>
      </c>
      <c r="D23" t="s">
        <v>143</v>
      </c>
      <c r="E23" t="str">
        <f t="shared" si="2"/>
        <v>SW</v>
      </c>
    </row>
    <row r="24" spans="1:5" x14ac:dyDescent="0.3">
      <c r="A24" t="s">
        <v>144</v>
      </c>
      <c r="B24" t="str">
        <f t="shared" si="0"/>
        <v>Sam</v>
      </c>
      <c r="C24" t="str">
        <f t="shared" si="1"/>
        <v>Jessup</v>
      </c>
      <c r="D24" t="s">
        <v>145</v>
      </c>
      <c r="E24" t="str">
        <f t="shared" si="2"/>
        <v>SW</v>
      </c>
    </row>
  </sheetData>
  <mergeCells count="1">
    <mergeCell ref="A1:O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B0037-2BC2-4571-9E50-1EF9658C6B29}">
  <sheetPr>
    <tabColor rgb="FF00B050"/>
  </sheetPr>
  <dimension ref="A1:O753"/>
  <sheetViews>
    <sheetView workbookViewId="0">
      <selection activeCell="M13" sqref="M13"/>
    </sheetView>
  </sheetViews>
  <sheetFormatPr defaultRowHeight="14.4" x14ac:dyDescent="0.3"/>
  <cols>
    <col min="1" max="1" width="9.77734375" customWidth="1"/>
    <col min="2" max="2" width="16.109375" customWidth="1"/>
    <col min="3" max="3" width="14.109375" customWidth="1"/>
    <col min="4" max="4" width="13.6640625" customWidth="1"/>
    <col min="5" max="5" width="13.44140625" customWidth="1"/>
    <col min="6" max="6" width="16.77734375" customWidth="1"/>
    <col min="7" max="7" width="17.44140625" customWidth="1"/>
    <col min="8" max="8" width="9.6640625" customWidth="1"/>
    <col min="9" max="9" width="17.21875" customWidth="1"/>
    <col min="11" max="11" width="10.44140625" bestFit="1" customWidth="1"/>
    <col min="12" max="12" width="10" customWidth="1"/>
    <col min="13" max="13" width="10.88671875" customWidth="1"/>
  </cols>
  <sheetData>
    <row r="1" spans="1:15" s="3" customFormat="1" ht="16.2" customHeight="1" thickBot="1" x14ac:dyDescent="0.35">
      <c r="A1" s="56" t="s">
        <v>93</v>
      </c>
      <c r="B1" s="56"/>
      <c r="C1" s="56"/>
      <c r="D1" s="56"/>
      <c r="E1" s="56"/>
      <c r="F1" s="56"/>
      <c r="G1" s="56"/>
      <c r="H1" s="56"/>
      <c r="I1" s="56"/>
      <c r="J1" s="56"/>
      <c r="K1" s="56"/>
      <c r="L1" s="56"/>
      <c r="M1" s="56"/>
      <c r="N1" s="56"/>
      <c r="O1" s="56"/>
    </row>
    <row r="2" spans="1:15" ht="15.6" customHeight="1" thickTop="1" thickBot="1" x14ac:dyDescent="0.35">
      <c r="A2" s="56"/>
      <c r="B2" s="56"/>
      <c r="C2" s="56"/>
      <c r="D2" s="56"/>
      <c r="E2" s="56"/>
      <c r="F2" s="56"/>
      <c r="G2" s="56"/>
      <c r="H2" s="56"/>
      <c r="I2" s="56"/>
      <c r="J2" s="56"/>
      <c r="K2" s="56"/>
      <c r="L2" s="56"/>
      <c r="M2" s="56"/>
      <c r="N2" s="56"/>
      <c r="O2" s="56"/>
    </row>
    <row r="3" spans="1:15" ht="15" thickTop="1" x14ac:dyDescent="0.3">
      <c r="A3" s="7"/>
      <c r="B3" s="7"/>
      <c r="C3" s="7"/>
      <c r="D3" s="7"/>
      <c r="E3" s="7"/>
      <c r="F3" s="7"/>
      <c r="G3" s="7"/>
      <c r="H3" s="7"/>
      <c r="I3" s="7"/>
    </row>
    <row r="4" spans="1:15" ht="15.6" x14ac:dyDescent="0.3">
      <c r="A4" s="13" t="s">
        <v>0</v>
      </c>
      <c r="B4" s="14" t="s">
        <v>1</v>
      </c>
      <c r="C4" s="14" t="s">
        <v>2</v>
      </c>
      <c r="D4" s="14" t="s">
        <v>3</v>
      </c>
      <c r="E4" s="14" t="s">
        <v>4</v>
      </c>
      <c r="F4" s="14" t="s">
        <v>5</v>
      </c>
      <c r="G4" s="14" t="s">
        <v>6</v>
      </c>
      <c r="H4" s="14" t="s">
        <v>86</v>
      </c>
      <c r="I4" s="15" t="s">
        <v>88</v>
      </c>
    </row>
    <row r="5" spans="1:15" x14ac:dyDescent="0.3">
      <c r="A5" s="16">
        <v>44197</v>
      </c>
      <c r="B5" s="17" t="s">
        <v>30</v>
      </c>
      <c r="C5" s="17" t="s">
        <v>31</v>
      </c>
      <c r="D5" s="17" t="s">
        <v>32</v>
      </c>
      <c r="E5" s="17" t="s">
        <v>33</v>
      </c>
      <c r="F5" s="18">
        <v>13310.4</v>
      </c>
      <c r="G5" s="17" t="s">
        <v>11</v>
      </c>
      <c r="H5" s="11">
        <v>15000</v>
      </c>
      <c r="I5" s="19">
        <f>IF('All Sales'!$F5&gt;='All Sales'!$H5,'All Sales'!$F5*Commission,0)</f>
        <v>0</v>
      </c>
    </row>
    <row r="6" spans="1:15" ht="15" thickBot="1" x14ac:dyDescent="0.35">
      <c r="A6" s="20">
        <v>44197</v>
      </c>
      <c r="B6" s="21" t="s">
        <v>59</v>
      </c>
      <c r="C6" s="21" t="s">
        <v>60</v>
      </c>
      <c r="D6" s="21" t="s">
        <v>61</v>
      </c>
      <c r="E6" s="21" t="s">
        <v>33</v>
      </c>
      <c r="F6" s="22">
        <v>20366.100000000002</v>
      </c>
      <c r="G6" s="21" t="s">
        <v>43</v>
      </c>
      <c r="H6" s="12">
        <v>15000</v>
      </c>
      <c r="I6" s="23">
        <f>IF('All Sales'!$F6&gt;='All Sales'!$H6,'All Sales'!$F6*Commission,0)</f>
        <v>2036.6100000000004</v>
      </c>
      <c r="K6" s="57" t="s">
        <v>87</v>
      </c>
      <c r="L6" s="57"/>
      <c r="M6" s="4">
        <v>0.1</v>
      </c>
    </row>
    <row r="7" spans="1:15" x14ac:dyDescent="0.3">
      <c r="A7" s="16">
        <v>44197</v>
      </c>
      <c r="B7" s="17" t="s">
        <v>59</v>
      </c>
      <c r="C7" s="17" t="s">
        <v>60</v>
      </c>
      <c r="D7" s="17" t="s">
        <v>61</v>
      </c>
      <c r="E7" s="17" t="s">
        <v>33</v>
      </c>
      <c r="F7" s="18">
        <v>20880</v>
      </c>
      <c r="G7" s="17" t="s">
        <v>11</v>
      </c>
      <c r="H7" s="11">
        <v>15000</v>
      </c>
      <c r="I7" s="19">
        <f>IF('All Sales'!$F7&gt;='All Sales'!$H7,'All Sales'!$F7*Commission,0)</f>
        <v>2088</v>
      </c>
    </row>
    <row r="8" spans="1:15" x14ac:dyDescent="0.3">
      <c r="A8" s="20">
        <v>44197</v>
      </c>
      <c r="B8" s="21" t="s">
        <v>30</v>
      </c>
      <c r="C8" s="21" t="s">
        <v>31</v>
      </c>
      <c r="D8" s="21" t="s">
        <v>32</v>
      </c>
      <c r="E8" s="21" t="s">
        <v>33</v>
      </c>
      <c r="F8" s="22">
        <v>23076.199999999997</v>
      </c>
      <c r="G8" s="21" t="s">
        <v>11</v>
      </c>
      <c r="H8" s="12">
        <v>15000</v>
      </c>
      <c r="I8" s="23">
        <f>IF('All Sales'!$F8&gt;='All Sales'!$H8,'All Sales'!$F8*Commission,0)</f>
        <v>2307.62</v>
      </c>
    </row>
    <row r="9" spans="1:15" x14ac:dyDescent="0.3">
      <c r="A9" s="16">
        <v>44197</v>
      </c>
      <c r="B9" s="17" t="s">
        <v>30</v>
      </c>
      <c r="C9" s="17" t="s">
        <v>31</v>
      </c>
      <c r="D9" s="17" t="s">
        <v>32</v>
      </c>
      <c r="E9" s="17" t="s">
        <v>33</v>
      </c>
      <c r="F9" s="18">
        <v>25560</v>
      </c>
      <c r="G9" s="17" t="s">
        <v>11</v>
      </c>
      <c r="H9" s="11">
        <v>15000</v>
      </c>
      <c r="I9" s="19">
        <f>IF('All Sales'!$F9&gt;='All Sales'!$H9,'All Sales'!$F9*Commission,0)</f>
        <v>2556</v>
      </c>
    </row>
    <row r="10" spans="1:15" x14ac:dyDescent="0.3">
      <c r="A10" s="20">
        <v>44197</v>
      </c>
      <c r="B10" s="21" t="s">
        <v>23</v>
      </c>
      <c r="C10" s="21" t="s">
        <v>24</v>
      </c>
      <c r="D10" s="21" t="s">
        <v>25</v>
      </c>
      <c r="E10" s="21" t="s">
        <v>26</v>
      </c>
      <c r="F10" s="22">
        <v>3008.3999999999996</v>
      </c>
      <c r="G10" s="21" t="s">
        <v>15</v>
      </c>
      <c r="H10" s="12">
        <v>15000</v>
      </c>
      <c r="I10" s="23">
        <f>IF('All Sales'!$F10&gt;='All Sales'!$H10,'All Sales'!$F10*Commission,0)</f>
        <v>0</v>
      </c>
    </row>
    <row r="11" spans="1:15" x14ac:dyDescent="0.3">
      <c r="A11" s="16">
        <v>44197</v>
      </c>
      <c r="B11" s="17" t="s">
        <v>50</v>
      </c>
      <c r="C11" s="17" t="s">
        <v>51</v>
      </c>
      <c r="D11" s="17" t="s">
        <v>52</v>
      </c>
      <c r="E11" s="17" t="s">
        <v>26</v>
      </c>
      <c r="F11" s="18">
        <v>7221.5999999999995</v>
      </c>
      <c r="G11" s="17" t="s">
        <v>43</v>
      </c>
      <c r="H11" s="11">
        <v>15000</v>
      </c>
      <c r="I11" s="19">
        <f>IF('All Sales'!$F11&gt;='All Sales'!$H11,'All Sales'!$F11*Commission,0)</f>
        <v>0</v>
      </c>
    </row>
    <row r="12" spans="1:15" x14ac:dyDescent="0.3">
      <c r="A12" s="20">
        <v>44197</v>
      </c>
      <c r="B12" s="21" t="s">
        <v>23</v>
      </c>
      <c r="C12" s="21" t="s">
        <v>24</v>
      </c>
      <c r="D12" s="21" t="s">
        <v>25</v>
      </c>
      <c r="E12" s="21" t="s">
        <v>26</v>
      </c>
      <c r="F12" s="22">
        <v>10903.199999999999</v>
      </c>
      <c r="G12" s="21" t="s">
        <v>15</v>
      </c>
      <c r="H12" s="12">
        <v>15000</v>
      </c>
      <c r="I12" s="23">
        <f>IF('All Sales'!$F12&gt;='All Sales'!$H12,'All Sales'!$F12*Commission,0)</f>
        <v>0</v>
      </c>
    </row>
    <row r="13" spans="1:15" x14ac:dyDescent="0.3">
      <c r="A13" s="16">
        <v>44197</v>
      </c>
      <c r="B13" s="17" t="s">
        <v>34</v>
      </c>
      <c r="C13" s="17" t="s">
        <v>35</v>
      </c>
      <c r="D13" s="17" t="s">
        <v>36</v>
      </c>
      <c r="E13" s="17" t="s">
        <v>26</v>
      </c>
      <c r="F13" s="18">
        <v>14616</v>
      </c>
      <c r="G13" s="17" t="s">
        <v>15</v>
      </c>
      <c r="H13" s="11">
        <v>15000</v>
      </c>
      <c r="I13" s="19">
        <f>IF('All Sales'!$F13&gt;='All Sales'!$H13,'All Sales'!$F13*Commission,0)</f>
        <v>0</v>
      </c>
    </row>
    <row r="14" spans="1:15" x14ac:dyDescent="0.3">
      <c r="A14" s="20">
        <v>44197</v>
      </c>
      <c r="B14" s="21" t="s">
        <v>47</v>
      </c>
      <c r="C14" s="21" t="s">
        <v>48</v>
      </c>
      <c r="D14" s="21" t="s">
        <v>49</v>
      </c>
      <c r="E14" s="21" t="s">
        <v>26</v>
      </c>
      <c r="F14" s="22">
        <v>18885.900000000001</v>
      </c>
      <c r="G14" s="21" t="s">
        <v>43</v>
      </c>
      <c r="H14" s="12">
        <v>15000</v>
      </c>
      <c r="I14" s="23">
        <f>IF('All Sales'!$F14&gt;='All Sales'!$H14,'All Sales'!$F14*Commission,0)</f>
        <v>1888.5900000000001</v>
      </c>
    </row>
    <row r="15" spans="1:15" x14ac:dyDescent="0.3">
      <c r="A15" s="16">
        <v>44197</v>
      </c>
      <c r="B15" s="17" t="s">
        <v>47</v>
      </c>
      <c r="C15" s="17" t="s">
        <v>48</v>
      </c>
      <c r="D15" s="17" t="s">
        <v>49</v>
      </c>
      <c r="E15" s="17" t="s">
        <v>26</v>
      </c>
      <c r="F15" s="18">
        <v>24236</v>
      </c>
      <c r="G15" s="17" t="s">
        <v>11</v>
      </c>
      <c r="H15" s="11">
        <v>15000</v>
      </c>
      <c r="I15" s="19">
        <f>IF('All Sales'!$F15&gt;='All Sales'!$H15,'All Sales'!$F15*Commission,0)</f>
        <v>2423.6</v>
      </c>
    </row>
    <row r="16" spans="1:15" x14ac:dyDescent="0.3">
      <c r="A16" s="20">
        <v>44197</v>
      </c>
      <c r="B16" s="21" t="s">
        <v>16</v>
      </c>
      <c r="C16" s="21" t="s">
        <v>17</v>
      </c>
      <c r="D16" s="21" t="s">
        <v>18</v>
      </c>
      <c r="E16" s="21" t="s">
        <v>10</v>
      </c>
      <c r="F16" s="22">
        <v>2954.7</v>
      </c>
      <c r="G16" s="21" t="s">
        <v>15</v>
      </c>
      <c r="H16" s="12">
        <v>15000</v>
      </c>
      <c r="I16" s="23">
        <f>IF('All Sales'!$F16&gt;='All Sales'!$H16,'All Sales'!$F16*Commission,0)</f>
        <v>0</v>
      </c>
    </row>
    <row r="17" spans="1:9" x14ac:dyDescent="0.3">
      <c r="A17" s="16">
        <v>44197</v>
      </c>
      <c r="B17" s="17" t="s">
        <v>68</v>
      </c>
      <c r="C17" s="17" t="s">
        <v>69</v>
      </c>
      <c r="D17" s="17" t="s">
        <v>70</v>
      </c>
      <c r="E17" s="17" t="s">
        <v>10</v>
      </c>
      <c r="F17" s="18">
        <v>6796.7999999999993</v>
      </c>
      <c r="G17" s="17" t="s">
        <v>11</v>
      </c>
      <c r="H17" s="11">
        <v>15000</v>
      </c>
      <c r="I17" s="19">
        <f>IF('All Sales'!$F17&gt;='All Sales'!$H17,'All Sales'!$F17*Commission,0)</f>
        <v>0</v>
      </c>
    </row>
    <row r="18" spans="1:9" x14ac:dyDescent="0.3">
      <c r="A18" s="20">
        <v>44197</v>
      </c>
      <c r="B18" s="21" t="s">
        <v>68</v>
      </c>
      <c r="C18" s="21" t="s">
        <v>69</v>
      </c>
      <c r="D18" s="21" t="s">
        <v>70</v>
      </c>
      <c r="E18" s="21" t="s">
        <v>10</v>
      </c>
      <c r="F18" s="22">
        <v>8188</v>
      </c>
      <c r="G18" s="21" t="s">
        <v>43</v>
      </c>
      <c r="H18" s="12">
        <v>15000</v>
      </c>
      <c r="I18" s="23">
        <f>IF('All Sales'!$F18&gt;='All Sales'!$H18,'All Sales'!$F18*Commission,0)</f>
        <v>0</v>
      </c>
    </row>
    <row r="19" spans="1:9" x14ac:dyDescent="0.3">
      <c r="A19" s="16">
        <v>44197</v>
      </c>
      <c r="B19" s="17" t="s">
        <v>16</v>
      </c>
      <c r="C19" s="17" t="s">
        <v>17</v>
      </c>
      <c r="D19" s="17" t="s">
        <v>18</v>
      </c>
      <c r="E19" s="17" t="s">
        <v>10</v>
      </c>
      <c r="F19" s="18">
        <v>9058.4</v>
      </c>
      <c r="G19" s="17" t="s">
        <v>11</v>
      </c>
      <c r="H19" s="11">
        <v>15000</v>
      </c>
      <c r="I19" s="19">
        <f>IF('All Sales'!$F19&gt;='All Sales'!$H19,'All Sales'!$F19*Commission,0)</f>
        <v>0</v>
      </c>
    </row>
    <row r="20" spans="1:9" x14ac:dyDescent="0.3">
      <c r="A20" s="20">
        <v>44197</v>
      </c>
      <c r="B20" s="21" t="s">
        <v>68</v>
      </c>
      <c r="C20" s="21" t="s">
        <v>69</v>
      </c>
      <c r="D20" s="21" t="s">
        <v>70</v>
      </c>
      <c r="E20" s="21" t="s">
        <v>10</v>
      </c>
      <c r="F20" s="22">
        <v>12096</v>
      </c>
      <c r="G20" s="21" t="s">
        <v>43</v>
      </c>
      <c r="H20" s="12">
        <v>15000</v>
      </c>
      <c r="I20" s="23">
        <f>IF('All Sales'!$F20&gt;='All Sales'!$H20,'All Sales'!$F20*Commission,0)</f>
        <v>0</v>
      </c>
    </row>
    <row r="21" spans="1:9" x14ac:dyDescent="0.3">
      <c r="A21" s="16">
        <v>44197</v>
      </c>
      <c r="B21" s="17" t="s">
        <v>7</v>
      </c>
      <c r="C21" s="17" t="s">
        <v>8</v>
      </c>
      <c r="D21" s="17" t="s">
        <v>9</v>
      </c>
      <c r="E21" s="17" t="s">
        <v>10</v>
      </c>
      <c r="F21" s="18">
        <v>15029</v>
      </c>
      <c r="G21" s="17" t="s">
        <v>15</v>
      </c>
      <c r="H21" s="11">
        <v>15000</v>
      </c>
      <c r="I21" s="19">
        <f>IF('All Sales'!$F21&gt;='All Sales'!$H21,'All Sales'!$F21*Commission,0)</f>
        <v>1502.9</v>
      </c>
    </row>
    <row r="22" spans="1:9" x14ac:dyDescent="0.3">
      <c r="A22" s="20">
        <v>44197</v>
      </c>
      <c r="B22" s="21" t="s">
        <v>7</v>
      </c>
      <c r="C22" s="21" t="s">
        <v>8</v>
      </c>
      <c r="D22" s="21" t="s">
        <v>9</v>
      </c>
      <c r="E22" s="21" t="s">
        <v>10</v>
      </c>
      <c r="F22" s="22">
        <v>15264</v>
      </c>
      <c r="G22" s="21" t="s">
        <v>15</v>
      </c>
      <c r="H22" s="12">
        <v>15000</v>
      </c>
      <c r="I22" s="23">
        <f>IF('All Sales'!$F22&gt;='All Sales'!$H22,'All Sales'!$F22*Commission,0)</f>
        <v>1526.4</v>
      </c>
    </row>
    <row r="23" spans="1:9" x14ac:dyDescent="0.3">
      <c r="A23" s="16">
        <v>44197</v>
      </c>
      <c r="B23" s="17" t="s">
        <v>7</v>
      </c>
      <c r="C23" s="17" t="s">
        <v>8</v>
      </c>
      <c r="D23" s="17" t="s">
        <v>9</v>
      </c>
      <c r="E23" s="17" t="s">
        <v>10</v>
      </c>
      <c r="F23" s="18">
        <v>17353.599999999999</v>
      </c>
      <c r="G23" s="17" t="s">
        <v>11</v>
      </c>
      <c r="H23" s="11">
        <v>15000</v>
      </c>
      <c r="I23" s="19">
        <f>IF('All Sales'!$F23&gt;='All Sales'!$H23,'All Sales'!$F23*Commission,0)</f>
        <v>1735.36</v>
      </c>
    </row>
    <row r="24" spans="1:9" x14ac:dyDescent="0.3">
      <c r="A24" s="20">
        <v>44197</v>
      </c>
      <c r="B24" s="21" t="s">
        <v>12</v>
      </c>
      <c r="C24" s="21" t="s">
        <v>13</v>
      </c>
      <c r="D24" s="21" t="s">
        <v>14</v>
      </c>
      <c r="E24" s="21" t="s">
        <v>10</v>
      </c>
      <c r="F24" s="22">
        <v>20140</v>
      </c>
      <c r="G24" s="21" t="s">
        <v>43</v>
      </c>
      <c r="H24" s="12">
        <v>15000</v>
      </c>
      <c r="I24" s="23">
        <f>IF('All Sales'!$F24&gt;='All Sales'!$H24,'All Sales'!$F24*Commission,0)</f>
        <v>2014</v>
      </c>
    </row>
    <row r="25" spans="1:9" x14ac:dyDescent="0.3">
      <c r="A25" s="16">
        <v>44197</v>
      </c>
      <c r="B25" s="17" t="s">
        <v>12</v>
      </c>
      <c r="C25" s="17" t="s">
        <v>13</v>
      </c>
      <c r="D25" s="17" t="s">
        <v>14</v>
      </c>
      <c r="E25" s="17" t="s">
        <v>10</v>
      </c>
      <c r="F25" s="18">
        <v>35649</v>
      </c>
      <c r="G25" s="17" t="s">
        <v>11</v>
      </c>
      <c r="H25" s="11">
        <v>15000</v>
      </c>
      <c r="I25" s="19">
        <f>IF('All Sales'!$F25&gt;='All Sales'!$H25,'All Sales'!$F25*Commission,0)</f>
        <v>3564.9</v>
      </c>
    </row>
    <row r="26" spans="1:9" x14ac:dyDescent="0.3">
      <c r="A26" s="20">
        <v>44197</v>
      </c>
      <c r="B26" s="21" t="s">
        <v>19</v>
      </c>
      <c r="C26" s="21" t="s">
        <v>20</v>
      </c>
      <c r="D26" s="21" t="s">
        <v>21</v>
      </c>
      <c r="E26" s="21" t="s">
        <v>22</v>
      </c>
      <c r="F26" s="22">
        <v>6945.4</v>
      </c>
      <c r="G26" s="21" t="s">
        <v>43</v>
      </c>
      <c r="H26" s="12">
        <v>15000</v>
      </c>
      <c r="I26" s="23">
        <f>IF('All Sales'!$F26&gt;='All Sales'!$H26,'All Sales'!$F26*Commission,0)</f>
        <v>0</v>
      </c>
    </row>
    <row r="27" spans="1:9" x14ac:dyDescent="0.3">
      <c r="A27" s="16">
        <v>44197</v>
      </c>
      <c r="B27" s="17" t="s">
        <v>19</v>
      </c>
      <c r="C27" s="17" t="s">
        <v>20</v>
      </c>
      <c r="D27" s="17" t="s">
        <v>21</v>
      </c>
      <c r="E27" s="17" t="s">
        <v>22</v>
      </c>
      <c r="F27" s="18">
        <v>7658.2000000000007</v>
      </c>
      <c r="G27" s="17" t="s">
        <v>43</v>
      </c>
      <c r="H27" s="11">
        <v>15000</v>
      </c>
      <c r="I27" s="19">
        <f>IF('All Sales'!$F27&gt;='All Sales'!$H27,'All Sales'!$F27*Commission,0)</f>
        <v>0</v>
      </c>
    </row>
    <row r="28" spans="1:9" x14ac:dyDescent="0.3">
      <c r="A28" s="20">
        <v>44197</v>
      </c>
      <c r="B28" s="21" t="s">
        <v>44</v>
      </c>
      <c r="C28" s="21" t="s">
        <v>45</v>
      </c>
      <c r="D28" s="21" t="s">
        <v>46</v>
      </c>
      <c r="E28" s="21" t="s">
        <v>22</v>
      </c>
      <c r="F28" s="22">
        <v>7658.5999999999985</v>
      </c>
      <c r="G28" s="21" t="s">
        <v>15</v>
      </c>
      <c r="H28" s="12">
        <v>15000</v>
      </c>
      <c r="I28" s="23">
        <f>IF('All Sales'!$F28&gt;='All Sales'!$H28,'All Sales'!$F28*Commission,0)</f>
        <v>0</v>
      </c>
    </row>
    <row r="29" spans="1:9" x14ac:dyDescent="0.3">
      <c r="A29" s="16">
        <v>44197</v>
      </c>
      <c r="B29" s="17" t="s">
        <v>53</v>
      </c>
      <c r="C29" s="17" t="s">
        <v>54</v>
      </c>
      <c r="D29" s="17" t="s">
        <v>55</v>
      </c>
      <c r="E29" s="17" t="s">
        <v>22</v>
      </c>
      <c r="F29" s="18">
        <v>9098.6</v>
      </c>
      <c r="G29" s="17" t="s">
        <v>43</v>
      </c>
      <c r="H29" s="11">
        <v>15000</v>
      </c>
      <c r="I29" s="19">
        <f>IF('All Sales'!$F29&gt;='All Sales'!$H29,'All Sales'!$F29*Commission,0)</f>
        <v>0</v>
      </c>
    </row>
    <row r="30" spans="1:9" x14ac:dyDescent="0.3">
      <c r="A30" s="20">
        <v>44197</v>
      </c>
      <c r="B30" s="21" t="s">
        <v>19</v>
      </c>
      <c r="C30" s="21" t="s">
        <v>20</v>
      </c>
      <c r="D30" s="21" t="s">
        <v>21</v>
      </c>
      <c r="E30" s="21" t="s">
        <v>22</v>
      </c>
      <c r="F30" s="22">
        <v>10019.199999999999</v>
      </c>
      <c r="G30" s="21" t="s">
        <v>43</v>
      </c>
      <c r="H30" s="12">
        <v>15000</v>
      </c>
      <c r="I30" s="23">
        <f>IF('All Sales'!$F30&gt;='All Sales'!$H30,'All Sales'!$F30*Commission,0)</f>
        <v>0</v>
      </c>
    </row>
    <row r="31" spans="1:9" x14ac:dyDescent="0.3">
      <c r="A31" s="16">
        <v>44197</v>
      </c>
      <c r="B31" s="17" t="s">
        <v>44</v>
      </c>
      <c r="C31" s="17" t="s">
        <v>45</v>
      </c>
      <c r="D31" s="17" t="s">
        <v>46</v>
      </c>
      <c r="E31" s="17" t="s">
        <v>22</v>
      </c>
      <c r="F31" s="18">
        <v>10176</v>
      </c>
      <c r="G31" s="17" t="s">
        <v>15</v>
      </c>
      <c r="H31" s="11">
        <v>15000</v>
      </c>
      <c r="I31" s="19">
        <f>IF('All Sales'!$F31&gt;='All Sales'!$H31,'All Sales'!$F31*Commission,0)</f>
        <v>0</v>
      </c>
    </row>
    <row r="32" spans="1:9" x14ac:dyDescent="0.3">
      <c r="A32" s="20">
        <v>44197</v>
      </c>
      <c r="B32" s="21" t="s">
        <v>53</v>
      </c>
      <c r="C32" s="21" t="s">
        <v>54</v>
      </c>
      <c r="D32" s="21" t="s">
        <v>55</v>
      </c>
      <c r="E32" s="21" t="s">
        <v>22</v>
      </c>
      <c r="F32" s="22">
        <v>16385.600000000002</v>
      </c>
      <c r="G32" s="21" t="s">
        <v>11</v>
      </c>
      <c r="H32" s="12">
        <v>15000</v>
      </c>
      <c r="I32" s="23">
        <f>IF('All Sales'!$F32&gt;='All Sales'!$H32,'All Sales'!$F32*Commission,0)</f>
        <v>1638.5600000000004</v>
      </c>
    </row>
    <row r="33" spans="1:9" x14ac:dyDescent="0.3">
      <c r="A33" s="16">
        <v>44197</v>
      </c>
      <c r="B33" s="17" t="s">
        <v>44</v>
      </c>
      <c r="C33" s="17" t="s">
        <v>45</v>
      </c>
      <c r="D33" s="17" t="s">
        <v>46</v>
      </c>
      <c r="E33" s="17" t="s">
        <v>22</v>
      </c>
      <c r="F33" s="18">
        <v>19108</v>
      </c>
      <c r="G33" s="17" t="s">
        <v>15</v>
      </c>
      <c r="H33" s="11">
        <v>15000</v>
      </c>
      <c r="I33" s="19">
        <f>IF('All Sales'!$F33&gt;='All Sales'!$H33,'All Sales'!$F33*Commission,0)</f>
        <v>1910.8000000000002</v>
      </c>
    </row>
    <row r="34" spans="1:9" x14ac:dyDescent="0.3">
      <c r="A34" s="20">
        <v>44197</v>
      </c>
      <c r="B34" s="21" t="s">
        <v>19</v>
      </c>
      <c r="C34" s="21" t="s">
        <v>20</v>
      </c>
      <c r="D34" s="21" t="s">
        <v>21</v>
      </c>
      <c r="E34" s="21" t="s">
        <v>22</v>
      </c>
      <c r="F34" s="22">
        <v>19456</v>
      </c>
      <c r="G34" s="21" t="s">
        <v>11</v>
      </c>
      <c r="H34" s="12">
        <v>15000</v>
      </c>
      <c r="I34" s="23">
        <f>IF('All Sales'!$F34&gt;='All Sales'!$H34,'All Sales'!$F34*Commission,0)</f>
        <v>1945.6000000000001</v>
      </c>
    </row>
    <row r="35" spans="1:9" x14ac:dyDescent="0.3">
      <c r="A35" s="16">
        <v>44197</v>
      </c>
      <c r="B35" s="17" t="s">
        <v>65</v>
      </c>
      <c r="C35" s="17" t="s">
        <v>66</v>
      </c>
      <c r="D35" s="17" t="s">
        <v>67</v>
      </c>
      <c r="E35" s="17" t="s">
        <v>22</v>
      </c>
      <c r="F35" s="18">
        <v>31127.199999999997</v>
      </c>
      <c r="G35" s="17" t="s">
        <v>43</v>
      </c>
      <c r="H35" s="11">
        <v>15000</v>
      </c>
      <c r="I35" s="19">
        <f>IF('All Sales'!$F35&gt;='All Sales'!$H35,'All Sales'!$F35*Commission,0)</f>
        <v>3112.72</v>
      </c>
    </row>
    <row r="36" spans="1:9" x14ac:dyDescent="0.3">
      <c r="A36" s="20">
        <v>44197</v>
      </c>
      <c r="B36" s="21" t="s">
        <v>65</v>
      </c>
      <c r="C36" s="21" t="s">
        <v>66</v>
      </c>
      <c r="D36" s="21" t="s">
        <v>67</v>
      </c>
      <c r="E36" s="21" t="s">
        <v>22</v>
      </c>
      <c r="F36" s="22">
        <v>36372.1</v>
      </c>
      <c r="G36" s="21" t="s">
        <v>11</v>
      </c>
      <c r="H36" s="12">
        <v>15000</v>
      </c>
      <c r="I36" s="23">
        <f>IF('All Sales'!$F36&gt;='All Sales'!$H36,'All Sales'!$F36*Commission,0)</f>
        <v>3637.21</v>
      </c>
    </row>
    <row r="37" spans="1:9" x14ac:dyDescent="0.3">
      <c r="A37" s="16">
        <v>44197</v>
      </c>
      <c r="B37" s="17" t="s">
        <v>44</v>
      </c>
      <c r="C37" s="17" t="s">
        <v>45</v>
      </c>
      <c r="D37" s="17" t="s">
        <v>46</v>
      </c>
      <c r="E37" s="17" t="s">
        <v>22</v>
      </c>
      <c r="F37" s="18">
        <v>39186</v>
      </c>
      <c r="G37" s="17" t="s">
        <v>15</v>
      </c>
      <c r="H37" s="11">
        <v>15000</v>
      </c>
      <c r="I37" s="19">
        <f>IF('All Sales'!$F37&gt;='All Sales'!$H37,'All Sales'!$F37*Commission,0)</f>
        <v>3918.6000000000004</v>
      </c>
    </row>
    <row r="38" spans="1:9" x14ac:dyDescent="0.3">
      <c r="A38" s="20">
        <v>44197</v>
      </c>
      <c r="B38" s="21" t="s">
        <v>65</v>
      </c>
      <c r="C38" s="21" t="s">
        <v>66</v>
      </c>
      <c r="D38" s="21" t="s">
        <v>67</v>
      </c>
      <c r="E38" s="21" t="s">
        <v>22</v>
      </c>
      <c r="F38" s="22">
        <v>46715.999999999993</v>
      </c>
      <c r="G38" s="21" t="s">
        <v>11</v>
      </c>
      <c r="H38" s="12">
        <v>15000</v>
      </c>
      <c r="I38" s="23">
        <f>IF('All Sales'!$F38&gt;='All Sales'!$H38,'All Sales'!$F38*Commission,0)</f>
        <v>4671.5999999999995</v>
      </c>
    </row>
    <row r="39" spans="1:9" x14ac:dyDescent="0.3">
      <c r="A39" s="16">
        <v>44228</v>
      </c>
      <c r="B39" s="17" t="s">
        <v>59</v>
      </c>
      <c r="C39" s="17" t="s">
        <v>60</v>
      </c>
      <c r="D39" s="17" t="s">
        <v>61</v>
      </c>
      <c r="E39" s="17" t="s">
        <v>33</v>
      </c>
      <c r="F39" s="18">
        <v>13479.400000000001</v>
      </c>
      <c r="G39" s="17" t="s">
        <v>43</v>
      </c>
      <c r="H39" s="11">
        <v>15000</v>
      </c>
      <c r="I39" s="19">
        <f>IF('All Sales'!$F39&gt;='All Sales'!$H39,'All Sales'!$F39*Commission,0)</f>
        <v>0</v>
      </c>
    </row>
    <row r="40" spans="1:9" x14ac:dyDescent="0.3">
      <c r="A40" s="20">
        <v>44228</v>
      </c>
      <c r="B40" s="21" t="s">
        <v>30</v>
      </c>
      <c r="C40" s="21" t="s">
        <v>31</v>
      </c>
      <c r="D40" s="21" t="s">
        <v>32</v>
      </c>
      <c r="E40" s="21" t="s">
        <v>33</v>
      </c>
      <c r="F40" s="22">
        <v>16604.400000000001</v>
      </c>
      <c r="G40" s="21" t="s">
        <v>15</v>
      </c>
      <c r="H40" s="12">
        <v>15000</v>
      </c>
      <c r="I40" s="23">
        <f>IF('All Sales'!$F40&gt;='All Sales'!$H40,'All Sales'!$F40*Commission,0)</f>
        <v>1660.4400000000003</v>
      </c>
    </row>
    <row r="41" spans="1:9" x14ac:dyDescent="0.3">
      <c r="A41" s="16">
        <v>44228</v>
      </c>
      <c r="B41" s="17" t="s">
        <v>71</v>
      </c>
      <c r="C41" s="17" t="s">
        <v>72</v>
      </c>
      <c r="D41" s="17" t="s">
        <v>73</v>
      </c>
      <c r="E41" s="17" t="s">
        <v>33</v>
      </c>
      <c r="F41" s="18">
        <v>22176</v>
      </c>
      <c r="G41" s="17" t="s">
        <v>15</v>
      </c>
      <c r="H41" s="11">
        <v>15000</v>
      </c>
      <c r="I41" s="19">
        <f>IF('All Sales'!$F41&gt;='All Sales'!$H41,'All Sales'!$F41*Commission,0)</f>
        <v>2217.6</v>
      </c>
    </row>
    <row r="42" spans="1:9" x14ac:dyDescent="0.3">
      <c r="A42" s="20">
        <v>44228</v>
      </c>
      <c r="B42" s="21" t="s">
        <v>59</v>
      </c>
      <c r="C42" s="21" t="s">
        <v>60</v>
      </c>
      <c r="D42" s="21" t="s">
        <v>61</v>
      </c>
      <c r="E42" s="21" t="s">
        <v>33</v>
      </c>
      <c r="F42" s="22">
        <v>24131.000000000004</v>
      </c>
      <c r="G42" s="21" t="s">
        <v>15</v>
      </c>
      <c r="H42" s="12">
        <v>15000</v>
      </c>
      <c r="I42" s="23">
        <f>IF('All Sales'!$F42&gt;='All Sales'!$H42,'All Sales'!$F42*Commission,0)</f>
        <v>2413.1000000000004</v>
      </c>
    </row>
    <row r="43" spans="1:9" x14ac:dyDescent="0.3">
      <c r="A43" s="16">
        <v>44228</v>
      </c>
      <c r="B43" s="17" t="s">
        <v>30</v>
      </c>
      <c r="C43" s="17" t="s">
        <v>31</v>
      </c>
      <c r="D43" s="17" t="s">
        <v>32</v>
      </c>
      <c r="E43" s="17" t="s">
        <v>33</v>
      </c>
      <c r="F43" s="18">
        <v>34353.5</v>
      </c>
      <c r="G43" s="17" t="s">
        <v>15</v>
      </c>
      <c r="H43" s="11">
        <v>15000</v>
      </c>
      <c r="I43" s="19">
        <f>IF('All Sales'!$F43&gt;='All Sales'!$H43,'All Sales'!$F43*Commission,0)</f>
        <v>3435.3500000000004</v>
      </c>
    </row>
    <row r="44" spans="1:9" x14ac:dyDescent="0.3">
      <c r="A44" s="20">
        <v>44228</v>
      </c>
      <c r="B44" s="21" t="s">
        <v>34</v>
      </c>
      <c r="C44" s="21" t="s">
        <v>35</v>
      </c>
      <c r="D44" s="21" t="s">
        <v>36</v>
      </c>
      <c r="E44" s="21" t="s">
        <v>26</v>
      </c>
      <c r="F44" s="22">
        <v>3596</v>
      </c>
      <c r="G44" s="21" t="s">
        <v>15</v>
      </c>
      <c r="H44" s="12">
        <v>15000</v>
      </c>
      <c r="I44" s="23">
        <f>IF('All Sales'!$F44&gt;='All Sales'!$H44,'All Sales'!$F44*Commission,0)</f>
        <v>0</v>
      </c>
    </row>
    <row r="45" spans="1:9" x14ac:dyDescent="0.3">
      <c r="A45" s="16">
        <v>44228</v>
      </c>
      <c r="B45" s="17" t="s">
        <v>56</v>
      </c>
      <c r="C45" s="17" t="s">
        <v>57</v>
      </c>
      <c r="D45" s="17" t="s">
        <v>58</v>
      </c>
      <c r="E45" s="17" t="s">
        <v>26</v>
      </c>
      <c r="F45" s="18">
        <v>6300</v>
      </c>
      <c r="G45" s="17" t="s">
        <v>43</v>
      </c>
      <c r="H45" s="11">
        <v>15000</v>
      </c>
      <c r="I45" s="19">
        <f>IF('All Sales'!$F45&gt;='All Sales'!$H45,'All Sales'!$F45*Commission,0)</f>
        <v>0</v>
      </c>
    </row>
    <row r="46" spans="1:9" x14ac:dyDescent="0.3">
      <c r="A46" s="20">
        <v>44228</v>
      </c>
      <c r="B46" s="21" t="s">
        <v>34</v>
      </c>
      <c r="C46" s="21" t="s">
        <v>35</v>
      </c>
      <c r="D46" s="21" t="s">
        <v>36</v>
      </c>
      <c r="E46" s="21" t="s">
        <v>26</v>
      </c>
      <c r="F46" s="22">
        <v>6804</v>
      </c>
      <c r="G46" s="21" t="s">
        <v>11</v>
      </c>
      <c r="H46" s="12">
        <v>15000</v>
      </c>
      <c r="I46" s="23">
        <f>IF('All Sales'!$F46&gt;='All Sales'!$H46,'All Sales'!$F46*Commission,0)</f>
        <v>0</v>
      </c>
    </row>
    <row r="47" spans="1:9" x14ac:dyDescent="0.3">
      <c r="A47" s="16">
        <v>44228</v>
      </c>
      <c r="B47" s="17" t="s">
        <v>50</v>
      </c>
      <c r="C47" s="17" t="s">
        <v>51</v>
      </c>
      <c r="D47" s="17" t="s">
        <v>52</v>
      </c>
      <c r="E47" s="17" t="s">
        <v>26</v>
      </c>
      <c r="F47" s="18">
        <v>8524.4000000000015</v>
      </c>
      <c r="G47" s="17" t="s">
        <v>43</v>
      </c>
      <c r="H47" s="11">
        <v>15000</v>
      </c>
      <c r="I47" s="19">
        <f>IF('All Sales'!$F47&gt;='All Sales'!$H47,'All Sales'!$F47*Commission,0)</f>
        <v>0</v>
      </c>
    </row>
    <row r="48" spans="1:9" x14ac:dyDescent="0.3">
      <c r="A48" s="20">
        <v>44228</v>
      </c>
      <c r="B48" s="21" t="s">
        <v>34</v>
      </c>
      <c r="C48" s="21" t="s">
        <v>35</v>
      </c>
      <c r="D48" s="21" t="s">
        <v>36</v>
      </c>
      <c r="E48" s="21" t="s">
        <v>26</v>
      </c>
      <c r="F48" s="22">
        <v>8772</v>
      </c>
      <c r="G48" s="21" t="s">
        <v>43</v>
      </c>
      <c r="H48" s="12">
        <v>15000</v>
      </c>
      <c r="I48" s="23">
        <f>IF('All Sales'!$F48&gt;='All Sales'!$H48,'All Sales'!$F48*Commission,0)</f>
        <v>0</v>
      </c>
    </row>
    <row r="49" spans="1:9" x14ac:dyDescent="0.3">
      <c r="A49" s="16">
        <v>44228</v>
      </c>
      <c r="B49" s="17" t="s">
        <v>34</v>
      </c>
      <c r="C49" s="17" t="s">
        <v>35</v>
      </c>
      <c r="D49" s="17" t="s">
        <v>36</v>
      </c>
      <c r="E49" s="17" t="s">
        <v>26</v>
      </c>
      <c r="F49" s="18">
        <v>17328.300000000003</v>
      </c>
      <c r="G49" s="17" t="s">
        <v>43</v>
      </c>
      <c r="H49" s="11">
        <v>15000</v>
      </c>
      <c r="I49" s="19">
        <f>IF('All Sales'!$F49&gt;='All Sales'!$H49,'All Sales'!$F49*Commission,0)</f>
        <v>1732.8300000000004</v>
      </c>
    </row>
    <row r="50" spans="1:9" x14ac:dyDescent="0.3">
      <c r="A50" s="20">
        <v>44228</v>
      </c>
      <c r="B50" s="21" t="s">
        <v>56</v>
      </c>
      <c r="C50" s="21" t="s">
        <v>57</v>
      </c>
      <c r="D50" s="21" t="s">
        <v>58</v>
      </c>
      <c r="E50" s="21" t="s">
        <v>26</v>
      </c>
      <c r="F50" s="22">
        <v>21438.899999999998</v>
      </c>
      <c r="G50" s="21" t="s">
        <v>11</v>
      </c>
      <c r="H50" s="12">
        <v>15000</v>
      </c>
      <c r="I50" s="23">
        <f>IF('All Sales'!$F50&gt;='All Sales'!$H50,'All Sales'!$F50*Commission,0)</f>
        <v>2143.89</v>
      </c>
    </row>
    <row r="51" spans="1:9" x14ac:dyDescent="0.3">
      <c r="A51" s="16">
        <v>44228</v>
      </c>
      <c r="B51" s="17" t="s">
        <v>50</v>
      </c>
      <c r="C51" s="17" t="s">
        <v>51</v>
      </c>
      <c r="D51" s="17" t="s">
        <v>52</v>
      </c>
      <c r="E51" s="17" t="s">
        <v>26</v>
      </c>
      <c r="F51" s="18">
        <v>26556.799999999999</v>
      </c>
      <c r="G51" s="17" t="s">
        <v>15</v>
      </c>
      <c r="H51" s="11">
        <v>15000</v>
      </c>
      <c r="I51" s="19">
        <f>IF('All Sales'!$F51&gt;='All Sales'!$H51,'All Sales'!$F51*Commission,0)</f>
        <v>2655.6800000000003</v>
      </c>
    </row>
    <row r="52" spans="1:9" x14ac:dyDescent="0.3">
      <c r="A52" s="20">
        <v>44228</v>
      </c>
      <c r="B52" s="21" t="s">
        <v>50</v>
      </c>
      <c r="C52" s="21" t="s">
        <v>51</v>
      </c>
      <c r="D52" s="21" t="s">
        <v>52</v>
      </c>
      <c r="E52" s="21" t="s">
        <v>26</v>
      </c>
      <c r="F52" s="22">
        <v>33132.600000000006</v>
      </c>
      <c r="G52" s="21" t="s">
        <v>43</v>
      </c>
      <c r="H52" s="12">
        <v>15000</v>
      </c>
      <c r="I52" s="23">
        <f>IF('All Sales'!$F52&gt;='All Sales'!$H52,'All Sales'!$F52*Commission,0)</f>
        <v>3313.2600000000007</v>
      </c>
    </row>
    <row r="53" spans="1:9" x14ac:dyDescent="0.3">
      <c r="A53" s="16">
        <v>44228</v>
      </c>
      <c r="B53" s="17" t="s">
        <v>27</v>
      </c>
      <c r="C53" s="17" t="s">
        <v>28</v>
      </c>
      <c r="D53" s="17" t="s">
        <v>29</v>
      </c>
      <c r="E53" s="17" t="s">
        <v>10</v>
      </c>
      <c r="F53" s="18">
        <v>7717.5</v>
      </c>
      <c r="G53" s="17" t="s">
        <v>43</v>
      </c>
      <c r="H53" s="11">
        <v>15000</v>
      </c>
      <c r="I53" s="19">
        <f>IF('All Sales'!$F53&gt;='All Sales'!$H53,'All Sales'!$F53*Commission,0)</f>
        <v>0</v>
      </c>
    </row>
    <row r="54" spans="1:9" x14ac:dyDescent="0.3">
      <c r="A54" s="20">
        <v>44228</v>
      </c>
      <c r="B54" s="21" t="s">
        <v>27</v>
      </c>
      <c r="C54" s="21" t="s">
        <v>28</v>
      </c>
      <c r="D54" s="21" t="s">
        <v>29</v>
      </c>
      <c r="E54" s="21" t="s">
        <v>10</v>
      </c>
      <c r="F54" s="22">
        <v>11617.6</v>
      </c>
      <c r="G54" s="21" t="s">
        <v>15</v>
      </c>
      <c r="H54" s="12">
        <v>15000</v>
      </c>
      <c r="I54" s="23">
        <f>IF('All Sales'!$F54&gt;='All Sales'!$H54,'All Sales'!$F54*Commission,0)</f>
        <v>0</v>
      </c>
    </row>
    <row r="55" spans="1:9" x14ac:dyDescent="0.3">
      <c r="A55" s="16">
        <v>44228</v>
      </c>
      <c r="B55" s="17" t="s">
        <v>12</v>
      </c>
      <c r="C55" s="17" t="s">
        <v>13</v>
      </c>
      <c r="D55" s="17" t="s">
        <v>14</v>
      </c>
      <c r="E55" s="17" t="s">
        <v>10</v>
      </c>
      <c r="F55" s="18">
        <v>19431</v>
      </c>
      <c r="G55" s="17" t="s">
        <v>15</v>
      </c>
      <c r="H55" s="11">
        <v>15000</v>
      </c>
      <c r="I55" s="19">
        <f>IF('All Sales'!$F55&gt;='All Sales'!$H55,'All Sales'!$F55*Commission,0)</f>
        <v>1943.1000000000001</v>
      </c>
    </row>
    <row r="56" spans="1:9" x14ac:dyDescent="0.3">
      <c r="A56" s="20">
        <v>44228</v>
      </c>
      <c r="B56" s="21" t="s">
        <v>7</v>
      </c>
      <c r="C56" s="21" t="s">
        <v>8</v>
      </c>
      <c r="D56" s="21" t="s">
        <v>9</v>
      </c>
      <c r="E56" s="21" t="s">
        <v>10</v>
      </c>
      <c r="F56" s="22">
        <v>21169.599999999999</v>
      </c>
      <c r="G56" s="21" t="s">
        <v>15</v>
      </c>
      <c r="H56" s="12">
        <v>15000</v>
      </c>
      <c r="I56" s="23">
        <f>IF('All Sales'!$F56&gt;='All Sales'!$H56,'All Sales'!$F56*Commission,0)</f>
        <v>2116.96</v>
      </c>
    </row>
    <row r="57" spans="1:9" x14ac:dyDescent="0.3">
      <c r="A57" s="16">
        <v>44228</v>
      </c>
      <c r="B57" s="17" t="s">
        <v>16</v>
      </c>
      <c r="C57" s="17" t="s">
        <v>17</v>
      </c>
      <c r="D57" s="17" t="s">
        <v>18</v>
      </c>
      <c r="E57" s="17" t="s">
        <v>10</v>
      </c>
      <c r="F57" s="18">
        <v>29158.400000000001</v>
      </c>
      <c r="G57" s="17" t="s">
        <v>15</v>
      </c>
      <c r="H57" s="11">
        <v>15000</v>
      </c>
      <c r="I57" s="19">
        <f>IF('All Sales'!$F57&gt;='All Sales'!$H57,'All Sales'!$F57*Commission,0)</f>
        <v>2915.84</v>
      </c>
    </row>
    <row r="58" spans="1:9" x14ac:dyDescent="0.3">
      <c r="A58" s="20">
        <v>44228</v>
      </c>
      <c r="B58" s="21" t="s">
        <v>12</v>
      </c>
      <c r="C58" s="21" t="s">
        <v>13</v>
      </c>
      <c r="D58" s="21" t="s">
        <v>14</v>
      </c>
      <c r="E58" s="21" t="s">
        <v>10</v>
      </c>
      <c r="F58" s="22">
        <v>30305</v>
      </c>
      <c r="G58" s="21" t="s">
        <v>11</v>
      </c>
      <c r="H58" s="12">
        <v>15000</v>
      </c>
      <c r="I58" s="23">
        <f>IF('All Sales'!$F58&gt;='All Sales'!$H58,'All Sales'!$F58*Commission,0)</f>
        <v>3030.5</v>
      </c>
    </row>
    <row r="59" spans="1:9" x14ac:dyDescent="0.3">
      <c r="A59" s="16">
        <v>44228</v>
      </c>
      <c r="B59" s="17" t="s">
        <v>27</v>
      </c>
      <c r="C59" s="17" t="s">
        <v>28</v>
      </c>
      <c r="D59" s="17" t="s">
        <v>29</v>
      </c>
      <c r="E59" s="17" t="s">
        <v>10</v>
      </c>
      <c r="F59" s="18">
        <v>43184.399999999994</v>
      </c>
      <c r="G59" s="17" t="s">
        <v>43</v>
      </c>
      <c r="H59" s="11">
        <v>15000</v>
      </c>
      <c r="I59" s="19">
        <f>IF('All Sales'!$F59&gt;='All Sales'!$H59,'All Sales'!$F59*Commission,0)</f>
        <v>4318.4399999999996</v>
      </c>
    </row>
    <row r="60" spans="1:9" x14ac:dyDescent="0.3">
      <c r="A60" s="20">
        <v>44228</v>
      </c>
      <c r="B60" s="21" t="s">
        <v>19</v>
      </c>
      <c r="C60" s="21" t="s">
        <v>20</v>
      </c>
      <c r="D60" s="21" t="s">
        <v>21</v>
      </c>
      <c r="E60" s="21" t="s">
        <v>22</v>
      </c>
      <c r="F60" s="22">
        <v>4531</v>
      </c>
      <c r="G60" s="21" t="s">
        <v>43</v>
      </c>
      <c r="H60" s="12">
        <v>15000</v>
      </c>
      <c r="I60" s="23">
        <f>IF('All Sales'!$F60&gt;='All Sales'!$H60,'All Sales'!$F60*Commission,0)</f>
        <v>0</v>
      </c>
    </row>
    <row r="61" spans="1:9" x14ac:dyDescent="0.3">
      <c r="A61" s="16">
        <v>44228</v>
      </c>
      <c r="B61" s="17" t="s">
        <v>37</v>
      </c>
      <c r="C61" s="17" t="s">
        <v>38</v>
      </c>
      <c r="D61" s="17" t="s">
        <v>39</v>
      </c>
      <c r="E61" s="17" t="s">
        <v>22</v>
      </c>
      <c r="F61" s="18">
        <v>6751.7999999999993</v>
      </c>
      <c r="G61" s="17" t="s">
        <v>15</v>
      </c>
      <c r="H61" s="11">
        <v>15000</v>
      </c>
      <c r="I61" s="19">
        <f>IF('All Sales'!$F61&gt;='All Sales'!$H61,'All Sales'!$F61*Commission,0)</f>
        <v>0</v>
      </c>
    </row>
    <row r="62" spans="1:9" x14ac:dyDescent="0.3">
      <c r="A62" s="20">
        <v>44228</v>
      </c>
      <c r="B62" s="21" t="s">
        <v>19</v>
      </c>
      <c r="C62" s="21" t="s">
        <v>20</v>
      </c>
      <c r="D62" s="21" t="s">
        <v>21</v>
      </c>
      <c r="E62" s="21" t="s">
        <v>22</v>
      </c>
      <c r="F62" s="22">
        <v>7343.2000000000007</v>
      </c>
      <c r="G62" s="21" t="s">
        <v>15</v>
      </c>
      <c r="H62" s="12">
        <v>15000</v>
      </c>
      <c r="I62" s="23">
        <f>IF('All Sales'!$F62&gt;='All Sales'!$H62,'All Sales'!$F62*Commission,0)</f>
        <v>0</v>
      </c>
    </row>
    <row r="63" spans="1:9" x14ac:dyDescent="0.3">
      <c r="A63" s="16">
        <v>44228</v>
      </c>
      <c r="B63" s="17" t="s">
        <v>19</v>
      </c>
      <c r="C63" s="17" t="s">
        <v>20</v>
      </c>
      <c r="D63" s="17" t="s">
        <v>21</v>
      </c>
      <c r="E63" s="17" t="s">
        <v>22</v>
      </c>
      <c r="F63" s="18">
        <v>7356.5999999999995</v>
      </c>
      <c r="G63" s="17" t="s">
        <v>11</v>
      </c>
      <c r="H63" s="11">
        <v>15000</v>
      </c>
      <c r="I63" s="19">
        <f>IF('All Sales'!$F63&gt;='All Sales'!$H63,'All Sales'!$F63*Commission,0)</f>
        <v>0</v>
      </c>
    </row>
    <row r="64" spans="1:9" x14ac:dyDescent="0.3">
      <c r="A64" s="20">
        <v>44228</v>
      </c>
      <c r="B64" s="21" t="s">
        <v>37</v>
      </c>
      <c r="C64" s="21" t="s">
        <v>38</v>
      </c>
      <c r="D64" s="21" t="s">
        <v>39</v>
      </c>
      <c r="E64" s="21" t="s">
        <v>22</v>
      </c>
      <c r="F64" s="22">
        <v>17748</v>
      </c>
      <c r="G64" s="21" t="s">
        <v>11</v>
      </c>
      <c r="H64" s="12">
        <v>15000</v>
      </c>
      <c r="I64" s="23">
        <f>IF('All Sales'!$F64&gt;='All Sales'!$H64,'All Sales'!$F64*Commission,0)</f>
        <v>1774.8000000000002</v>
      </c>
    </row>
    <row r="65" spans="1:9" x14ac:dyDescent="0.3">
      <c r="A65" s="16">
        <v>44228</v>
      </c>
      <c r="B65" s="17" t="s">
        <v>19</v>
      </c>
      <c r="C65" s="17" t="s">
        <v>20</v>
      </c>
      <c r="D65" s="17" t="s">
        <v>21</v>
      </c>
      <c r="E65" s="17" t="s">
        <v>22</v>
      </c>
      <c r="F65" s="18">
        <v>28395.5</v>
      </c>
      <c r="G65" s="17" t="s">
        <v>43</v>
      </c>
      <c r="H65" s="11">
        <v>15000</v>
      </c>
      <c r="I65" s="19">
        <f>IF('All Sales'!$F65&gt;='All Sales'!$H65,'All Sales'!$F65*Commission,0)</f>
        <v>2839.55</v>
      </c>
    </row>
    <row r="66" spans="1:9" x14ac:dyDescent="0.3">
      <c r="A66" s="20">
        <v>44228</v>
      </c>
      <c r="B66" s="21" t="s">
        <v>44</v>
      </c>
      <c r="C66" s="21" t="s">
        <v>45</v>
      </c>
      <c r="D66" s="21" t="s">
        <v>46</v>
      </c>
      <c r="E66" s="21" t="s">
        <v>22</v>
      </c>
      <c r="F66" s="22">
        <v>41429.5</v>
      </c>
      <c r="G66" s="21" t="s">
        <v>15</v>
      </c>
      <c r="H66" s="12">
        <v>15000</v>
      </c>
      <c r="I66" s="23">
        <f>IF('All Sales'!$F66&gt;='All Sales'!$H66,'All Sales'!$F66*Commission,0)</f>
        <v>4142.95</v>
      </c>
    </row>
    <row r="67" spans="1:9" x14ac:dyDescent="0.3">
      <c r="A67" s="16">
        <v>44256</v>
      </c>
      <c r="B67" s="17" t="s">
        <v>62</v>
      </c>
      <c r="C67" s="17" t="s">
        <v>63</v>
      </c>
      <c r="D67" s="17" t="s">
        <v>64</v>
      </c>
      <c r="E67" s="17" t="s">
        <v>33</v>
      </c>
      <c r="F67" s="18">
        <v>7416.9</v>
      </c>
      <c r="G67" s="17" t="s">
        <v>43</v>
      </c>
      <c r="H67" s="11">
        <v>15000</v>
      </c>
      <c r="I67" s="19">
        <f>IF('All Sales'!$F67&gt;='All Sales'!$H67,'All Sales'!$F67*Commission,0)</f>
        <v>0</v>
      </c>
    </row>
    <row r="68" spans="1:9" x14ac:dyDescent="0.3">
      <c r="A68" s="20">
        <v>44256</v>
      </c>
      <c r="B68" s="21" t="s">
        <v>40</v>
      </c>
      <c r="C68" s="21" t="s">
        <v>41</v>
      </c>
      <c r="D68" s="21" t="s">
        <v>42</v>
      </c>
      <c r="E68" s="21" t="s">
        <v>33</v>
      </c>
      <c r="F68" s="22">
        <v>8284.5</v>
      </c>
      <c r="G68" s="21" t="s">
        <v>15</v>
      </c>
      <c r="H68" s="12">
        <v>15000</v>
      </c>
      <c r="I68" s="23">
        <f>IF('All Sales'!$F68&gt;='All Sales'!$H68,'All Sales'!$F68*Commission,0)</f>
        <v>0</v>
      </c>
    </row>
    <row r="69" spans="1:9" x14ac:dyDescent="0.3">
      <c r="A69" s="16">
        <v>44256</v>
      </c>
      <c r="B69" s="17" t="s">
        <v>30</v>
      </c>
      <c r="C69" s="17" t="s">
        <v>31</v>
      </c>
      <c r="D69" s="17" t="s">
        <v>32</v>
      </c>
      <c r="E69" s="17" t="s">
        <v>33</v>
      </c>
      <c r="F69" s="18">
        <v>10758.7</v>
      </c>
      <c r="G69" s="17" t="s">
        <v>15</v>
      </c>
      <c r="H69" s="11">
        <v>15000</v>
      </c>
      <c r="I69" s="19">
        <f>IF('All Sales'!$F69&gt;='All Sales'!$H69,'All Sales'!$F69*Commission,0)</f>
        <v>0</v>
      </c>
    </row>
    <row r="70" spans="1:9" x14ac:dyDescent="0.3">
      <c r="A70" s="20">
        <v>44256</v>
      </c>
      <c r="B70" s="21" t="s">
        <v>59</v>
      </c>
      <c r="C70" s="21" t="s">
        <v>60</v>
      </c>
      <c r="D70" s="21" t="s">
        <v>61</v>
      </c>
      <c r="E70" s="21" t="s">
        <v>33</v>
      </c>
      <c r="F70" s="22">
        <v>12124.2</v>
      </c>
      <c r="G70" s="21" t="s">
        <v>43</v>
      </c>
      <c r="H70" s="12">
        <v>15000</v>
      </c>
      <c r="I70" s="23">
        <f>IF('All Sales'!$F70&gt;='All Sales'!$H70,'All Sales'!$F70*Commission,0)</f>
        <v>0</v>
      </c>
    </row>
    <row r="71" spans="1:9" x14ac:dyDescent="0.3">
      <c r="A71" s="16">
        <v>44256</v>
      </c>
      <c r="B71" s="17" t="s">
        <v>62</v>
      </c>
      <c r="C71" s="17" t="s">
        <v>63</v>
      </c>
      <c r="D71" s="17" t="s">
        <v>64</v>
      </c>
      <c r="E71" s="17" t="s">
        <v>33</v>
      </c>
      <c r="F71" s="18">
        <v>14391.999999999998</v>
      </c>
      <c r="G71" s="17" t="s">
        <v>11</v>
      </c>
      <c r="H71" s="11">
        <v>15000</v>
      </c>
      <c r="I71" s="19">
        <f>IF('All Sales'!$F71&gt;='All Sales'!$H71,'All Sales'!$F71*Commission,0)</f>
        <v>0</v>
      </c>
    </row>
    <row r="72" spans="1:9" x14ac:dyDescent="0.3">
      <c r="A72" s="20">
        <v>44256</v>
      </c>
      <c r="B72" s="21" t="s">
        <v>40</v>
      </c>
      <c r="C72" s="21" t="s">
        <v>41</v>
      </c>
      <c r="D72" s="21" t="s">
        <v>42</v>
      </c>
      <c r="E72" s="21" t="s">
        <v>33</v>
      </c>
      <c r="F72" s="22">
        <v>15246</v>
      </c>
      <c r="G72" s="21" t="s">
        <v>11</v>
      </c>
      <c r="H72" s="12">
        <v>15000</v>
      </c>
      <c r="I72" s="23">
        <f>IF('All Sales'!$F72&gt;='All Sales'!$H72,'All Sales'!$F72*Commission,0)</f>
        <v>1524.6000000000001</v>
      </c>
    </row>
    <row r="73" spans="1:9" x14ac:dyDescent="0.3">
      <c r="A73" s="16">
        <v>44256</v>
      </c>
      <c r="B73" s="17" t="s">
        <v>62</v>
      </c>
      <c r="C73" s="17" t="s">
        <v>63</v>
      </c>
      <c r="D73" s="17" t="s">
        <v>64</v>
      </c>
      <c r="E73" s="17" t="s">
        <v>33</v>
      </c>
      <c r="F73" s="18">
        <v>17335.2</v>
      </c>
      <c r="G73" s="17" t="s">
        <v>43</v>
      </c>
      <c r="H73" s="11">
        <v>15000</v>
      </c>
      <c r="I73" s="19">
        <f>IF('All Sales'!$F73&gt;='All Sales'!$H73,'All Sales'!$F73*Commission,0)</f>
        <v>1733.5200000000002</v>
      </c>
    </row>
    <row r="74" spans="1:9" x14ac:dyDescent="0.3">
      <c r="A74" s="20">
        <v>44256</v>
      </c>
      <c r="B74" s="21" t="s">
        <v>40</v>
      </c>
      <c r="C74" s="21" t="s">
        <v>41</v>
      </c>
      <c r="D74" s="21" t="s">
        <v>42</v>
      </c>
      <c r="E74" s="21" t="s">
        <v>33</v>
      </c>
      <c r="F74" s="22">
        <v>40831</v>
      </c>
      <c r="G74" s="21" t="s">
        <v>11</v>
      </c>
      <c r="H74" s="12">
        <v>15000</v>
      </c>
      <c r="I74" s="23">
        <f>IF('All Sales'!$F74&gt;='All Sales'!$H74,'All Sales'!$F74*Commission,0)</f>
        <v>4083.1000000000004</v>
      </c>
    </row>
    <row r="75" spans="1:9" x14ac:dyDescent="0.3">
      <c r="A75" s="16">
        <v>44256</v>
      </c>
      <c r="B75" s="17" t="s">
        <v>34</v>
      </c>
      <c r="C75" s="17" t="s">
        <v>35</v>
      </c>
      <c r="D75" s="17" t="s">
        <v>36</v>
      </c>
      <c r="E75" s="17" t="s">
        <v>26</v>
      </c>
      <c r="F75" s="18">
        <v>6544.8</v>
      </c>
      <c r="G75" s="17" t="s">
        <v>11</v>
      </c>
      <c r="H75" s="11">
        <v>15000</v>
      </c>
      <c r="I75" s="19">
        <f>IF('All Sales'!$F75&gt;='All Sales'!$H75,'All Sales'!$F75*Commission,0)</f>
        <v>0</v>
      </c>
    </row>
    <row r="76" spans="1:9" x14ac:dyDescent="0.3">
      <c r="A76" s="20">
        <v>44256</v>
      </c>
      <c r="B76" s="21" t="s">
        <v>50</v>
      </c>
      <c r="C76" s="21" t="s">
        <v>51</v>
      </c>
      <c r="D76" s="21" t="s">
        <v>52</v>
      </c>
      <c r="E76" s="21" t="s">
        <v>26</v>
      </c>
      <c r="F76" s="22">
        <v>11166.300000000001</v>
      </c>
      <c r="G76" s="21" t="s">
        <v>15</v>
      </c>
      <c r="H76" s="12">
        <v>15000</v>
      </c>
      <c r="I76" s="23">
        <f>IF('All Sales'!$F76&gt;='All Sales'!$H76,'All Sales'!$F76*Commission,0)</f>
        <v>0</v>
      </c>
    </row>
    <row r="77" spans="1:9" x14ac:dyDescent="0.3">
      <c r="A77" s="16">
        <v>44256</v>
      </c>
      <c r="B77" s="17" t="s">
        <v>34</v>
      </c>
      <c r="C77" s="17" t="s">
        <v>35</v>
      </c>
      <c r="D77" s="17" t="s">
        <v>36</v>
      </c>
      <c r="E77" s="17" t="s">
        <v>26</v>
      </c>
      <c r="F77" s="18">
        <v>11403</v>
      </c>
      <c r="G77" s="17" t="s">
        <v>15</v>
      </c>
      <c r="H77" s="11">
        <v>15000</v>
      </c>
      <c r="I77" s="19">
        <f>IF('All Sales'!$F77&gt;='All Sales'!$H77,'All Sales'!$F77*Commission,0)</f>
        <v>0</v>
      </c>
    </row>
    <row r="78" spans="1:9" x14ac:dyDescent="0.3">
      <c r="A78" s="20">
        <v>44256</v>
      </c>
      <c r="B78" s="21" t="s">
        <v>34</v>
      </c>
      <c r="C78" s="21" t="s">
        <v>35</v>
      </c>
      <c r="D78" s="21" t="s">
        <v>36</v>
      </c>
      <c r="E78" s="21" t="s">
        <v>26</v>
      </c>
      <c r="F78" s="22">
        <v>11554.400000000001</v>
      </c>
      <c r="G78" s="21" t="s">
        <v>15</v>
      </c>
      <c r="H78" s="12">
        <v>15000</v>
      </c>
      <c r="I78" s="23">
        <f>IF('All Sales'!$F78&gt;='All Sales'!$H78,'All Sales'!$F78*Commission,0)</f>
        <v>0</v>
      </c>
    </row>
    <row r="79" spans="1:9" x14ac:dyDescent="0.3">
      <c r="A79" s="16">
        <v>44256</v>
      </c>
      <c r="B79" s="17" t="s">
        <v>23</v>
      </c>
      <c r="C79" s="17" t="s">
        <v>24</v>
      </c>
      <c r="D79" s="17" t="s">
        <v>25</v>
      </c>
      <c r="E79" s="17" t="s">
        <v>26</v>
      </c>
      <c r="F79" s="18">
        <v>12143.999999999998</v>
      </c>
      <c r="G79" s="17" t="s">
        <v>15</v>
      </c>
      <c r="H79" s="11">
        <v>15000</v>
      </c>
      <c r="I79" s="19">
        <f>IF('All Sales'!$F79&gt;='All Sales'!$H79,'All Sales'!$F79*Commission,0)</f>
        <v>0</v>
      </c>
    </row>
    <row r="80" spans="1:9" x14ac:dyDescent="0.3">
      <c r="A80" s="20">
        <v>44256</v>
      </c>
      <c r="B80" s="21" t="s">
        <v>23</v>
      </c>
      <c r="C80" s="21" t="s">
        <v>24</v>
      </c>
      <c r="D80" s="21" t="s">
        <v>25</v>
      </c>
      <c r="E80" s="21" t="s">
        <v>26</v>
      </c>
      <c r="F80" s="22">
        <v>13244.7</v>
      </c>
      <c r="G80" s="21" t="s">
        <v>11</v>
      </c>
      <c r="H80" s="12">
        <v>15000</v>
      </c>
      <c r="I80" s="23">
        <f>IF('All Sales'!$F80&gt;='All Sales'!$H80,'All Sales'!$F80*Commission,0)</f>
        <v>0</v>
      </c>
    </row>
    <row r="81" spans="1:9" x14ac:dyDescent="0.3">
      <c r="A81" s="16">
        <v>44256</v>
      </c>
      <c r="B81" s="17" t="s">
        <v>47</v>
      </c>
      <c r="C81" s="17" t="s">
        <v>48</v>
      </c>
      <c r="D81" s="17" t="s">
        <v>49</v>
      </c>
      <c r="E81" s="17" t="s">
        <v>26</v>
      </c>
      <c r="F81" s="18">
        <v>23014.400000000001</v>
      </c>
      <c r="G81" s="17" t="s">
        <v>11</v>
      </c>
      <c r="H81" s="11">
        <v>15000</v>
      </c>
      <c r="I81" s="19">
        <f>IF('All Sales'!$F81&gt;='All Sales'!$H81,'All Sales'!$F81*Commission,0)</f>
        <v>2301.44</v>
      </c>
    </row>
    <row r="82" spans="1:9" x14ac:dyDescent="0.3">
      <c r="A82" s="20">
        <v>44256</v>
      </c>
      <c r="B82" s="21" t="s">
        <v>23</v>
      </c>
      <c r="C82" s="21" t="s">
        <v>24</v>
      </c>
      <c r="D82" s="21" t="s">
        <v>25</v>
      </c>
      <c r="E82" s="21" t="s">
        <v>26</v>
      </c>
      <c r="F82" s="22">
        <v>26200</v>
      </c>
      <c r="G82" s="21" t="s">
        <v>15</v>
      </c>
      <c r="H82" s="12">
        <v>15000</v>
      </c>
      <c r="I82" s="23">
        <f>IF('All Sales'!$F82&gt;='All Sales'!$H82,'All Sales'!$F82*Commission,0)</f>
        <v>2620</v>
      </c>
    </row>
    <row r="83" spans="1:9" x14ac:dyDescent="0.3">
      <c r="A83" s="16">
        <v>44256</v>
      </c>
      <c r="B83" s="17" t="s">
        <v>50</v>
      </c>
      <c r="C83" s="17" t="s">
        <v>51</v>
      </c>
      <c r="D83" s="17" t="s">
        <v>52</v>
      </c>
      <c r="E83" s="17" t="s">
        <v>26</v>
      </c>
      <c r="F83" s="18">
        <v>28286.399999999998</v>
      </c>
      <c r="G83" s="17" t="s">
        <v>11</v>
      </c>
      <c r="H83" s="11">
        <v>15000</v>
      </c>
      <c r="I83" s="19">
        <f>IF('All Sales'!$F83&gt;='All Sales'!$H83,'All Sales'!$F83*Commission,0)</f>
        <v>2828.64</v>
      </c>
    </row>
    <row r="84" spans="1:9" x14ac:dyDescent="0.3">
      <c r="A84" s="20">
        <v>44256</v>
      </c>
      <c r="B84" s="21" t="s">
        <v>23</v>
      </c>
      <c r="C84" s="21" t="s">
        <v>24</v>
      </c>
      <c r="D84" s="21" t="s">
        <v>25</v>
      </c>
      <c r="E84" s="21" t="s">
        <v>26</v>
      </c>
      <c r="F84" s="22">
        <v>35715.4</v>
      </c>
      <c r="G84" s="21" t="s">
        <v>15</v>
      </c>
      <c r="H84" s="12">
        <v>15000</v>
      </c>
      <c r="I84" s="23">
        <f>IF('All Sales'!$F84&gt;='All Sales'!$H84,'All Sales'!$F84*Commission,0)</f>
        <v>3571.5400000000004</v>
      </c>
    </row>
    <row r="85" spans="1:9" x14ac:dyDescent="0.3">
      <c r="A85" s="16">
        <v>44256</v>
      </c>
      <c r="B85" s="17" t="s">
        <v>12</v>
      </c>
      <c r="C85" s="17" t="s">
        <v>13</v>
      </c>
      <c r="D85" s="17" t="s">
        <v>14</v>
      </c>
      <c r="E85" s="17" t="s">
        <v>10</v>
      </c>
      <c r="F85" s="18">
        <v>2311.5</v>
      </c>
      <c r="G85" s="17" t="s">
        <v>15</v>
      </c>
      <c r="H85" s="11">
        <v>15000</v>
      </c>
      <c r="I85" s="19">
        <f>IF('All Sales'!$F85&gt;='All Sales'!$H85,'All Sales'!$F85*Commission,0)</f>
        <v>0</v>
      </c>
    </row>
    <row r="86" spans="1:9" x14ac:dyDescent="0.3">
      <c r="A86" s="20">
        <v>44256</v>
      </c>
      <c r="B86" s="21" t="s">
        <v>27</v>
      </c>
      <c r="C86" s="21" t="s">
        <v>28</v>
      </c>
      <c r="D86" s="21" t="s">
        <v>29</v>
      </c>
      <c r="E86" s="21" t="s">
        <v>10</v>
      </c>
      <c r="F86" s="22">
        <v>3013.5</v>
      </c>
      <c r="G86" s="21" t="s">
        <v>15</v>
      </c>
      <c r="H86" s="12">
        <v>15000</v>
      </c>
      <c r="I86" s="23">
        <f>IF('All Sales'!$F86&gt;='All Sales'!$H86,'All Sales'!$F86*Commission,0)</f>
        <v>0</v>
      </c>
    </row>
    <row r="87" spans="1:9" x14ac:dyDescent="0.3">
      <c r="A87" s="16">
        <v>44256</v>
      </c>
      <c r="B87" s="17" t="s">
        <v>27</v>
      </c>
      <c r="C87" s="17" t="s">
        <v>28</v>
      </c>
      <c r="D87" s="17" t="s">
        <v>29</v>
      </c>
      <c r="E87" s="17" t="s">
        <v>10</v>
      </c>
      <c r="F87" s="18">
        <v>5287.5</v>
      </c>
      <c r="G87" s="17" t="s">
        <v>15</v>
      </c>
      <c r="H87" s="11">
        <v>15000</v>
      </c>
      <c r="I87" s="19">
        <f>IF('All Sales'!$F87&gt;='All Sales'!$H87,'All Sales'!$F87*Commission,0)</f>
        <v>0</v>
      </c>
    </row>
    <row r="88" spans="1:9" x14ac:dyDescent="0.3">
      <c r="A88" s="20">
        <v>44256</v>
      </c>
      <c r="B88" s="21" t="s">
        <v>16</v>
      </c>
      <c r="C88" s="21" t="s">
        <v>17</v>
      </c>
      <c r="D88" s="21" t="s">
        <v>18</v>
      </c>
      <c r="E88" s="21" t="s">
        <v>10</v>
      </c>
      <c r="F88" s="22">
        <v>13797</v>
      </c>
      <c r="G88" s="21" t="s">
        <v>11</v>
      </c>
      <c r="H88" s="12">
        <v>15000</v>
      </c>
      <c r="I88" s="23">
        <f>IF('All Sales'!$F88&gt;='All Sales'!$H88,'All Sales'!$F88*Commission,0)</f>
        <v>0</v>
      </c>
    </row>
    <row r="89" spans="1:9" x14ac:dyDescent="0.3">
      <c r="A89" s="16">
        <v>44256</v>
      </c>
      <c r="B89" s="17" t="s">
        <v>68</v>
      </c>
      <c r="C89" s="17" t="s">
        <v>69</v>
      </c>
      <c r="D89" s="17" t="s">
        <v>70</v>
      </c>
      <c r="E89" s="17" t="s">
        <v>10</v>
      </c>
      <c r="F89" s="18">
        <v>14063</v>
      </c>
      <c r="G89" s="17" t="s">
        <v>15</v>
      </c>
      <c r="H89" s="11">
        <v>15000</v>
      </c>
      <c r="I89" s="19">
        <f>IF('All Sales'!$F89&gt;='All Sales'!$H89,'All Sales'!$F89*Commission,0)</f>
        <v>0</v>
      </c>
    </row>
    <row r="90" spans="1:9" x14ac:dyDescent="0.3">
      <c r="A90" s="20">
        <v>44256</v>
      </c>
      <c r="B90" s="21" t="s">
        <v>16</v>
      </c>
      <c r="C90" s="21" t="s">
        <v>17</v>
      </c>
      <c r="D90" s="21" t="s">
        <v>18</v>
      </c>
      <c r="E90" s="21" t="s">
        <v>10</v>
      </c>
      <c r="F90" s="22">
        <v>14608.300000000001</v>
      </c>
      <c r="G90" s="21" t="s">
        <v>11</v>
      </c>
      <c r="H90" s="12">
        <v>15000</v>
      </c>
      <c r="I90" s="23">
        <f>IF('All Sales'!$F90&gt;='All Sales'!$H90,'All Sales'!$F90*Commission,0)</f>
        <v>0</v>
      </c>
    </row>
    <row r="91" spans="1:9" x14ac:dyDescent="0.3">
      <c r="A91" s="16">
        <v>44256</v>
      </c>
      <c r="B91" s="17" t="s">
        <v>27</v>
      </c>
      <c r="C91" s="17" t="s">
        <v>28</v>
      </c>
      <c r="D91" s="17" t="s">
        <v>29</v>
      </c>
      <c r="E91" s="17" t="s">
        <v>10</v>
      </c>
      <c r="F91" s="18">
        <v>16063.199999999999</v>
      </c>
      <c r="G91" s="17" t="s">
        <v>15</v>
      </c>
      <c r="H91" s="11">
        <v>15000</v>
      </c>
      <c r="I91" s="19">
        <f>IF('All Sales'!$F91&gt;='All Sales'!$H91,'All Sales'!$F91*Commission,0)</f>
        <v>1606.32</v>
      </c>
    </row>
    <row r="92" spans="1:9" x14ac:dyDescent="0.3">
      <c r="A92" s="20">
        <v>44256</v>
      </c>
      <c r="B92" s="21" t="s">
        <v>12</v>
      </c>
      <c r="C92" s="21" t="s">
        <v>13</v>
      </c>
      <c r="D92" s="21" t="s">
        <v>14</v>
      </c>
      <c r="E92" s="21" t="s">
        <v>10</v>
      </c>
      <c r="F92" s="22">
        <v>16836</v>
      </c>
      <c r="G92" s="21" t="s">
        <v>11</v>
      </c>
      <c r="H92" s="12">
        <v>15000</v>
      </c>
      <c r="I92" s="23">
        <f>IF('All Sales'!$F92&gt;='All Sales'!$H92,'All Sales'!$F92*Commission,0)</f>
        <v>1683.6000000000001</v>
      </c>
    </row>
    <row r="93" spans="1:9" x14ac:dyDescent="0.3">
      <c r="A93" s="16">
        <v>44256</v>
      </c>
      <c r="B93" s="17" t="s">
        <v>27</v>
      </c>
      <c r="C93" s="17" t="s">
        <v>28</v>
      </c>
      <c r="D93" s="17" t="s">
        <v>29</v>
      </c>
      <c r="E93" s="17" t="s">
        <v>10</v>
      </c>
      <c r="F93" s="18">
        <v>19594</v>
      </c>
      <c r="G93" s="17" t="s">
        <v>43</v>
      </c>
      <c r="H93" s="11">
        <v>15000</v>
      </c>
      <c r="I93" s="19">
        <f>IF('All Sales'!$F93&gt;='All Sales'!$H93,'All Sales'!$F93*Commission,0)</f>
        <v>1959.4</v>
      </c>
    </row>
    <row r="94" spans="1:9" x14ac:dyDescent="0.3">
      <c r="A94" s="20">
        <v>44256</v>
      </c>
      <c r="B94" s="21" t="s">
        <v>12</v>
      </c>
      <c r="C94" s="21" t="s">
        <v>13</v>
      </c>
      <c r="D94" s="21" t="s">
        <v>14</v>
      </c>
      <c r="E94" s="21" t="s">
        <v>10</v>
      </c>
      <c r="F94" s="22">
        <v>21654.400000000001</v>
      </c>
      <c r="G94" s="21" t="s">
        <v>15</v>
      </c>
      <c r="H94" s="12">
        <v>15000</v>
      </c>
      <c r="I94" s="23">
        <f>IF('All Sales'!$F94&gt;='All Sales'!$H94,'All Sales'!$F94*Commission,0)</f>
        <v>2165.44</v>
      </c>
    </row>
    <row r="95" spans="1:9" x14ac:dyDescent="0.3">
      <c r="A95" s="16">
        <v>44256</v>
      </c>
      <c r="B95" s="17" t="s">
        <v>68</v>
      </c>
      <c r="C95" s="17" t="s">
        <v>69</v>
      </c>
      <c r="D95" s="17" t="s">
        <v>70</v>
      </c>
      <c r="E95" s="17" t="s">
        <v>10</v>
      </c>
      <c r="F95" s="18">
        <v>27930</v>
      </c>
      <c r="G95" s="17" t="s">
        <v>11</v>
      </c>
      <c r="H95" s="11">
        <v>15000</v>
      </c>
      <c r="I95" s="19">
        <f>IF('All Sales'!$F95&gt;='All Sales'!$H95,'All Sales'!$F95*Commission,0)</f>
        <v>2793</v>
      </c>
    </row>
    <row r="96" spans="1:9" x14ac:dyDescent="0.3">
      <c r="A96" s="20">
        <v>44256</v>
      </c>
      <c r="B96" s="21" t="s">
        <v>7</v>
      </c>
      <c r="C96" s="21" t="s">
        <v>8</v>
      </c>
      <c r="D96" s="21" t="s">
        <v>9</v>
      </c>
      <c r="E96" s="21" t="s">
        <v>10</v>
      </c>
      <c r="F96" s="22">
        <v>39065.899999999994</v>
      </c>
      <c r="G96" s="21" t="s">
        <v>15</v>
      </c>
      <c r="H96" s="12">
        <v>15000</v>
      </c>
      <c r="I96" s="23">
        <f>IF('All Sales'!$F96&gt;='All Sales'!$H96,'All Sales'!$F96*Commission,0)</f>
        <v>3906.5899999999997</v>
      </c>
    </row>
    <row r="97" spans="1:9" x14ac:dyDescent="0.3">
      <c r="A97" s="16">
        <v>44256</v>
      </c>
      <c r="B97" s="17" t="s">
        <v>27</v>
      </c>
      <c r="C97" s="17" t="s">
        <v>28</v>
      </c>
      <c r="D97" s="17" t="s">
        <v>29</v>
      </c>
      <c r="E97" s="17" t="s">
        <v>10</v>
      </c>
      <c r="F97" s="18">
        <v>44422</v>
      </c>
      <c r="G97" s="17" t="s">
        <v>43</v>
      </c>
      <c r="H97" s="11">
        <v>15000</v>
      </c>
      <c r="I97" s="19">
        <f>IF('All Sales'!$F97&gt;='All Sales'!$H97,'All Sales'!$F97*Commission,0)</f>
        <v>4442.2</v>
      </c>
    </row>
    <row r="98" spans="1:9" x14ac:dyDescent="0.3">
      <c r="A98" s="20">
        <v>44256</v>
      </c>
      <c r="B98" s="21" t="s">
        <v>65</v>
      </c>
      <c r="C98" s="21" t="s">
        <v>66</v>
      </c>
      <c r="D98" s="21" t="s">
        <v>67</v>
      </c>
      <c r="E98" s="21" t="s">
        <v>22</v>
      </c>
      <c r="F98" s="22">
        <v>6708.9</v>
      </c>
      <c r="G98" s="21" t="s">
        <v>43</v>
      </c>
      <c r="H98" s="12">
        <v>15000</v>
      </c>
      <c r="I98" s="23">
        <f>IF('All Sales'!$F98&gt;='All Sales'!$H98,'All Sales'!$F98*Commission,0)</f>
        <v>0</v>
      </c>
    </row>
    <row r="99" spans="1:9" x14ac:dyDescent="0.3">
      <c r="A99" s="16">
        <v>44256</v>
      </c>
      <c r="B99" s="17" t="s">
        <v>53</v>
      </c>
      <c r="C99" s="17" t="s">
        <v>54</v>
      </c>
      <c r="D99" s="17" t="s">
        <v>55</v>
      </c>
      <c r="E99" s="17" t="s">
        <v>22</v>
      </c>
      <c r="F99" s="18">
        <v>7982.7</v>
      </c>
      <c r="G99" s="17" t="s">
        <v>43</v>
      </c>
      <c r="H99" s="11">
        <v>15000</v>
      </c>
      <c r="I99" s="19">
        <f>IF('All Sales'!$F99&gt;='All Sales'!$H99,'All Sales'!$F99*Commission,0)</f>
        <v>0</v>
      </c>
    </row>
    <row r="100" spans="1:9" x14ac:dyDescent="0.3">
      <c r="A100" s="20">
        <v>44256</v>
      </c>
      <c r="B100" s="21" t="s">
        <v>44</v>
      </c>
      <c r="C100" s="21" t="s">
        <v>45</v>
      </c>
      <c r="D100" s="21" t="s">
        <v>46</v>
      </c>
      <c r="E100" s="21" t="s">
        <v>22</v>
      </c>
      <c r="F100" s="22">
        <v>8694</v>
      </c>
      <c r="G100" s="21" t="s">
        <v>11</v>
      </c>
      <c r="H100" s="12">
        <v>15000</v>
      </c>
      <c r="I100" s="23">
        <f>IF('All Sales'!$F100&gt;='All Sales'!$H100,'All Sales'!$F100*Commission,0)</f>
        <v>0</v>
      </c>
    </row>
    <row r="101" spans="1:9" x14ac:dyDescent="0.3">
      <c r="A101" s="16">
        <v>44256</v>
      </c>
      <c r="B101" s="17" t="s">
        <v>44</v>
      </c>
      <c r="C101" s="17" t="s">
        <v>45</v>
      </c>
      <c r="D101" s="17" t="s">
        <v>46</v>
      </c>
      <c r="E101" s="17" t="s">
        <v>22</v>
      </c>
      <c r="F101" s="18">
        <v>9116</v>
      </c>
      <c r="G101" s="17" t="s">
        <v>11</v>
      </c>
      <c r="H101" s="11">
        <v>15000</v>
      </c>
      <c r="I101" s="19">
        <f>IF('All Sales'!$F101&gt;='All Sales'!$H101,'All Sales'!$F101*Commission,0)</f>
        <v>0</v>
      </c>
    </row>
    <row r="102" spans="1:9" x14ac:dyDescent="0.3">
      <c r="A102" s="20">
        <v>44256</v>
      </c>
      <c r="B102" s="21" t="s">
        <v>53</v>
      </c>
      <c r="C102" s="21" t="s">
        <v>54</v>
      </c>
      <c r="D102" s="21" t="s">
        <v>55</v>
      </c>
      <c r="E102" s="21" t="s">
        <v>22</v>
      </c>
      <c r="F102" s="22">
        <v>10110.299999999999</v>
      </c>
      <c r="G102" s="21" t="s">
        <v>11</v>
      </c>
      <c r="H102" s="12">
        <v>15000</v>
      </c>
      <c r="I102" s="23">
        <f>IF('All Sales'!$F102&gt;='All Sales'!$H102,'All Sales'!$F102*Commission,0)</f>
        <v>0</v>
      </c>
    </row>
    <row r="103" spans="1:9" x14ac:dyDescent="0.3">
      <c r="A103" s="16">
        <v>44256</v>
      </c>
      <c r="B103" s="17" t="s">
        <v>19</v>
      </c>
      <c r="C103" s="17" t="s">
        <v>20</v>
      </c>
      <c r="D103" s="17" t="s">
        <v>21</v>
      </c>
      <c r="E103" s="17" t="s">
        <v>22</v>
      </c>
      <c r="F103" s="18">
        <v>10451.199999999999</v>
      </c>
      <c r="G103" s="17" t="s">
        <v>11</v>
      </c>
      <c r="H103" s="11">
        <v>15000</v>
      </c>
      <c r="I103" s="19">
        <f>IF('All Sales'!$F103&gt;='All Sales'!$H103,'All Sales'!$F103*Commission,0)</f>
        <v>0</v>
      </c>
    </row>
    <row r="104" spans="1:9" x14ac:dyDescent="0.3">
      <c r="A104" s="20">
        <v>44256</v>
      </c>
      <c r="B104" s="21" t="s">
        <v>19</v>
      </c>
      <c r="C104" s="21" t="s">
        <v>20</v>
      </c>
      <c r="D104" s="21" t="s">
        <v>21</v>
      </c>
      <c r="E104" s="21" t="s">
        <v>22</v>
      </c>
      <c r="F104" s="22">
        <v>11580.4</v>
      </c>
      <c r="G104" s="21" t="s">
        <v>15</v>
      </c>
      <c r="H104" s="12">
        <v>15000</v>
      </c>
      <c r="I104" s="23">
        <f>IF('All Sales'!$F104&gt;='All Sales'!$H104,'All Sales'!$F104*Commission,0)</f>
        <v>0</v>
      </c>
    </row>
    <row r="105" spans="1:9" x14ac:dyDescent="0.3">
      <c r="A105" s="16">
        <v>44256</v>
      </c>
      <c r="B105" s="17" t="s">
        <v>44</v>
      </c>
      <c r="C105" s="17" t="s">
        <v>45</v>
      </c>
      <c r="D105" s="17" t="s">
        <v>46</v>
      </c>
      <c r="E105" s="17" t="s">
        <v>22</v>
      </c>
      <c r="F105" s="18">
        <v>14329.5</v>
      </c>
      <c r="G105" s="17" t="s">
        <v>11</v>
      </c>
      <c r="H105" s="11">
        <v>15000</v>
      </c>
      <c r="I105" s="19">
        <f>IF('All Sales'!$F105&gt;='All Sales'!$H105,'All Sales'!$F105*Commission,0)</f>
        <v>0</v>
      </c>
    </row>
    <row r="106" spans="1:9" x14ac:dyDescent="0.3">
      <c r="A106" s="20">
        <v>44256</v>
      </c>
      <c r="B106" s="21" t="s">
        <v>44</v>
      </c>
      <c r="C106" s="21" t="s">
        <v>45</v>
      </c>
      <c r="D106" s="21" t="s">
        <v>46</v>
      </c>
      <c r="E106" s="21" t="s">
        <v>22</v>
      </c>
      <c r="F106" s="22">
        <v>20128</v>
      </c>
      <c r="G106" s="21" t="s">
        <v>43</v>
      </c>
      <c r="H106" s="12">
        <v>15000</v>
      </c>
      <c r="I106" s="23">
        <f>IF('All Sales'!$F106&gt;='All Sales'!$H106,'All Sales'!$F106*Commission,0)</f>
        <v>2012.8000000000002</v>
      </c>
    </row>
    <row r="107" spans="1:9" x14ac:dyDescent="0.3">
      <c r="A107" s="16">
        <v>44256</v>
      </c>
      <c r="B107" s="17" t="s">
        <v>65</v>
      </c>
      <c r="C107" s="17" t="s">
        <v>66</v>
      </c>
      <c r="D107" s="17" t="s">
        <v>67</v>
      </c>
      <c r="E107" s="17" t="s">
        <v>22</v>
      </c>
      <c r="F107" s="18">
        <v>21167.999999999996</v>
      </c>
      <c r="G107" s="17" t="s">
        <v>11</v>
      </c>
      <c r="H107" s="11">
        <v>15000</v>
      </c>
      <c r="I107" s="19">
        <f>IF('All Sales'!$F107&gt;='All Sales'!$H107,'All Sales'!$F107*Commission,0)</f>
        <v>2116.7999999999997</v>
      </c>
    </row>
    <row r="108" spans="1:9" x14ac:dyDescent="0.3">
      <c r="A108" s="20">
        <v>44256</v>
      </c>
      <c r="B108" s="21" t="s">
        <v>37</v>
      </c>
      <c r="C108" s="21" t="s">
        <v>38</v>
      </c>
      <c r="D108" s="21" t="s">
        <v>39</v>
      </c>
      <c r="E108" s="21" t="s">
        <v>22</v>
      </c>
      <c r="F108" s="22">
        <v>25102.399999999998</v>
      </c>
      <c r="G108" s="21" t="s">
        <v>15</v>
      </c>
      <c r="H108" s="12">
        <v>15000</v>
      </c>
      <c r="I108" s="23">
        <f>IF('All Sales'!$F108&gt;='All Sales'!$H108,'All Sales'!$F108*Commission,0)</f>
        <v>2510.2399999999998</v>
      </c>
    </row>
    <row r="109" spans="1:9" x14ac:dyDescent="0.3">
      <c r="A109" s="16">
        <v>44256</v>
      </c>
      <c r="B109" s="17" t="s">
        <v>37</v>
      </c>
      <c r="C109" s="17" t="s">
        <v>38</v>
      </c>
      <c r="D109" s="17" t="s">
        <v>39</v>
      </c>
      <c r="E109" s="17" t="s">
        <v>22</v>
      </c>
      <c r="F109" s="18">
        <v>27670.9</v>
      </c>
      <c r="G109" s="17" t="s">
        <v>43</v>
      </c>
      <c r="H109" s="11">
        <v>15000</v>
      </c>
      <c r="I109" s="19">
        <f>IF('All Sales'!$F109&gt;='All Sales'!$H109,'All Sales'!$F109*Commission,0)</f>
        <v>2767.09</v>
      </c>
    </row>
    <row r="110" spans="1:9" x14ac:dyDescent="0.3">
      <c r="A110" s="20">
        <v>44256</v>
      </c>
      <c r="B110" s="21" t="s">
        <v>37</v>
      </c>
      <c r="C110" s="21" t="s">
        <v>38</v>
      </c>
      <c r="D110" s="21" t="s">
        <v>39</v>
      </c>
      <c r="E110" s="21" t="s">
        <v>22</v>
      </c>
      <c r="F110" s="22">
        <v>27956.799999999999</v>
      </c>
      <c r="G110" s="21" t="s">
        <v>15</v>
      </c>
      <c r="H110" s="12">
        <v>15000</v>
      </c>
      <c r="I110" s="23">
        <f>IF('All Sales'!$F110&gt;='All Sales'!$H110,'All Sales'!$F110*Commission,0)</f>
        <v>2795.6800000000003</v>
      </c>
    </row>
    <row r="111" spans="1:9" x14ac:dyDescent="0.3">
      <c r="A111" s="16">
        <v>44256</v>
      </c>
      <c r="B111" s="17" t="s">
        <v>44</v>
      </c>
      <c r="C111" s="17" t="s">
        <v>45</v>
      </c>
      <c r="D111" s="17" t="s">
        <v>46</v>
      </c>
      <c r="E111" s="17" t="s">
        <v>22</v>
      </c>
      <c r="F111" s="18">
        <v>31407</v>
      </c>
      <c r="G111" s="17" t="s">
        <v>15</v>
      </c>
      <c r="H111" s="11">
        <v>15000</v>
      </c>
      <c r="I111" s="19">
        <f>IF('All Sales'!$F111&gt;='All Sales'!$H111,'All Sales'!$F111*Commission,0)</f>
        <v>3140.7000000000003</v>
      </c>
    </row>
    <row r="112" spans="1:9" x14ac:dyDescent="0.3">
      <c r="A112" s="20">
        <v>44256</v>
      </c>
      <c r="B112" s="21" t="s">
        <v>53</v>
      </c>
      <c r="C112" s="21" t="s">
        <v>54</v>
      </c>
      <c r="D112" s="21" t="s">
        <v>55</v>
      </c>
      <c r="E112" s="21" t="s">
        <v>22</v>
      </c>
      <c r="F112" s="22">
        <v>35647.5</v>
      </c>
      <c r="G112" s="21" t="s">
        <v>43</v>
      </c>
      <c r="H112" s="12">
        <v>15000</v>
      </c>
      <c r="I112" s="23">
        <f>IF('All Sales'!$F112&gt;='All Sales'!$H112,'All Sales'!$F112*Commission,0)</f>
        <v>3564.75</v>
      </c>
    </row>
    <row r="113" spans="1:9" x14ac:dyDescent="0.3">
      <c r="A113" s="16">
        <v>44256</v>
      </c>
      <c r="B113" s="17" t="s">
        <v>53</v>
      </c>
      <c r="C113" s="17" t="s">
        <v>54</v>
      </c>
      <c r="D113" s="17" t="s">
        <v>55</v>
      </c>
      <c r="E113" s="17" t="s">
        <v>22</v>
      </c>
      <c r="F113" s="18">
        <v>36907.200000000004</v>
      </c>
      <c r="G113" s="17" t="s">
        <v>15</v>
      </c>
      <c r="H113" s="11">
        <v>15000</v>
      </c>
      <c r="I113" s="19">
        <f>IF('All Sales'!$F113&gt;='All Sales'!$H113,'All Sales'!$F113*Commission,0)</f>
        <v>3690.7200000000007</v>
      </c>
    </row>
    <row r="114" spans="1:9" x14ac:dyDescent="0.3">
      <c r="A114" s="20">
        <v>44287</v>
      </c>
      <c r="B114" s="21" t="s">
        <v>30</v>
      </c>
      <c r="C114" s="21" t="s">
        <v>31</v>
      </c>
      <c r="D114" s="21" t="s">
        <v>32</v>
      </c>
      <c r="E114" s="21" t="s">
        <v>33</v>
      </c>
      <c r="F114" s="22">
        <v>8520</v>
      </c>
      <c r="G114" s="21" t="s">
        <v>43</v>
      </c>
      <c r="H114" s="12">
        <v>15000</v>
      </c>
      <c r="I114" s="23">
        <f>IF('All Sales'!$F114&gt;='All Sales'!$H114,'All Sales'!$F114*Commission,0)</f>
        <v>0</v>
      </c>
    </row>
    <row r="115" spans="1:9" x14ac:dyDescent="0.3">
      <c r="A115" s="16">
        <v>44287</v>
      </c>
      <c r="B115" s="17" t="s">
        <v>62</v>
      </c>
      <c r="C115" s="17" t="s">
        <v>63</v>
      </c>
      <c r="D115" s="17" t="s">
        <v>64</v>
      </c>
      <c r="E115" s="17" t="s">
        <v>33</v>
      </c>
      <c r="F115" s="18">
        <v>14301.599999999999</v>
      </c>
      <c r="G115" s="17" t="s">
        <v>43</v>
      </c>
      <c r="H115" s="11">
        <v>15000</v>
      </c>
      <c r="I115" s="19">
        <f>IF('All Sales'!$F115&gt;='All Sales'!$H115,'All Sales'!$F115*Commission,0)</f>
        <v>0</v>
      </c>
    </row>
    <row r="116" spans="1:9" x14ac:dyDescent="0.3">
      <c r="A116" s="20">
        <v>44287</v>
      </c>
      <c r="B116" s="21" t="s">
        <v>62</v>
      </c>
      <c r="C116" s="21" t="s">
        <v>63</v>
      </c>
      <c r="D116" s="21" t="s">
        <v>64</v>
      </c>
      <c r="E116" s="21" t="s">
        <v>33</v>
      </c>
      <c r="F116" s="22">
        <v>17204.399999999998</v>
      </c>
      <c r="G116" s="21" t="s">
        <v>11</v>
      </c>
      <c r="H116" s="12">
        <v>15000</v>
      </c>
      <c r="I116" s="23">
        <f>IF('All Sales'!$F116&gt;='All Sales'!$H116,'All Sales'!$F116*Commission,0)</f>
        <v>1720.4399999999998</v>
      </c>
    </row>
    <row r="117" spans="1:9" x14ac:dyDescent="0.3">
      <c r="A117" s="16">
        <v>44287</v>
      </c>
      <c r="B117" s="17" t="s">
        <v>40</v>
      </c>
      <c r="C117" s="17" t="s">
        <v>41</v>
      </c>
      <c r="D117" s="17" t="s">
        <v>42</v>
      </c>
      <c r="E117" s="17" t="s">
        <v>33</v>
      </c>
      <c r="F117" s="18">
        <v>19080</v>
      </c>
      <c r="G117" s="17" t="s">
        <v>15</v>
      </c>
      <c r="H117" s="11">
        <v>15000</v>
      </c>
      <c r="I117" s="19">
        <f>IF('All Sales'!$F117&gt;='All Sales'!$H117,'All Sales'!$F117*Commission,0)</f>
        <v>1908</v>
      </c>
    </row>
    <row r="118" spans="1:9" x14ac:dyDescent="0.3">
      <c r="A118" s="20">
        <v>44287</v>
      </c>
      <c r="B118" s="21" t="s">
        <v>30</v>
      </c>
      <c r="C118" s="21" t="s">
        <v>31</v>
      </c>
      <c r="D118" s="21" t="s">
        <v>32</v>
      </c>
      <c r="E118" s="21" t="s">
        <v>33</v>
      </c>
      <c r="F118" s="22">
        <v>19210.400000000001</v>
      </c>
      <c r="G118" s="21" t="s">
        <v>11</v>
      </c>
      <c r="H118" s="12">
        <v>15000</v>
      </c>
      <c r="I118" s="23">
        <f>IF('All Sales'!$F118&gt;='All Sales'!$H118,'All Sales'!$F118*Commission,0)</f>
        <v>1921.0400000000002</v>
      </c>
    </row>
    <row r="119" spans="1:9" x14ac:dyDescent="0.3">
      <c r="A119" s="16">
        <v>44287</v>
      </c>
      <c r="B119" s="17" t="s">
        <v>30</v>
      </c>
      <c r="C119" s="17" t="s">
        <v>31</v>
      </c>
      <c r="D119" s="17" t="s">
        <v>32</v>
      </c>
      <c r="E119" s="17" t="s">
        <v>33</v>
      </c>
      <c r="F119" s="18">
        <v>32282.799999999996</v>
      </c>
      <c r="G119" s="17" t="s">
        <v>15</v>
      </c>
      <c r="H119" s="11">
        <v>15000</v>
      </c>
      <c r="I119" s="19">
        <f>IF('All Sales'!$F119&gt;='All Sales'!$H119,'All Sales'!$F119*Commission,0)</f>
        <v>3228.2799999999997</v>
      </c>
    </row>
    <row r="120" spans="1:9" x14ac:dyDescent="0.3">
      <c r="A120" s="20">
        <v>44287</v>
      </c>
      <c r="B120" s="21" t="s">
        <v>71</v>
      </c>
      <c r="C120" s="21" t="s">
        <v>72</v>
      </c>
      <c r="D120" s="21" t="s">
        <v>73</v>
      </c>
      <c r="E120" s="21" t="s">
        <v>33</v>
      </c>
      <c r="F120" s="22">
        <v>32524.1</v>
      </c>
      <c r="G120" s="21" t="s">
        <v>11</v>
      </c>
      <c r="H120" s="12">
        <v>15000</v>
      </c>
      <c r="I120" s="23">
        <f>IF('All Sales'!$F120&gt;='All Sales'!$H120,'All Sales'!$F120*Commission,0)</f>
        <v>3252.41</v>
      </c>
    </row>
    <row r="121" spans="1:9" x14ac:dyDescent="0.3">
      <c r="A121" s="16">
        <v>44287</v>
      </c>
      <c r="B121" s="17" t="s">
        <v>30</v>
      </c>
      <c r="C121" s="17" t="s">
        <v>31</v>
      </c>
      <c r="D121" s="17" t="s">
        <v>32</v>
      </c>
      <c r="E121" s="17" t="s">
        <v>33</v>
      </c>
      <c r="F121" s="18">
        <v>35153.799999999996</v>
      </c>
      <c r="G121" s="17" t="s">
        <v>11</v>
      </c>
      <c r="H121" s="11">
        <v>15000</v>
      </c>
      <c r="I121" s="19">
        <f>IF('All Sales'!$F121&gt;='All Sales'!$H121,'All Sales'!$F121*Commission,0)</f>
        <v>3515.3799999999997</v>
      </c>
    </row>
    <row r="122" spans="1:9" x14ac:dyDescent="0.3">
      <c r="A122" s="20">
        <v>44287</v>
      </c>
      <c r="B122" s="21" t="s">
        <v>30</v>
      </c>
      <c r="C122" s="21" t="s">
        <v>31</v>
      </c>
      <c r="D122" s="21" t="s">
        <v>32</v>
      </c>
      <c r="E122" s="21" t="s">
        <v>33</v>
      </c>
      <c r="F122" s="22">
        <v>35820</v>
      </c>
      <c r="G122" s="21" t="s">
        <v>43</v>
      </c>
      <c r="H122" s="12">
        <v>15000</v>
      </c>
      <c r="I122" s="23">
        <f>IF('All Sales'!$F122&gt;='All Sales'!$H122,'All Sales'!$F122*Commission,0)</f>
        <v>3582</v>
      </c>
    </row>
    <row r="123" spans="1:9" x14ac:dyDescent="0.3">
      <c r="A123" s="16">
        <v>44287</v>
      </c>
      <c r="B123" s="17" t="s">
        <v>59</v>
      </c>
      <c r="C123" s="17" t="s">
        <v>60</v>
      </c>
      <c r="D123" s="17" t="s">
        <v>61</v>
      </c>
      <c r="E123" s="17" t="s">
        <v>33</v>
      </c>
      <c r="F123" s="18">
        <v>42690.400000000001</v>
      </c>
      <c r="G123" s="17" t="s">
        <v>43</v>
      </c>
      <c r="H123" s="11">
        <v>15000</v>
      </c>
      <c r="I123" s="19">
        <f>IF('All Sales'!$F123&gt;='All Sales'!$H123,'All Sales'!$F123*Commission,0)</f>
        <v>4269.04</v>
      </c>
    </row>
    <row r="124" spans="1:9" x14ac:dyDescent="0.3">
      <c r="A124" s="20">
        <v>44287</v>
      </c>
      <c r="B124" s="21" t="s">
        <v>56</v>
      </c>
      <c r="C124" s="21" t="s">
        <v>57</v>
      </c>
      <c r="D124" s="21" t="s">
        <v>58</v>
      </c>
      <c r="E124" s="21" t="s">
        <v>26</v>
      </c>
      <c r="F124" s="22">
        <v>6960</v>
      </c>
      <c r="G124" s="21" t="s">
        <v>43</v>
      </c>
      <c r="H124" s="12">
        <v>15000</v>
      </c>
      <c r="I124" s="23">
        <f>IF('All Sales'!$F124&gt;='All Sales'!$H124,'All Sales'!$F124*Commission,0)</f>
        <v>0</v>
      </c>
    </row>
    <row r="125" spans="1:9" x14ac:dyDescent="0.3">
      <c r="A125" s="16">
        <v>44287</v>
      </c>
      <c r="B125" s="17" t="s">
        <v>47</v>
      </c>
      <c r="C125" s="17" t="s">
        <v>48</v>
      </c>
      <c r="D125" s="17" t="s">
        <v>49</v>
      </c>
      <c r="E125" s="17" t="s">
        <v>26</v>
      </c>
      <c r="F125" s="18">
        <v>9627.8999999999978</v>
      </c>
      <c r="G125" s="17" t="s">
        <v>11</v>
      </c>
      <c r="H125" s="11">
        <v>15000</v>
      </c>
      <c r="I125" s="19">
        <f>IF('All Sales'!$F125&gt;='All Sales'!$H125,'All Sales'!$F125*Commission,0)</f>
        <v>0</v>
      </c>
    </row>
    <row r="126" spans="1:9" x14ac:dyDescent="0.3">
      <c r="A126" s="20">
        <v>44287</v>
      </c>
      <c r="B126" s="21" t="s">
        <v>34</v>
      </c>
      <c r="C126" s="21" t="s">
        <v>35</v>
      </c>
      <c r="D126" s="21" t="s">
        <v>36</v>
      </c>
      <c r="E126" s="21" t="s">
        <v>26</v>
      </c>
      <c r="F126" s="22">
        <v>13725.600000000002</v>
      </c>
      <c r="G126" s="21" t="s">
        <v>43</v>
      </c>
      <c r="H126" s="12">
        <v>15000</v>
      </c>
      <c r="I126" s="23">
        <f>IF('All Sales'!$F126&gt;='All Sales'!$H126,'All Sales'!$F126*Commission,0)</f>
        <v>0</v>
      </c>
    </row>
    <row r="127" spans="1:9" x14ac:dyDescent="0.3">
      <c r="A127" s="16">
        <v>44287</v>
      </c>
      <c r="B127" s="17" t="s">
        <v>47</v>
      </c>
      <c r="C127" s="17" t="s">
        <v>48</v>
      </c>
      <c r="D127" s="17" t="s">
        <v>49</v>
      </c>
      <c r="E127" s="17" t="s">
        <v>26</v>
      </c>
      <c r="F127" s="18">
        <v>15353.2</v>
      </c>
      <c r="G127" s="17" t="s">
        <v>11</v>
      </c>
      <c r="H127" s="11">
        <v>15000</v>
      </c>
      <c r="I127" s="19">
        <f>IF('All Sales'!$F127&gt;='All Sales'!$H127,'All Sales'!$F127*Commission,0)</f>
        <v>1535.3200000000002</v>
      </c>
    </row>
    <row r="128" spans="1:9" x14ac:dyDescent="0.3">
      <c r="A128" s="20">
        <v>44287</v>
      </c>
      <c r="B128" s="21" t="s">
        <v>23</v>
      </c>
      <c r="C128" s="21" t="s">
        <v>24</v>
      </c>
      <c r="D128" s="21" t="s">
        <v>25</v>
      </c>
      <c r="E128" s="21" t="s">
        <v>26</v>
      </c>
      <c r="F128" s="22">
        <v>18994.5</v>
      </c>
      <c r="G128" s="21" t="s">
        <v>15</v>
      </c>
      <c r="H128" s="12">
        <v>15000</v>
      </c>
      <c r="I128" s="23">
        <f>IF('All Sales'!$F128&gt;='All Sales'!$H128,'All Sales'!$F128*Commission,0)</f>
        <v>1899.45</v>
      </c>
    </row>
    <row r="129" spans="1:9" x14ac:dyDescent="0.3">
      <c r="A129" s="16">
        <v>44287</v>
      </c>
      <c r="B129" s="17" t="s">
        <v>23</v>
      </c>
      <c r="C129" s="17" t="s">
        <v>24</v>
      </c>
      <c r="D129" s="17" t="s">
        <v>25</v>
      </c>
      <c r="E129" s="17" t="s">
        <v>26</v>
      </c>
      <c r="F129" s="18">
        <v>28628.799999999996</v>
      </c>
      <c r="G129" s="17" t="s">
        <v>43</v>
      </c>
      <c r="H129" s="11">
        <v>15000</v>
      </c>
      <c r="I129" s="19">
        <f>IF('All Sales'!$F129&gt;='All Sales'!$H129,'All Sales'!$F129*Commission,0)</f>
        <v>2862.8799999999997</v>
      </c>
    </row>
    <row r="130" spans="1:9" x14ac:dyDescent="0.3">
      <c r="A130" s="20">
        <v>44287</v>
      </c>
      <c r="B130" s="21" t="s">
        <v>68</v>
      </c>
      <c r="C130" s="21" t="s">
        <v>69</v>
      </c>
      <c r="D130" s="21" t="s">
        <v>70</v>
      </c>
      <c r="E130" s="21" t="s">
        <v>10</v>
      </c>
      <c r="F130" s="22">
        <v>7029.9</v>
      </c>
      <c r="G130" s="21" t="s">
        <v>43</v>
      </c>
      <c r="H130" s="12">
        <v>15000</v>
      </c>
      <c r="I130" s="23">
        <f>IF('All Sales'!$F130&gt;='All Sales'!$H130,'All Sales'!$F130*Commission,0)</f>
        <v>0</v>
      </c>
    </row>
    <row r="131" spans="1:9" x14ac:dyDescent="0.3">
      <c r="A131" s="16">
        <v>44287</v>
      </c>
      <c r="B131" s="17" t="s">
        <v>68</v>
      </c>
      <c r="C131" s="17" t="s">
        <v>69</v>
      </c>
      <c r="D131" s="17" t="s">
        <v>70</v>
      </c>
      <c r="E131" s="17" t="s">
        <v>10</v>
      </c>
      <c r="F131" s="18">
        <v>11914.400000000001</v>
      </c>
      <c r="G131" s="17" t="s">
        <v>15</v>
      </c>
      <c r="H131" s="11">
        <v>15000</v>
      </c>
      <c r="I131" s="19">
        <f>IF('All Sales'!$F131&gt;='All Sales'!$H131,'All Sales'!$F131*Commission,0)</f>
        <v>0</v>
      </c>
    </row>
    <row r="132" spans="1:9" x14ac:dyDescent="0.3">
      <c r="A132" s="20">
        <v>44287</v>
      </c>
      <c r="B132" s="21" t="s">
        <v>7</v>
      </c>
      <c r="C132" s="21" t="s">
        <v>8</v>
      </c>
      <c r="D132" s="21" t="s">
        <v>9</v>
      </c>
      <c r="E132" s="21" t="s">
        <v>10</v>
      </c>
      <c r="F132" s="22">
        <v>15919.7</v>
      </c>
      <c r="G132" s="21" t="s">
        <v>11</v>
      </c>
      <c r="H132" s="12">
        <v>15000</v>
      </c>
      <c r="I132" s="23">
        <f>IF('All Sales'!$F132&gt;='All Sales'!$H132,'All Sales'!$F132*Commission,0)</f>
        <v>1591.9700000000003</v>
      </c>
    </row>
    <row r="133" spans="1:9" x14ac:dyDescent="0.3">
      <c r="A133" s="16">
        <v>44287</v>
      </c>
      <c r="B133" s="17" t="s">
        <v>16</v>
      </c>
      <c r="C133" s="17" t="s">
        <v>17</v>
      </c>
      <c r="D133" s="17" t="s">
        <v>18</v>
      </c>
      <c r="E133" s="17" t="s">
        <v>10</v>
      </c>
      <c r="F133" s="18">
        <v>17776</v>
      </c>
      <c r="G133" s="17" t="s">
        <v>43</v>
      </c>
      <c r="H133" s="11">
        <v>15000</v>
      </c>
      <c r="I133" s="19">
        <f>IF('All Sales'!$F133&gt;='All Sales'!$H133,'All Sales'!$F133*Commission,0)</f>
        <v>1777.6000000000001</v>
      </c>
    </row>
    <row r="134" spans="1:9" x14ac:dyDescent="0.3">
      <c r="A134" s="20">
        <v>44287</v>
      </c>
      <c r="B134" s="21" t="s">
        <v>27</v>
      </c>
      <c r="C134" s="21" t="s">
        <v>28</v>
      </c>
      <c r="D134" s="21" t="s">
        <v>29</v>
      </c>
      <c r="E134" s="21" t="s">
        <v>10</v>
      </c>
      <c r="F134" s="22">
        <v>36666</v>
      </c>
      <c r="G134" s="21" t="s">
        <v>15</v>
      </c>
      <c r="H134" s="12">
        <v>15000</v>
      </c>
      <c r="I134" s="23">
        <f>IF('All Sales'!$F134&gt;='All Sales'!$H134,'All Sales'!$F134*Commission,0)</f>
        <v>3666.6000000000004</v>
      </c>
    </row>
    <row r="135" spans="1:9" x14ac:dyDescent="0.3">
      <c r="A135" s="16">
        <v>44287</v>
      </c>
      <c r="B135" s="17" t="s">
        <v>16</v>
      </c>
      <c r="C135" s="17" t="s">
        <v>17</v>
      </c>
      <c r="D135" s="17" t="s">
        <v>18</v>
      </c>
      <c r="E135" s="17" t="s">
        <v>10</v>
      </c>
      <c r="F135" s="18">
        <v>38227.699999999997</v>
      </c>
      <c r="G135" s="17" t="s">
        <v>11</v>
      </c>
      <c r="H135" s="11">
        <v>15000</v>
      </c>
      <c r="I135" s="19">
        <f>IF('All Sales'!$F135&gt;='All Sales'!$H135,'All Sales'!$F135*Commission,0)</f>
        <v>3822.77</v>
      </c>
    </row>
    <row r="136" spans="1:9" x14ac:dyDescent="0.3">
      <c r="A136" s="20">
        <v>44287</v>
      </c>
      <c r="B136" s="21" t="s">
        <v>16</v>
      </c>
      <c r="C136" s="21" t="s">
        <v>17</v>
      </c>
      <c r="D136" s="21" t="s">
        <v>18</v>
      </c>
      <c r="E136" s="21" t="s">
        <v>10</v>
      </c>
      <c r="F136" s="22">
        <v>51531.199999999997</v>
      </c>
      <c r="G136" s="21" t="s">
        <v>43</v>
      </c>
      <c r="H136" s="12">
        <v>15000</v>
      </c>
      <c r="I136" s="23">
        <f>IF('All Sales'!$F136&gt;='All Sales'!$H136,'All Sales'!$F136*Commission,0)</f>
        <v>5153.12</v>
      </c>
    </row>
    <row r="137" spans="1:9" x14ac:dyDescent="0.3">
      <c r="A137" s="16">
        <v>44287</v>
      </c>
      <c r="B137" s="17" t="s">
        <v>53</v>
      </c>
      <c r="C137" s="17" t="s">
        <v>54</v>
      </c>
      <c r="D137" s="17" t="s">
        <v>55</v>
      </c>
      <c r="E137" s="17" t="s">
        <v>22</v>
      </c>
      <c r="F137" s="18">
        <v>5696.4</v>
      </c>
      <c r="G137" s="17" t="s">
        <v>11</v>
      </c>
      <c r="H137" s="11">
        <v>15000</v>
      </c>
      <c r="I137" s="19">
        <f>IF('All Sales'!$F137&gt;='All Sales'!$H137,'All Sales'!$F137*Commission,0)</f>
        <v>0</v>
      </c>
    </row>
    <row r="138" spans="1:9" x14ac:dyDescent="0.3">
      <c r="A138" s="20">
        <v>44287</v>
      </c>
      <c r="B138" s="21" t="s">
        <v>19</v>
      </c>
      <c r="C138" s="21" t="s">
        <v>20</v>
      </c>
      <c r="D138" s="21" t="s">
        <v>21</v>
      </c>
      <c r="E138" s="21" t="s">
        <v>22</v>
      </c>
      <c r="F138" s="22">
        <v>11716.5</v>
      </c>
      <c r="G138" s="21" t="s">
        <v>11</v>
      </c>
      <c r="H138" s="12">
        <v>15000</v>
      </c>
      <c r="I138" s="23">
        <f>IF('All Sales'!$F138&gt;='All Sales'!$H138,'All Sales'!$F138*Commission,0)</f>
        <v>0</v>
      </c>
    </row>
    <row r="139" spans="1:9" x14ac:dyDescent="0.3">
      <c r="A139" s="16">
        <v>44287</v>
      </c>
      <c r="B139" s="17" t="s">
        <v>65</v>
      </c>
      <c r="C139" s="17" t="s">
        <v>66</v>
      </c>
      <c r="D139" s="17" t="s">
        <v>67</v>
      </c>
      <c r="E139" s="17" t="s">
        <v>22</v>
      </c>
      <c r="F139" s="18">
        <v>14416</v>
      </c>
      <c r="G139" s="17" t="s">
        <v>43</v>
      </c>
      <c r="H139" s="11">
        <v>15000</v>
      </c>
      <c r="I139" s="19">
        <f>IF('All Sales'!$F139&gt;='All Sales'!$H139,'All Sales'!$F139*Commission,0)</f>
        <v>0</v>
      </c>
    </row>
    <row r="140" spans="1:9" x14ac:dyDescent="0.3">
      <c r="A140" s="20">
        <v>44287</v>
      </c>
      <c r="B140" s="21" t="s">
        <v>19</v>
      </c>
      <c r="C140" s="21" t="s">
        <v>20</v>
      </c>
      <c r="D140" s="21" t="s">
        <v>21</v>
      </c>
      <c r="E140" s="21" t="s">
        <v>22</v>
      </c>
      <c r="F140" s="22">
        <v>16499.400000000001</v>
      </c>
      <c r="G140" s="21" t="s">
        <v>15</v>
      </c>
      <c r="H140" s="12">
        <v>15000</v>
      </c>
      <c r="I140" s="23">
        <f>IF('All Sales'!$F140&gt;='All Sales'!$H140,'All Sales'!$F140*Commission,0)</f>
        <v>1649.9400000000003</v>
      </c>
    </row>
    <row r="141" spans="1:9" x14ac:dyDescent="0.3">
      <c r="A141" s="16">
        <v>44287</v>
      </c>
      <c r="B141" s="17" t="s">
        <v>53</v>
      </c>
      <c r="C141" s="17" t="s">
        <v>54</v>
      </c>
      <c r="D141" s="17" t="s">
        <v>55</v>
      </c>
      <c r="E141" s="17" t="s">
        <v>22</v>
      </c>
      <c r="F141" s="18">
        <v>16968</v>
      </c>
      <c r="G141" s="17" t="s">
        <v>43</v>
      </c>
      <c r="H141" s="11">
        <v>15000</v>
      </c>
      <c r="I141" s="19">
        <f>IF('All Sales'!$F141&gt;='All Sales'!$H141,'All Sales'!$F141*Commission,0)</f>
        <v>1696.8000000000002</v>
      </c>
    </row>
    <row r="142" spans="1:9" x14ac:dyDescent="0.3">
      <c r="A142" s="20">
        <v>44287</v>
      </c>
      <c r="B142" s="21" t="s">
        <v>44</v>
      </c>
      <c r="C142" s="21" t="s">
        <v>45</v>
      </c>
      <c r="D142" s="21" t="s">
        <v>46</v>
      </c>
      <c r="E142" s="21" t="s">
        <v>22</v>
      </c>
      <c r="F142" s="22">
        <v>17993.5</v>
      </c>
      <c r="G142" s="21" t="s">
        <v>11</v>
      </c>
      <c r="H142" s="12">
        <v>15000</v>
      </c>
      <c r="I142" s="23">
        <f>IF('All Sales'!$F142&gt;='All Sales'!$H142,'All Sales'!$F142*Commission,0)</f>
        <v>1799.3500000000001</v>
      </c>
    </row>
    <row r="143" spans="1:9" x14ac:dyDescent="0.3">
      <c r="A143" s="16">
        <v>44287</v>
      </c>
      <c r="B143" s="17" t="s">
        <v>53</v>
      </c>
      <c r="C143" s="17" t="s">
        <v>54</v>
      </c>
      <c r="D143" s="17" t="s">
        <v>55</v>
      </c>
      <c r="E143" s="17" t="s">
        <v>22</v>
      </c>
      <c r="F143" s="18">
        <v>18188.399999999998</v>
      </c>
      <c r="G143" s="17" t="s">
        <v>15</v>
      </c>
      <c r="H143" s="11">
        <v>15000</v>
      </c>
      <c r="I143" s="19">
        <f>IF('All Sales'!$F143&gt;='All Sales'!$H143,'All Sales'!$F143*Commission,0)</f>
        <v>1818.84</v>
      </c>
    </row>
    <row r="144" spans="1:9" x14ac:dyDescent="0.3">
      <c r="A144" s="20">
        <v>44317</v>
      </c>
      <c r="B144" s="21" t="s">
        <v>59</v>
      </c>
      <c r="C144" s="21" t="s">
        <v>60</v>
      </c>
      <c r="D144" s="21" t="s">
        <v>61</v>
      </c>
      <c r="E144" s="21" t="s">
        <v>33</v>
      </c>
      <c r="F144" s="22">
        <v>9270.1</v>
      </c>
      <c r="G144" s="21" t="s">
        <v>11</v>
      </c>
      <c r="H144" s="12">
        <v>15000</v>
      </c>
      <c r="I144" s="23">
        <f>IF('All Sales'!$F144&gt;='All Sales'!$H144,'All Sales'!$F144*Commission,0)</f>
        <v>0</v>
      </c>
    </row>
    <row r="145" spans="1:9" x14ac:dyDescent="0.3">
      <c r="A145" s="16">
        <v>44317</v>
      </c>
      <c r="B145" s="17" t="s">
        <v>59</v>
      </c>
      <c r="C145" s="17" t="s">
        <v>60</v>
      </c>
      <c r="D145" s="17" t="s">
        <v>61</v>
      </c>
      <c r="E145" s="17" t="s">
        <v>33</v>
      </c>
      <c r="F145" s="18">
        <v>11235</v>
      </c>
      <c r="G145" s="17" t="s">
        <v>43</v>
      </c>
      <c r="H145" s="11">
        <v>15000</v>
      </c>
      <c r="I145" s="19">
        <f>IF('All Sales'!$F145&gt;='All Sales'!$H145,'All Sales'!$F145*Commission,0)</f>
        <v>0</v>
      </c>
    </row>
    <row r="146" spans="1:9" x14ac:dyDescent="0.3">
      <c r="A146" s="20">
        <v>44317</v>
      </c>
      <c r="B146" s="21" t="s">
        <v>71</v>
      </c>
      <c r="C146" s="21" t="s">
        <v>72</v>
      </c>
      <c r="D146" s="21" t="s">
        <v>73</v>
      </c>
      <c r="E146" s="21" t="s">
        <v>33</v>
      </c>
      <c r="F146" s="22">
        <v>12019.799999999997</v>
      </c>
      <c r="G146" s="21" t="s">
        <v>11</v>
      </c>
      <c r="H146" s="12">
        <v>15000</v>
      </c>
      <c r="I146" s="23">
        <f>IF('All Sales'!$F146&gt;='All Sales'!$H146,'All Sales'!$F146*Commission,0)</f>
        <v>0</v>
      </c>
    </row>
    <row r="147" spans="1:9" x14ac:dyDescent="0.3">
      <c r="A147" s="16">
        <v>44317</v>
      </c>
      <c r="B147" s="17" t="s">
        <v>30</v>
      </c>
      <c r="C147" s="17" t="s">
        <v>31</v>
      </c>
      <c r="D147" s="17" t="s">
        <v>32</v>
      </c>
      <c r="E147" s="17" t="s">
        <v>33</v>
      </c>
      <c r="F147" s="18">
        <v>27930</v>
      </c>
      <c r="G147" s="17" t="s">
        <v>15</v>
      </c>
      <c r="H147" s="11">
        <v>15000</v>
      </c>
      <c r="I147" s="19">
        <f>IF('All Sales'!$F147&gt;='All Sales'!$H147,'All Sales'!$F147*Commission,0)</f>
        <v>2793</v>
      </c>
    </row>
    <row r="148" spans="1:9" x14ac:dyDescent="0.3">
      <c r="A148" s="20">
        <v>44317</v>
      </c>
      <c r="B148" s="21" t="s">
        <v>56</v>
      </c>
      <c r="C148" s="21" t="s">
        <v>57</v>
      </c>
      <c r="D148" s="21" t="s">
        <v>58</v>
      </c>
      <c r="E148" s="21" t="s">
        <v>26</v>
      </c>
      <c r="F148" s="22">
        <v>10948</v>
      </c>
      <c r="G148" s="21" t="s">
        <v>11</v>
      </c>
      <c r="H148" s="12">
        <v>15000</v>
      </c>
      <c r="I148" s="23">
        <f>IF('All Sales'!$F148&gt;='All Sales'!$H148,'All Sales'!$F148*Commission,0)</f>
        <v>0</v>
      </c>
    </row>
    <row r="149" spans="1:9" x14ac:dyDescent="0.3">
      <c r="A149" s="16">
        <v>44317</v>
      </c>
      <c r="B149" s="17" t="s">
        <v>50</v>
      </c>
      <c r="C149" s="17" t="s">
        <v>51</v>
      </c>
      <c r="D149" s="17" t="s">
        <v>52</v>
      </c>
      <c r="E149" s="17" t="s">
        <v>26</v>
      </c>
      <c r="F149" s="18">
        <v>13044.899999999998</v>
      </c>
      <c r="G149" s="17" t="s">
        <v>11</v>
      </c>
      <c r="H149" s="11">
        <v>15000</v>
      </c>
      <c r="I149" s="19">
        <f>IF('All Sales'!$F149&gt;='All Sales'!$H149,'All Sales'!$F149*Commission,0)</f>
        <v>0</v>
      </c>
    </row>
    <row r="150" spans="1:9" x14ac:dyDescent="0.3">
      <c r="A150" s="20">
        <v>44317</v>
      </c>
      <c r="B150" s="21" t="s">
        <v>47</v>
      </c>
      <c r="C150" s="21" t="s">
        <v>48</v>
      </c>
      <c r="D150" s="21" t="s">
        <v>49</v>
      </c>
      <c r="E150" s="21" t="s">
        <v>26</v>
      </c>
      <c r="F150" s="22">
        <v>28616</v>
      </c>
      <c r="G150" s="21" t="s">
        <v>43</v>
      </c>
      <c r="H150" s="12">
        <v>15000</v>
      </c>
      <c r="I150" s="23">
        <f>IF('All Sales'!$F150&gt;='All Sales'!$H150,'All Sales'!$F150*Commission,0)</f>
        <v>2861.6000000000004</v>
      </c>
    </row>
    <row r="151" spans="1:9" x14ac:dyDescent="0.3">
      <c r="A151" s="16">
        <v>44317</v>
      </c>
      <c r="B151" s="17" t="s">
        <v>34</v>
      </c>
      <c r="C151" s="17" t="s">
        <v>35</v>
      </c>
      <c r="D151" s="17" t="s">
        <v>36</v>
      </c>
      <c r="E151" s="17" t="s">
        <v>26</v>
      </c>
      <c r="F151" s="18">
        <v>30377.399999999998</v>
      </c>
      <c r="G151" s="17" t="s">
        <v>43</v>
      </c>
      <c r="H151" s="11">
        <v>15000</v>
      </c>
      <c r="I151" s="19">
        <f>IF('All Sales'!$F151&gt;='All Sales'!$H151,'All Sales'!$F151*Commission,0)</f>
        <v>3037.74</v>
      </c>
    </row>
    <row r="152" spans="1:9" x14ac:dyDescent="0.3">
      <c r="A152" s="20">
        <v>44317</v>
      </c>
      <c r="B152" s="21" t="s">
        <v>47</v>
      </c>
      <c r="C152" s="21" t="s">
        <v>48</v>
      </c>
      <c r="D152" s="21" t="s">
        <v>49</v>
      </c>
      <c r="E152" s="21" t="s">
        <v>26</v>
      </c>
      <c r="F152" s="22">
        <v>35351</v>
      </c>
      <c r="G152" s="21" t="s">
        <v>15</v>
      </c>
      <c r="H152" s="12">
        <v>15000</v>
      </c>
      <c r="I152" s="23">
        <f>IF('All Sales'!$F152&gt;='All Sales'!$H152,'All Sales'!$F152*Commission,0)</f>
        <v>3535.1000000000004</v>
      </c>
    </row>
    <row r="153" spans="1:9" x14ac:dyDescent="0.3">
      <c r="A153" s="16">
        <v>44317</v>
      </c>
      <c r="B153" s="17" t="s">
        <v>12</v>
      </c>
      <c r="C153" s="17" t="s">
        <v>13</v>
      </c>
      <c r="D153" s="17" t="s">
        <v>14</v>
      </c>
      <c r="E153" s="17" t="s">
        <v>10</v>
      </c>
      <c r="F153" s="18">
        <v>8686.6</v>
      </c>
      <c r="G153" s="17" t="s">
        <v>15</v>
      </c>
      <c r="H153" s="11">
        <v>15000</v>
      </c>
      <c r="I153" s="19">
        <f>IF('All Sales'!$F153&gt;='All Sales'!$H153,'All Sales'!$F153*Commission,0)</f>
        <v>0</v>
      </c>
    </row>
    <row r="154" spans="1:9" x14ac:dyDescent="0.3">
      <c r="A154" s="20">
        <v>44317</v>
      </c>
      <c r="B154" s="21" t="s">
        <v>16</v>
      </c>
      <c r="C154" s="21" t="s">
        <v>17</v>
      </c>
      <c r="D154" s="21" t="s">
        <v>18</v>
      </c>
      <c r="E154" s="21" t="s">
        <v>10</v>
      </c>
      <c r="F154" s="22">
        <v>12422.2</v>
      </c>
      <c r="G154" s="21" t="s">
        <v>43</v>
      </c>
      <c r="H154" s="12">
        <v>15000</v>
      </c>
      <c r="I154" s="23">
        <f>IF('All Sales'!$F154&gt;='All Sales'!$H154,'All Sales'!$F154*Commission,0)</f>
        <v>0</v>
      </c>
    </row>
    <row r="155" spans="1:9" x14ac:dyDescent="0.3">
      <c r="A155" s="16">
        <v>44317</v>
      </c>
      <c r="B155" s="17" t="s">
        <v>27</v>
      </c>
      <c r="C155" s="17" t="s">
        <v>28</v>
      </c>
      <c r="D155" s="17" t="s">
        <v>29</v>
      </c>
      <c r="E155" s="17" t="s">
        <v>10</v>
      </c>
      <c r="F155" s="18">
        <v>15120</v>
      </c>
      <c r="G155" s="17" t="s">
        <v>15</v>
      </c>
      <c r="H155" s="11">
        <v>15000</v>
      </c>
      <c r="I155" s="19">
        <f>IF('All Sales'!$F155&gt;='All Sales'!$H155,'All Sales'!$F155*Commission,0)</f>
        <v>1512</v>
      </c>
    </row>
    <row r="156" spans="1:9" x14ac:dyDescent="0.3">
      <c r="A156" s="20">
        <v>44317</v>
      </c>
      <c r="B156" s="21" t="s">
        <v>12</v>
      </c>
      <c r="C156" s="21" t="s">
        <v>13</v>
      </c>
      <c r="D156" s="21" t="s">
        <v>14</v>
      </c>
      <c r="E156" s="21" t="s">
        <v>10</v>
      </c>
      <c r="F156" s="22">
        <v>16604.400000000001</v>
      </c>
      <c r="G156" s="21" t="s">
        <v>43</v>
      </c>
      <c r="H156" s="12">
        <v>15000</v>
      </c>
      <c r="I156" s="23">
        <f>IF('All Sales'!$F156&gt;='All Sales'!$H156,'All Sales'!$F156*Commission,0)</f>
        <v>1660.4400000000003</v>
      </c>
    </row>
    <row r="157" spans="1:9" x14ac:dyDescent="0.3">
      <c r="A157" s="16">
        <v>44317</v>
      </c>
      <c r="B157" s="17" t="s">
        <v>16</v>
      </c>
      <c r="C157" s="17" t="s">
        <v>17</v>
      </c>
      <c r="D157" s="17" t="s">
        <v>18</v>
      </c>
      <c r="E157" s="17" t="s">
        <v>10</v>
      </c>
      <c r="F157" s="18">
        <v>19584</v>
      </c>
      <c r="G157" s="17" t="s">
        <v>15</v>
      </c>
      <c r="H157" s="11">
        <v>15000</v>
      </c>
      <c r="I157" s="19">
        <f>IF('All Sales'!$F157&gt;='All Sales'!$H157,'All Sales'!$F157*Commission,0)</f>
        <v>1958.4</v>
      </c>
    </row>
    <row r="158" spans="1:9" x14ac:dyDescent="0.3">
      <c r="A158" s="20">
        <v>44317</v>
      </c>
      <c r="B158" s="21" t="s">
        <v>7</v>
      </c>
      <c r="C158" s="21" t="s">
        <v>8</v>
      </c>
      <c r="D158" s="21" t="s">
        <v>9</v>
      </c>
      <c r="E158" s="21" t="s">
        <v>10</v>
      </c>
      <c r="F158" s="22">
        <v>26546.6</v>
      </c>
      <c r="G158" s="21" t="s">
        <v>15</v>
      </c>
      <c r="H158" s="12">
        <v>15000</v>
      </c>
      <c r="I158" s="23">
        <f>IF('All Sales'!$F158&gt;='All Sales'!$H158,'All Sales'!$F158*Commission,0)</f>
        <v>2654.66</v>
      </c>
    </row>
    <row r="159" spans="1:9" x14ac:dyDescent="0.3">
      <c r="A159" s="16">
        <v>44317</v>
      </c>
      <c r="B159" s="17" t="s">
        <v>7</v>
      </c>
      <c r="C159" s="17" t="s">
        <v>8</v>
      </c>
      <c r="D159" s="17" t="s">
        <v>9</v>
      </c>
      <c r="E159" s="17" t="s">
        <v>10</v>
      </c>
      <c r="F159" s="18">
        <v>31200</v>
      </c>
      <c r="G159" s="17" t="s">
        <v>15</v>
      </c>
      <c r="H159" s="11">
        <v>15000</v>
      </c>
      <c r="I159" s="19">
        <f>IF('All Sales'!$F159&gt;='All Sales'!$H159,'All Sales'!$F159*Commission,0)</f>
        <v>3120</v>
      </c>
    </row>
    <row r="160" spans="1:9" x14ac:dyDescent="0.3">
      <c r="A160" s="20">
        <v>44317</v>
      </c>
      <c r="B160" s="21" t="s">
        <v>65</v>
      </c>
      <c r="C160" s="21" t="s">
        <v>66</v>
      </c>
      <c r="D160" s="21" t="s">
        <v>67</v>
      </c>
      <c r="E160" s="21" t="s">
        <v>22</v>
      </c>
      <c r="F160" s="22">
        <v>9004.7999999999993</v>
      </c>
      <c r="G160" s="21" t="s">
        <v>11</v>
      </c>
      <c r="H160" s="12">
        <v>15000</v>
      </c>
      <c r="I160" s="23">
        <f>IF('All Sales'!$F160&gt;='All Sales'!$H160,'All Sales'!$F160*Commission,0)</f>
        <v>0</v>
      </c>
    </row>
    <row r="161" spans="1:9" x14ac:dyDescent="0.3">
      <c r="A161" s="16">
        <v>44317</v>
      </c>
      <c r="B161" s="17" t="s">
        <v>53</v>
      </c>
      <c r="C161" s="17" t="s">
        <v>54</v>
      </c>
      <c r="D161" s="17" t="s">
        <v>55</v>
      </c>
      <c r="E161" s="17" t="s">
        <v>22</v>
      </c>
      <c r="F161" s="18">
        <v>18826.400000000001</v>
      </c>
      <c r="G161" s="17" t="s">
        <v>43</v>
      </c>
      <c r="H161" s="11">
        <v>15000</v>
      </c>
      <c r="I161" s="19">
        <f>IF('All Sales'!$F161&gt;='All Sales'!$H161,'All Sales'!$F161*Commission,0)</f>
        <v>1882.6400000000003</v>
      </c>
    </row>
    <row r="162" spans="1:9" x14ac:dyDescent="0.3">
      <c r="A162" s="20">
        <v>44317</v>
      </c>
      <c r="B162" s="21" t="s">
        <v>53</v>
      </c>
      <c r="C162" s="21" t="s">
        <v>54</v>
      </c>
      <c r="D162" s="21" t="s">
        <v>55</v>
      </c>
      <c r="E162" s="21" t="s">
        <v>22</v>
      </c>
      <c r="F162" s="22">
        <v>19617.5</v>
      </c>
      <c r="G162" s="21" t="s">
        <v>43</v>
      </c>
      <c r="H162" s="12">
        <v>15000</v>
      </c>
      <c r="I162" s="23">
        <f>IF('All Sales'!$F162&gt;='All Sales'!$H162,'All Sales'!$F162*Commission,0)</f>
        <v>1961.75</v>
      </c>
    </row>
    <row r="163" spans="1:9" x14ac:dyDescent="0.3">
      <c r="A163" s="16">
        <v>44317</v>
      </c>
      <c r="B163" s="17" t="s">
        <v>53</v>
      </c>
      <c r="C163" s="17" t="s">
        <v>54</v>
      </c>
      <c r="D163" s="17" t="s">
        <v>55</v>
      </c>
      <c r="E163" s="17" t="s">
        <v>22</v>
      </c>
      <c r="F163" s="18">
        <v>19836.400000000001</v>
      </c>
      <c r="G163" s="17" t="s">
        <v>11</v>
      </c>
      <c r="H163" s="11">
        <v>15000</v>
      </c>
      <c r="I163" s="19">
        <f>IF('All Sales'!$F163&gt;='All Sales'!$H163,'All Sales'!$F163*Commission,0)</f>
        <v>1983.6400000000003</v>
      </c>
    </row>
    <row r="164" spans="1:9" x14ac:dyDescent="0.3">
      <c r="A164" s="20">
        <v>44317</v>
      </c>
      <c r="B164" s="21" t="s">
        <v>44</v>
      </c>
      <c r="C164" s="21" t="s">
        <v>45</v>
      </c>
      <c r="D164" s="21" t="s">
        <v>46</v>
      </c>
      <c r="E164" s="21" t="s">
        <v>22</v>
      </c>
      <c r="F164" s="22">
        <v>20717.599999999999</v>
      </c>
      <c r="G164" s="21" t="s">
        <v>15</v>
      </c>
      <c r="H164" s="12">
        <v>15000</v>
      </c>
      <c r="I164" s="23">
        <f>IF('All Sales'!$F164&gt;='All Sales'!$H164,'All Sales'!$F164*Commission,0)</f>
        <v>2071.7599999999998</v>
      </c>
    </row>
    <row r="165" spans="1:9" x14ac:dyDescent="0.3">
      <c r="A165" s="16">
        <v>44317</v>
      </c>
      <c r="B165" s="17" t="s">
        <v>37</v>
      </c>
      <c r="C165" s="17" t="s">
        <v>38</v>
      </c>
      <c r="D165" s="17" t="s">
        <v>39</v>
      </c>
      <c r="E165" s="17" t="s">
        <v>22</v>
      </c>
      <c r="F165" s="18">
        <v>23364</v>
      </c>
      <c r="G165" s="17" t="s">
        <v>15</v>
      </c>
      <c r="H165" s="11">
        <v>15000</v>
      </c>
      <c r="I165" s="19">
        <f>IF('All Sales'!$F165&gt;='All Sales'!$H165,'All Sales'!$F165*Commission,0)</f>
        <v>2336.4</v>
      </c>
    </row>
    <row r="166" spans="1:9" x14ac:dyDescent="0.3">
      <c r="A166" s="20">
        <v>44317</v>
      </c>
      <c r="B166" s="21" t="s">
        <v>53</v>
      </c>
      <c r="C166" s="21" t="s">
        <v>54</v>
      </c>
      <c r="D166" s="21" t="s">
        <v>55</v>
      </c>
      <c r="E166" s="21" t="s">
        <v>22</v>
      </c>
      <c r="F166" s="22">
        <v>23997.600000000002</v>
      </c>
      <c r="G166" s="21" t="s">
        <v>11</v>
      </c>
      <c r="H166" s="12">
        <v>15000</v>
      </c>
      <c r="I166" s="23">
        <f>IF('All Sales'!$F166&gt;='All Sales'!$H166,'All Sales'!$F166*Commission,0)</f>
        <v>2399.7600000000002</v>
      </c>
    </row>
    <row r="167" spans="1:9" x14ac:dyDescent="0.3">
      <c r="A167" s="16">
        <v>44317</v>
      </c>
      <c r="B167" s="17" t="s">
        <v>65</v>
      </c>
      <c r="C167" s="17" t="s">
        <v>66</v>
      </c>
      <c r="D167" s="17" t="s">
        <v>67</v>
      </c>
      <c r="E167" s="17" t="s">
        <v>22</v>
      </c>
      <c r="F167" s="18">
        <v>27916.399999999998</v>
      </c>
      <c r="G167" s="17" t="s">
        <v>43</v>
      </c>
      <c r="H167" s="11">
        <v>15000</v>
      </c>
      <c r="I167" s="19">
        <f>IF('All Sales'!$F167&gt;='All Sales'!$H167,'All Sales'!$F167*Commission,0)</f>
        <v>2791.64</v>
      </c>
    </row>
    <row r="168" spans="1:9" x14ac:dyDescent="0.3">
      <c r="A168" s="20">
        <v>44317</v>
      </c>
      <c r="B168" s="21" t="s">
        <v>65</v>
      </c>
      <c r="C168" s="21" t="s">
        <v>66</v>
      </c>
      <c r="D168" s="21" t="s">
        <v>67</v>
      </c>
      <c r="E168" s="21" t="s">
        <v>22</v>
      </c>
      <c r="F168" s="22">
        <v>42249.1</v>
      </c>
      <c r="G168" s="21" t="s">
        <v>15</v>
      </c>
      <c r="H168" s="12">
        <v>15000</v>
      </c>
      <c r="I168" s="23">
        <f>IF('All Sales'!$F168&gt;='All Sales'!$H168,'All Sales'!$F168*Commission,0)</f>
        <v>4224.91</v>
      </c>
    </row>
    <row r="169" spans="1:9" x14ac:dyDescent="0.3">
      <c r="A169" s="16">
        <v>44348</v>
      </c>
      <c r="B169" s="17" t="s">
        <v>40</v>
      </c>
      <c r="C169" s="17" t="s">
        <v>41</v>
      </c>
      <c r="D169" s="17" t="s">
        <v>42</v>
      </c>
      <c r="E169" s="17" t="s">
        <v>33</v>
      </c>
      <c r="F169" s="18">
        <v>7581.9999999999991</v>
      </c>
      <c r="G169" s="17" t="s">
        <v>11</v>
      </c>
      <c r="H169" s="11">
        <v>15000</v>
      </c>
      <c r="I169" s="19">
        <f>IF('All Sales'!$F169&gt;='All Sales'!$H169,'All Sales'!$F169*Commission,0)</f>
        <v>0</v>
      </c>
    </row>
    <row r="170" spans="1:9" x14ac:dyDescent="0.3">
      <c r="A170" s="20">
        <v>44348</v>
      </c>
      <c r="B170" s="21" t="s">
        <v>30</v>
      </c>
      <c r="C170" s="21" t="s">
        <v>31</v>
      </c>
      <c r="D170" s="21" t="s">
        <v>32</v>
      </c>
      <c r="E170" s="21" t="s">
        <v>33</v>
      </c>
      <c r="F170" s="22">
        <v>8721.6</v>
      </c>
      <c r="G170" s="21" t="s">
        <v>43</v>
      </c>
      <c r="H170" s="12">
        <v>15000</v>
      </c>
      <c r="I170" s="23">
        <f>IF('All Sales'!$F170&gt;='All Sales'!$H170,'All Sales'!$F170*Commission,0)</f>
        <v>0</v>
      </c>
    </row>
    <row r="171" spans="1:9" x14ac:dyDescent="0.3">
      <c r="A171" s="16">
        <v>44348</v>
      </c>
      <c r="B171" s="17" t="s">
        <v>40</v>
      </c>
      <c r="C171" s="17" t="s">
        <v>41</v>
      </c>
      <c r="D171" s="17" t="s">
        <v>42</v>
      </c>
      <c r="E171" s="17" t="s">
        <v>33</v>
      </c>
      <c r="F171" s="18">
        <v>10500</v>
      </c>
      <c r="G171" s="17" t="s">
        <v>15</v>
      </c>
      <c r="H171" s="11">
        <v>15000</v>
      </c>
      <c r="I171" s="19">
        <f>IF('All Sales'!$F171&gt;='All Sales'!$H171,'All Sales'!$F171*Commission,0)</f>
        <v>0</v>
      </c>
    </row>
    <row r="172" spans="1:9" x14ac:dyDescent="0.3">
      <c r="A172" s="20">
        <v>44348</v>
      </c>
      <c r="B172" s="21" t="s">
        <v>59</v>
      </c>
      <c r="C172" s="21" t="s">
        <v>60</v>
      </c>
      <c r="D172" s="21" t="s">
        <v>61</v>
      </c>
      <c r="E172" s="21" t="s">
        <v>33</v>
      </c>
      <c r="F172" s="22">
        <v>13466.999999999998</v>
      </c>
      <c r="G172" s="21" t="s">
        <v>43</v>
      </c>
      <c r="H172" s="12">
        <v>15000</v>
      </c>
      <c r="I172" s="23">
        <f>IF('All Sales'!$F172&gt;='All Sales'!$H172,'All Sales'!$F172*Commission,0)</f>
        <v>0</v>
      </c>
    </row>
    <row r="173" spans="1:9" x14ac:dyDescent="0.3">
      <c r="A173" s="16">
        <v>44348</v>
      </c>
      <c r="B173" s="17" t="s">
        <v>40</v>
      </c>
      <c r="C173" s="17" t="s">
        <v>41</v>
      </c>
      <c r="D173" s="17" t="s">
        <v>42</v>
      </c>
      <c r="E173" s="17" t="s">
        <v>33</v>
      </c>
      <c r="F173" s="18">
        <v>16036.8</v>
      </c>
      <c r="G173" s="17" t="s">
        <v>15</v>
      </c>
      <c r="H173" s="11">
        <v>15000</v>
      </c>
      <c r="I173" s="19">
        <f>IF('All Sales'!$F173&gt;='All Sales'!$H173,'All Sales'!$F173*Commission,0)</f>
        <v>1603.68</v>
      </c>
    </row>
    <row r="174" spans="1:9" x14ac:dyDescent="0.3">
      <c r="A174" s="20">
        <v>44348</v>
      </c>
      <c r="B174" s="21" t="s">
        <v>62</v>
      </c>
      <c r="C174" s="21" t="s">
        <v>63</v>
      </c>
      <c r="D174" s="21" t="s">
        <v>64</v>
      </c>
      <c r="E174" s="21" t="s">
        <v>33</v>
      </c>
      <c r="F174" s="22">
        <v>16846.8</v>
      </c>
      <c r="G174" s="21" t="s">
        <v>15</v>
      </c>
      <c r="H174" s="12">
        <v>15000</v>
      </c>
      <c r="I174" s="23">
        <f>IF('All Sales'!$F174&gt;='All Sales'!$H174,'All Sales'!$F174*Commission,0)</f>
        <v>1684.68</v>
      </c>
    </row>
    <row r="175" spans="1:9" x14ac:dyDescent="0.3">
      <c r="A175" s="16">
        <v>44348</v>
      </c>
      <c r="B175" s="17" t="s">
        <v>47</v>
      </c>
      <c r="C175" s="17" t="s">
        <v>48</v>
      </c>
      <c r="D175" s="17" t="s">
        <v>49</v>
      </c>
      <c r="E175" s="17" t="s">
        <v>26</v>
      </c>
      <c r="F175" s="18">
        <v>6872.7999999999993</v>
      </c>
      <c r="G175" s="17" t="s">
        <v>11</v>
      </c>
      <c r="H175" s="11">
        <v>15000</v>
      </c>
      <c r="I175" s="19">
        <f>IF('All Sales'!$F175&gt;='All Sales'!$H175,'All Sales'!$F175*Commission,0)</f>
        <v>0</v>
      </c>
    </row>
    <row r="176" spans="1:9" x14ac:dyDescent="0.3">
      <c r="A176" s="20">
        <v>44348</v>
      </c>
      <c r="B176" s="21" t="s">
        <v>34</v>
      </c>
      <c r="C176" s="21" t="s">
        <v>35</v>
      </c>
      <c r="D176" s="21" t="s">
        <v>36</v>
      </c>
      <c r="E176" s="21" t="s">
        <v>26</v>
      </c>
      <c r="F176" s="22">
        <v>8827</v>
      </c>
      <c r="G176" s="21" t="s">
        <v>43</v>
      </c>
      <c r="H176" s="12">
        <v>15000</v>
      </c>
      <c r="I176" s="23">
        <f>IF('All Sales'!$F176&gt;='All Sales'!$H176,'All Sales'!$F176*Commission,0)</f>
        <v>0</v>
      </c>
    </row>
    <row r="177" spans="1:9" x14ac:dyDescent="0.3">
      <c r="A177" s="16">
        <v>44348</v>
      </c>
      <c r="B177" s="17" t="s">
        <v>56</v>
      </c>
      <c r="C177" s="17" t="s">
        <v>57</v>
      </c>
      <c r="D177" s="17" t="s">
        <v>58</v>
      </c>
      <c r="E177" s="17" t="s">
        <v>26</v>
      </c>
      <c r="F177" s="18">
        <v>9836.8000000000011</v>
      </c>
      <c r="G177" s="17" t="s">
        <v>11</v>
      </c>
      <c r="H177" s="11">
        <v>15000</v>
      </c>
      <c r="I177" s="19">
        <f>IF('All Sales'!$F177&gt;='All Sales'!$H177,'All Sales'!$F177*Commission,0)</f>
        <v>0</v>
      </c>
    </row>
    <row r="178" spans="1:9" x14ac:dyDescent="0.3">
      <c r="A178" s="20">
        <v>44348</v>
      </c>
      <c r="B178" s="21" t="s">
        <v>34</v>
      </c>
      <c r="C178" s="21" t="s">
        <v>35</v>
      </c>
      <c r="D178" s="21" t="s">
        <v>36</v>
      </c>
      <c r="E178" s="21" t="s">
        <v>26</v>
      </c>
      <c r="F178" s="22">
        <v>10032</v>
      </c>
      <c r="G178" s="21" t="s">
        <v>11</v>
      </c>
      <c r="H178" s="12">
        <v>15000</v>
      </c>
      <c r="I178" s="23">
        <f>IF('All Sales'!$F178&gt;='All Sales'!$H178,'All Sales'!$F178*Commission,0)</f>
        <v>0</v>
      </c>
    </row>
    <row r="179" spans="1:9" x14ac:dyDescent="0.3">
      <c r="A179" s="16">
        <v>44348</v>
      </c>
      <c r="B179" s="17" t="s">
        <v>34</v>
      </c>
      <c r="C179" s="17" t="s">
        <v>35</v>
      </c>
      <c r="D179" s="17" t="s">
        <v>36</v>
      </c>
      <c r="E179" s="17" t="s">
        <v>26</v>
      </c>
      <c r="F179" s="18">
        <v>15953.599999999999</v>
      </c>
      <c r="G179" s="17" t="s">
        <v>15</v>
      </c>
      <c r="H179" s="11">
        <v>15000</v>
      </c>
      <c r="I179" s="19">
        <f>IF('All Sales'!$F179&gt;='All Sales'!$H179,'All Sales'!$F179*Commission,0)</f>
        <v>1595.36</v>
      </c>
    </row>
    <row r="180" spans="1:9" x14ac:dyDescent="0.3">
      <c r="A180" s="20">
        <v>44348</v>
      </c>
      <c r="B180" s="21" t="s">
        <v>47</v>
      </c>
      <c r="C180" s="21" t="s">
        <v>48</v>
      </c>
      <c r="D180" s="21" t="s">
        <v>49</v>
      </c>
      <c r="E180" s="21" t="s">
        <v>26</v>
      </c>
      <c r="F180" s="22">
        <v>25560</v>
      </c>
      <c r="G180" s="21" t="s">
        <v>11</v>
      </c>
      <c r="H180" s="12">
        <v>15000</v>
      </c>
      <c r="I180" s="23">
        <f>IF('All Sales'!$F180&gt;='All Sales'!$H180,'All Sales'!$F180*Commission,0)</f>
        <v>2556</v>
      </c>
    </row>
    <row r="181" spans="1:9" x14ac:dyDescent="0.3">
      <c r="A181" s="16">
        <v>44348</v>
      </c>
      <c r="B181" s="17" t="s">
        <v>34</v>
      </c>
      <c r="C181" s="17" t="s">
        <v>35</v>
      </c>
      <c r="D181" s="17" t="s">
        <v>36</v>
      </c>
      <c r="E181" s="17" t="s">
        <v>26</v>
      </c>
      <c r="F181" s="18">
        <v>35695</v>
      </c>
      <c r="G181" s="17" t="s">
        <v>15</v>
      </c>
      <c r="H181" s="11">
        <v>15000</v>
      </c>
      <c r="I181" s="19">
        <f>IF('All Sales'!$F181&gt;='All Sales'!$H181,'All Sales'!$F181*Commission,0)</f>
        <v>3569.5</v>
      </c>
    </row>
    <row r="182" spans="1:9" x14ac:dyDescent="0.3">
      <c r="A182" s="20">
        <v>44348</v>
      </c>
      <c r="B182" s="21" t="s">
        <v>7</v>
      </c>
      <c r="C182" s="21" t="s">
        <v>8</v>
      </c>
      <c r="D182" s="21" t="s">
        <v>9</v>
      </c>
      <c r="E182" s="21" t="s">
        <v>10</v>
      </c>
      <c r="F182" s="22">
        <v>2070.2999999999997</v>
      </c>
      <c r="G182" s="21" t="s">
        <v>11</v>
      </c>
      <c r="H182" s="12">
        <v>15000</v>
      </c>
      <c r="I182" s="23">
        <f>IF('All Sales'!$F182&gt;='All Sales'!$H182,'All Sales'!$F182*Commission,0)</f>
        <v>0</v>
      </c>
    </row>
    <row r="183" spans="1:9" x14ac:dyDescent="0.3">
      <c r="A183" s="16">
        <v>44348</v>
      </c>
      <c r="B183" s="17" t="s">
        <v>16</v>
      </c>
      <c r="C183" s="17" t="s">
        <v>17</v>
      </c>
      <c r="D183" s="17" t="s">
        <v>18</v>
      </c>
      <c r="E183" s="17" t="s">
        <v>10</v>
      </c>
      <c r="F183" s="18">
        <v>9499</v>
      </c>
      <c r="G183" s="17" t="s">
        <v>15</v>
      </c>
      <c r="H183" s="11">
        <v>15000</v>
      </c>
      <c r="I183" s="19">
        <f>IF('All Sales'!$F183&gt;='All Sales'!$H183,'All Sales'!$F183*Commission,0)</f>
        <v>0</v>
      </c>
    </row>
    <row r="184" spans="1:9" x14ac:dyDescent="0.3">
      <c r="A184" s="20">
        <v>44348</v>
      </c>
      <c r="B184" s="21" t="s">
        <v>16</v>
      </c>
      <c r="C184" s="21" t="s">
        <v>17</v>
      </c>
      <c r="D184" s="21" t="s">
        <v>18</v>
      </c>
      <c r="E184" s="21" t="s">
        <v>10</v>
      </c>
      <c r="F184" s="22">
        <v>17904.7</v>
      </c>
      <c r="G184" s="21" t="s">
        <v>43</v>
      </c>
      <c r="H184" s="12">
        <v>15000</v>
      </c>
      <c r="I184" s="23">
        <f>IF('All Sales'!$F184&gt;='All Sales'!$H184,'All Sales'!$F184*Commission,0)</f>
        <v>1790.4700000000003</v>
      </c>
    </row>
    <row r="185" spans="1:9" x14ac:dyDescent="0.3">
      <c r="A185" s="16">
        <v>44348</v>
      </c>
      <c r="B185" s="17" t="s">
        <v>16</v>
      </c>
      <c r="C185" s="17" t="s">
        <v>17</v>
      </c>
      <c r="D185" s="17" t="s">
        <v>18</v>
      </c>
      <c r="E185" s="17" t="s">
        <v>10</v>
      </c>
      <c r="F185" s="18">
        <v>18878.399999999998</v>
      </c>
      <c r="G185" s="17" t="s">
        <v>15</v>
      </c>
      <c r="H185" s="11">
        <v>15000</v>
      </c>
      <c r="I185" s="19">
        <f>IF('All Sales'!$F185&gt;='All Sales'!$H185,'All Sales'!$F185*Commission,0)</f>
        <v>1887.84</v>
      </c>
    </row>
    <row r="186" spans="1:9" x14ac:dyDescent="0.3">
      <c r="A186" s="20">
        <v>44348</v>
      </c>
      <c r="B186" s="21" t="s">
        <v>16</v>
      </c>
      <c r="C186" s="21" t="s">
        <v>17</v>
      </c>
      <c r="D186" s="21" t="s">
        <v>18</v>
      </c>
      <c r="E186" s="21" t="s">
        <v>10</v>
      </c>
      <c r="F186" s="22">
        <v>23445</v>
      </c>
      <c r="G186" s="21" t="s">
        <v>15</v>
      </c>
      <c r="H186" s="12">
        <v>15000</v>
      </c>
      <c r="I186" s="23">
        <f>IF('All Sales'!$F186&gt;='All Sales'!$H186,'All Sales'!$F186*Commission,0)</f>
        <v>2344.5</v>
      </c>
    </row>
    <row r="187" spans="1:9" x14ac:dyDescent="0.3">
      <c r="A187" s="16">
        <v>44348</v>
      </c>
      <c r="B187" s="17" t="s">
        <v>16</v>
      </c>
      <c r="C187" s="17" t="s">
        <v>17</v>
      </c>
      <c r="D187" s="17" t="s">
        <v>18</v>
      </c>
      <c r="E187" s="17" t="s">
        <v>10</v>
      </c>
      <c r="F187" s="18">
        <v>34162</v>
      </c>
      <c r="G187" s="17" t="s">
        <v>15</v>
      </c>
      <c r="H187" s="11">
        <v>15000</v>
      </c>
      <c r="I187" s="19">
        <f>IF('All Sales'!$F187&gt;='All Sales'!$H187,'All Sales'!$F187*Commission,0)</f>
        <v>3416.2000000000003</v>
      </c>
    </row>
    <row r="188" spans="1:9" x14ac:dyDescent="0.3">
      <c r="A188" s="20">
        <v>44348</v>
      </c>
      <c r="B188" s="21" t="s">
        <v>44</v>
      </c>
      <c r="C188" s="21" t="s">
        <v>45</v>
      </c>
      <c r="D188" s="21" t="s">
        <v>46</v>
      </c>
      <c r="E188" s="21" t="s">
        <v>22</v>
      </c>
      <c r="F188" s="22">
        <v>9574.7999999999993</v>
      </c>
      <c r="G188" s="21" t="s">
        <v>15</v>
      </c>
      <c r="H188" s="12">
        <v>15000</v>
      </c>
      <c r="I188" s="23">
        <f>IF('All Sales'!$F188&gt;='All Sales'!$H188,'All Sales'!$F188*Commission,0)</f>
        <v>0</v>
      </c>
    </row>
    <row r="189" spans="1:9" x14ac:dyDescent="0.3">
      <c r="A189" s="16">
        <v>44348</v>
      </c>
      <c r="B189" s="17" t="s">
        <v>44</v>
      </c>
      <c r="C189" s="17" t="s">
        <v>45</v>
      </c>
      <c r="D189" s="17" t="s">
        <v>46</v>
      </c>
      <c r="E189" s="17" t="s">
        <v>22</v>
      </c>
      <c r="F189" s="18">
        <v>14301.6</v>
      </c>
      <c r="G189" s="17" t="s">
        <v>15</v>
      </c>
      <c r="H189" s="11">
        <v>15000</v>
      </c>
      <c r="I189" s="19">
        <f>IF('All Sales'!$F189&gt;='All Sales'!$H189,'All Sales'!$F189*Commission,0)</f>
        <v>0</v>
      </c>
    </row>
    <row r="190" spans="1:9" x14ac:dyDescent="0.3">
      <c r="A190" s="20">
        <v>44348</v>
      </c>
      <c r="B190" s="21" t="s">
        <v>37</v>
      </c>
      <c r="C190" s="21" t="s">
        <v>38</v>
      </c>
      <c r="D190" s="21" t="s">
        <v>39</v>
      </c>
      <c r="E190" s="21" t="s">
        <v>22</v>
      </c>
      <c r="F190" s="22">
        <v>15061.2</v>
      </c>
      <c r="G190" s="21" t="s">
        <v>15</v>
      </c>
      <c r="H190" s="12">
        <v>15000</v>
      </c>
      <c r="I190" s="23">
        <f>IF('All Sales'!$F190&gt;='All Sales'!$H190,'All Sales'!$F190*Commission,0)</f>
        <v>1506.1200000000001</v>
      </c>
    </row>
    <row r="191" spans="1:9" x14ac:dyDescent="0.3">
      <c r="A191" s="16">
        <v>44348</v>
      </c>
      <c r="B191" s="17" t="s">
        <v>53</v>
      </c>
      <c r="C191" s="17" t="s">
        <v>54</v>
      </c>
      <c r="D191" s="17" t="s">
        <v>55</v>
      </c>
      <c r="E191" s="17" t="s">
        <v>22</v>
      </c>
      <c r="F191" s="18">
        <v>17262</v>
      </c>
      <c r="G191" s="17" t="s">
        <v>15</v>
      </c>
      <c r="H191" s="11">
        <v>15000</v>
      </c>
      <c r="I191" s="19">
        <f>IF('All Sales'!$F191&gt;='All Sales'!$H191,'All Sales'!$F191*Commission,0)</f>
        <v>1726.2</v>
      </c>
    </row>
    <row r="192" spans="1:9" x14ac:dyDescent="0.3">
      <c r="A192" s="20">
        <v>44348</v>
      </c>
      <c r="B192" s="21" t="s">
        <v>65</v>
      </c>
      <c r="C192" s="21" t="s">
        <v>66</v>
      </c>
      <c r="D192" s="21" t="s">
        <v>67</v>
      </c>
      <c r="E192" s="21" t="s">
        <v>22</v>
      </c>
      <c r="F192" s="22">
        <v>37192.5</v>
      </c>
      <c r="G192" s="21" t="s">
        <v>43</v>
      </c>
      <c r="H192" s="12">
        <v>15000</v>
      </c>
      <c r="I192" s="23">
        <f>IF('All Sales'!$F192&gt;='All Sales'!$H192,'All Sales'!$F192*Commission,0)</f>
        <v>3719.25</v>
      </c>
    </row>
    <row r="193" spans="1:9" x14ac:dyDescent="0.3">
      <c r="A193" s="16">
        <v>44348</v>
      </c>
      <c r="B193" s="17" t="s">
        <v>37</v>
      </c>
      <c r="C193" s="17" t="s">
        <v>38</v>
      </c>
      <c r="D193" s="17" t="s">
        <v>39</v>
      </c>
      <c r="E193" s="17" t="s">
        <v>22</v>
      </c>
      <c r="F193" s="18">
        <v>39653.9</v>
      </c>
      <c r="G193" s="17" t="s">
        <v>43</v>
      </c>
      <c r="H193" s="11">
        <v>15000</v>
      </c>
      <c r="I193" s="19">
        <f>IF('All Sales'!$F193&gt;='All Sales'!$H193,'All Sales'!$F193*Commission,0)</f>
        <v>3965.3900000000003</v>
      </c>
    </row>
    <row r="194" spans="1:9" x14ac:dyDescent="0.3">
      <c r="A194" s="20">
        <v>44378</v>
      </c>
      <c r="B194" s="21" t="s">
        <v>59</v>
      </c>
      <c r="C194" s="21" t="s">
        <v>60</v>
      </c>
      <c r="D194" s="21" t="s">
        <v>61</v>
      </c>
      <c r="E194" s="21" t="s">
        <v>33</v>
      </c>
      <c r="F194" s="22">
        <v>15957.2</v>
      </c>
      <c r="G194" s="21" t="s">
        <v>43</v>
      </c>
      <c r="H194" s="12">
        <v>15000</v>
      </c>
      <c r="I194" s="23">
        <f>IF('All Sales'!$F194&gt;='All Sales'!$H194,'All Sales'!$F194*Commission,0)</f>
        <v>1595.7200000000003</v>
      </c>
    </row>
    <row r="195" spans="1:9" x14ac:dyDescent="0.3">
      <c r="A195" s="16">
        <v>44378</v>
      </c>
      <c r="B195" s="17" t="s">
        <v>71</v>
      </c>
      <c r="C195" s="17" t="s">
        <v>72</v>
      </c>
      <c r="D195" s="17" t="s">
        <v>73</v>
      </c>
      <c r="E195" s="17" t="s">
        <v>33</v>
      </c>
      <c r="F195" s="18">
        <v>16492</v>
      </c>
      <c r="G195" s="17" t="s">
        <v>11</v>
      </c>
      <c r="H195" s="11">
        <v>15000</v>
      </c>
      <c r="I195" s="19">
        <f>IF('All Sales'!$F195&gt;='All Sales'!$H195,'All Sales'!$F195*Commission,0)</f>
        <v>1649.2</v>
      </c>
    </row>
    <row r="196" spans="1:9" x14ac:dyDescent="0.3">
      <c r="A196" s="20">
        <v>44378</v>
      </c>
      <c r="B196" s="21" t="s">
        <v>62</v>
      </c>
      <c r="C196" s="21" t="s">
        <v>63</v>
      </c>
      <c r="D196" s="21" t="s">
        <v>64</v>
      </c>
      <c r="E196" s="21" t="s">
        <v>33</v>
      </c>
      <c r="F196" s="22">
        <v>21295.4</v>
      </c>
      <c r="G196" s="21" t="s">
        <v>11</v>
      </c>
      <c r="H196" s="12">
        <v>15000</v>
      </c>
      <c r="I196" s="23">
        <f>IF('All Sales'!$F196&gt;='All Sales'!$H196,'All Sales'!$F196*Commission,0)</f>
        <v>2129.5400000000004</v>
      </c>
    </row>
    <row r="197" spans="1:9" x14ac:dyDescent="0.3">
      <c r="A197" s="16">
        <v>44378</v>
      </c>
      <c r="B197" s="17" t="s">
        <v>30</v>
      </c>
      <c r="C197" s="17" t="s">
        <v>31</v>
      </c>
      <c r="D197" s="17" t="s">
        <v>32</v>
      </c>
      <c r="E197" s="17" t="s">
        <v>33</v>
      </c>
      <c r="F197" s="18">
        <v>25518.800000000003</v>
      </c>
      <c r="G197" s="17" t="s">
        <v>11</v>
      </c>
      <c r="H197" s="11">
        <v>15000</v>
      </c>
      <c r="I197" s="19">
        <f>IF('All Sales'!$F197&gt;='All Sales'!$H197,'All Sales'!$F197*Commission,0)</f>
        <v>2551.8800000000006</v>
      </c>
    </row>
    <row r="198" spans="1:9" x14ac:dyDescent="0.3">
      <c r="A198" s="20">
        <v>44378</v>
      </c>
      <c r="B198" s="21" t="s">
        <v>30</v>
      </c>
      <c r="C198" s="21" t="s">
        <v>31</v>
      </c>
      <c r="D198" s="21" t="s">
        <v>32</v>
      </c>
      <c r="E198" s="21" t="s">
        <v>33</v>
      </c>
      <c r="F198" s="22">
        <v>27676.6</v>
      </c>
      <c r="G198" s="21" t="s">
        <v>15</v>
      </c>
      <c r="H198" s="12">
        <v>15000</v>
      </c>
      <c r="I198" s="23">
        <f>IF('All Sales'!$F198&gt;='All Sales'!$H198,'All Sales'!$F198*Commission,0)</f>
        <v>2767.66</v>
      </c>
    </row>
    <row r="199" spans="1:9" x14ac:dyDescent="0.3">
      <c r="A199" s="16">
        <v>44378</v>
      </c>
      <c r="B199" s="17" t="s">
        <v>62</v>
      </c>
      <c r="C199" s="17" t="s">
        <v>63</v>
      </c>
      <c r="D199" s="17" t="s">
        <v>64</v>
      </c>
      <c r="E199" s="17" t="s">
        <v>33</v>
      </c>
      <c r="F199" s="18">
        <v>28395</v>
      </c>
      <c r="G199" s="17" t="s">
        <v>43</v>
      </c>
      <c r="H199" s="11">
        <v>15000</v>
      </c>
      <c r="I199" s="19">
        <f>IF('All Sales'!$F199&gt;='All Sales'!$H199,'All Sales'!$F199*Commission,0)</f>
        <v>2839.5</v>
      </c>
    </row>
    <row r="200" spans="1:9" x14ac:dyDescent="0.3">
      <c r="A200" s="20">
        <v>44378</v>
      </c>
      <c r="B200" s="21" t="s">
        <v>71</v>
      </c>
      <c r="C200" s="21" t="s">
        <v>72</v>
      </c>
      <c r="D200" s="21" t="s">
        <v>73</v>
      </c>
      <c r="E200" s="21" t="s">
        <v>33</v>
      </c>
      <c r="F200" s="22">
        <v>41826.400000000001</v>
      </c>
      <c r="G200" s="21" t="s">
        <v>43</v>
      </c>
      <c r="H200" s="12">
        <v>15000</v>
      </c>
      <c r="I200" s="23">
        <f>IF('All Sales'!$F200&gt;='All Sales'!$H200,'All Sales'!$F200*Commission,0)</f>
        <v>4182.6400000000003</v>
      </c>
    </row>
    <row r="201" spans="1:9" x14ac:dyDescent="0.3">
      <c r="A201" s="16">
        <v>44378</v>
      </c>
      <c r="B201" s="17" t="s">
        <v>71</v>
      </c>
      <c r="C201" s="17" t="s">
        <v>72</v>
      </c>
      <c r="D201" s="17" t="s">
        <v>73</v>
      </c>
      <c r="E201" s="17" t="s">
        <v>33</v>
      </c>
      <c r="F201" s="18">
        <v>49055.999999999993</v>
      </c>
      <c r="G201" s="17" t="s">
        <v>11</v>
      </c>
      <c r="H201" s="11">
        <v>15000</v>
      </c>
      <c r="I201" s="19">
        <f>IF('All Sales'!$F201&gt;='All Sales'!$H201,'All Sales'!$F201*Commission,0)</f>
        <v>4905.5999999999995</v>
      </c>
    </row>
    <row r="202" spans="1:9" x14ac:dyDescent="0.3">
      <c r="A202" s="20">
        <v>44378</v>
      </c>
      <c r="B202" s="21" t="s">
        <v>56</v>
      </c>
      <c r="C202" s="21" t="s">
        <v>57</v>
      </c>
      <c r="D202" s="21" t="s">
        <v>58</v>
      </c>
      <c r="E202" s="21" t="s">
        <v>26</v>
      </c>
      <c r="F202" s="22">
        <v>9405.2999999999993</v>
      </c>
      <c r="G202" s="21" t="s">
        <v>15</v>
      </c>
      <c r="H202" s="12">
        <v>15000</v>
      </c>
      <c r="I202" s="23">
        <f>IF('All Sales'!$F202&gt;='All Sales'!$H202,'All Sales'!$F202*Commission,0)</f>
        <v>0</v>
      </c>
    </row>
    <row r="203" spans="1:9" x14ac:dyDescent="0.3">
      <c r="A203" s="16">
        <v>44378</v>
      </c>
      <c r="B203" s="17" t="s">
        <v>47</v>
      </c>
      <c r="C203" s="17" t="s">
        <v>48</v>
      </c>
      <c r="D203" s="17" t="s">
        <v>49</v>
      </c>
      <c r="E203" s="17" t="s">
        <v>26</v>
      </c>
      <c r="F203" s="18">
        <v>9704.1999999999989</v>
      </c>
      <c r="G203" s="17" t="s">
        <v>43</v>
      </c>
      <c r="H203" s="11">
        <v>15000</v>
      </c>
      <c r="I203" s="19">
        <f>IF('All Sales'!$F203&gt;='All Sales'!$H203,'All Sales'!$F203*Commission,0)</f>
        <v>0</v>
      </c>
    </row>
    <row r="204" spans="1:9" x14ac:dyDescent="0.3">
      <c r="A204" s="20">
        <v>44378</v>
      </c>
      <c r="B204" s="21" t="s">
        <v>56</v>
      </c>
      <c r="C204" s="21" t="s">
        <v>57</v>
      </c>
      <c r="D204" s="21" t="s">
        <v>58</v>
      </c>
      <c r="E204" s="21" t="s">
        <v>26</v>
      </c>
      <c r="F204" s="22">
        <v>13674</v>
      </c>
      <c r="G204" s="21" t="s">
        <v>15</v>
      </c>
      <c r="H204" s="12">
        <v>15000</v>
      </c>
      <c r="I204" s="23">
        <f>IF('All Sales'!$F204&gt;='All Sales'!$H204,'All Sales'!$F204*Commission,0)</f>
        <v>0</v>
      </c>
    </row>
    <row r="205" spans="1:9" x14ac:dyDescent="0.3">
      <c r="A205" s="16">
        <v>44378</v>
      </c>
      <c r="B205" s="17" t="s">
        <v>34</v>
      </c>
      <c r="C205" s="17" t="s">
        <v>35</v>
      </c>
      <c r="D205" s="17" t="s">
        <v>36</v>
      </c>
      <c r="E205" s="17" t="s">
        <v>26</v>
      </c>
      <c r="F205" s="18">
        <v>21120.400000000001</v>
      </c>
      <c r="G205" s="17" t="s">
        <v>15</v>
      </c>
      <c r="H205" s="11">
        <v>15000</v>
      </c>
      <c r="I205" s="19">
        <f>IF('All Sales'!$F205&gt;='All Sales'!$H205,'All Sales'!$F205*Commission,0)</f>
        <v>2112.0400000000004</v>
      </c>
    </row>
    <row r="206" spans="1:9" x14ac:dyDescent="0.3">
      <c r="A206" s="20">
        <v>44378</v>
      </c>
      <c r="B206" s="21" t="s">
        <v>34</v>
      </c>
      <c r="C206" s="21" t="s">
        <v>35</v>
      </c>
      <c r="D206" s="21" t="s">
        <v>36</v>
      </c>
      <c r="E206" s="21" t="s">
        <v>26</v>
      </c>
      <c r="F206" s="22">
        <v>23997.600000000002</v>
      </c>
      <c r="G206" s="21" t="s">
        <v>11</v>
      </c>
      <c r="H206" s="12">
        <v>15000</v>
      </c>
      <c r="I206" s="23">
        <f>IF('All Sales'!$F206&gt;='All Sales'!$H206,'All Sales'!$F206*Commission,0)</f>
        <v>2399.7600000000002</v>
      </c>
    </row>
    <row r="207" spans="1:9" x14ac:dyDescent="0.3">
      <c r="A207" s="16">
        <v>44378</v>
      </c>
      <c r="B207" s="17" t="s">
        <v>34</v>
      </c>
      <c r="C207" s="17" t="s">
        <v>35</v>
      </c>
      <c r="D207" s="17" t="s">
        <v>36</v>
      </c>
      <c r="E207" s="17" t="s">
        <v>26</v>
      </c>
      <c r="F207" s="18">
        <v>35715.4</v>
      </c>
      <c r="G207" s="17" t="s">
        <v>43</v>
      </c>
      <c r="H207" s="11">
        <v>15000</v>
      </c>
      <c r="I207" s="19">
        <f>IF('All Sales'!$F207&gt;='All Sales'!$H207,'All Sales'!$F207*Commission,0)</f>
        <v>3571.5400000000004</v>
      </c>
    </row>
    <row r="208" spans="1:9" x14ac:dyDescent="0.3">
      <c r="A208" s="20">
        <v>44378</v>
      </c>
      <c r="B208" s="21" t="s">
        <v>16</v>
      </c>
      <c r="C208" s="21" t="s">
        <v>17</v>
      </c>
      <c r="D208" s="21" t="s">
        <v>18</v>
      </c>
      <c r="E208" s="21" t="s">
        <v>10</v>
      </c>
      <c r="F208" s="22">
        <v>3055.2</v>
      </c>
      <c r="G208" s="21" t="s">
        <v>11</v>
      </c>
      <c r="H208" s="12">
        <v>15000</v>
      </c>
      <c r="I208" s="23">
        <f>IF('All Sales'!$F208&gt;='All Sales'!$H208,'All Sales'!$F208*Commission,0)</f>
        <v>0</v>
      </c>
    </row>
    <row r="209" spans="1:9" x14ac:dyDescent="0.3">
      <c r="A209" s="16">
        <v>44378</v>
      </c>
      <c r="B209" s="17" t="s">
        <v>7</v>
      </c>
      <c r="C209" s="17" t="s">
        <v>8</v>
      </c>
      <c r="D209" s="17" t="s">
        <v>9</v>
      </c>
      <c r="E209" s="17" t="s">
        <v>10</v>
      </c>
      <c r="F209" s="18">
        <v>4843.4000000000005</v>
      </c>
      <c r="G209" s="17" t="s">
        <v>43</v>
      </c>
      <c r="H209" s="11">
        <v>15000</v>
      </c>
      <c r="I209" s="19">
        <f>IF('All Sales'!$F209&gt;='All Sales'!$H209,'All Sales'!$F209*Commission,0)</f>
        <v>0</v>
      </c>
    </row>
    <row r="210" spans="1:9" x14ac:dyDescent="0.3">
      <c r="A210" s="20">
        <v>44378</v>
      </c>
      <c r="B210" s="21" t="s">
        <v>12</v>
      </c>
      <c r="C210" s="21" t="s">
        <v>13</v>
      </c>
      <c r="D210" s="21" t="s">
        <v>14</v>
      </c>
      <c r="E210" s="21" t="s">
        <v>10</v>
      </c>
      <c r="F210" s="22">
        <v>5215.2</v>
      </c>
      <c r="G210" s="21" t="s">
        <v>43</v>
      </c>
      <c r="H210" s="12">
        <v>15000</v>
      </c>
      <c r="I210" s="23">
        <f>IF('All Sales'!$F210&gt;='All Sales'!$H210,'All Sales'!$F210*Commission,0)</f>
        <v>0</v>
      </c>
    </row>
    <row r="211" spans="1:9" x14ac:dyDescent="0.3">
      <c r="A211" s="16">
        <v>44378</v>
      </c>
      <c r="B211" s="17" t="s">
        <v>16</v>
      </c>
      <c r="C211" s="17" t="s">
        <v>17</v>
      </c>
      <c r="D211" s="17" t="s">
        <v>18</v>
      </c>
      <c r="E211" s="17" t="s">
        <v>10</v>
      </c>
      <c r="F211" s="18">
        <v>7199.7000000000007</v>
      </c>
      <c r="G211" s="17" t="s">
        <v>43</v>
      </c>
      <c r="H211" s="11">
        <v>15000</v>
      </c>
      <c r="I211" s="19">
        <f>IF('All Sales'!$F211&gt;='All Sales'!$H211,'All Sales'!$F211*Commission,0)</f>
        <v>0</v>
      </c>
    </row>
    <row r="212" spans="1:9" x14ac:dyDescent="0.3">
      <c r="A212" s="20">
        <v>44378</v>
      </c>
      <c r="B212" s="21" t="s">
        <v>68</v>
      </c>
      <c r="C212" s="21" t="s">
        <v>69</v>
      </c>
      <c r="D212" s="21" t="s">
        <v>70</v>
      </c>
      <c r="E212" s="21" t="s">
        <v>10</v>
      </c>
      <c r="F212" s="22">
        <v>14670</v>
      </c>
      <c r="G212" s="21" t="s">
        <v>11</v>
      </c>
      <c r="H212" s="12">
        <v>15000</v>
      </c>
      <c r="I212" s="23">
        <f>IF('All Sales'!$F212&gt;='All Sales'!$H212,'All Sales'!$F212*Commission,0)</f>
        <v>0</v>
      </c>
    </row>
    <row r="213" spans="1:9" x14ac:dyDescent="0.3">
      <c r="A213" s="16">
        <v>44378</v>
      </c>
      <c r="B213" s="17" t="s">
        <v>7</v>
      </c>
      <c r="C213" s="17" t="s">
        <v>8</v>
      </c>
      <c r="D213" s="17" t="s">
        <v>9</v>
      </c>
      <c r="E213" s="17" t="s">
        <v>10</v>
      </c>
      <c r="F213" s="18">
        <v>16614.400000000001</v>
      </c>
      <c r="G213" s="17" t="s">
        <v>11</v>
      </c>
      <c r="H213" s="11">
        <v>15000</v>
      </c>
      <c r="I213" s="19">
        <f>IF('All Sales'!$F213&gt;='All Sales'!$H213,'All Sales'!$F213*Commission,0)</f>
        <v>1661.4400000000003</v>
      </c>
    </row>
    <row r="214" spans="1:9" x14ac:dyDescent="0.3">
      <c r="A214" s="20">
        <v>44378</v>
      </c>
      <c r="B214" s="21" t="s">
        <v>68</v>
      </c>
      <c r="C214" s="21" t="s">
        <v>69</v>
      </c>
      <c r="D214" s="21" t="s">
        <v>70</v>
      </c>
      <c r="E214" s="21" t="s">
        <v>10</v>
      </c>
      <c r="F214" s="22">
        <v>20076.7</v>
      </c>
      <c r="G214" s="21" t="s">
        <v>43</v>
      </c>
      <c r="H214" s="12">
        <v>15000</v>
      </c>
      <c r="I214" s="23">
        <f>IF('All Sales'!$F214&gt;='All Sales'!$H214,'All Sales'!$F214*Commission,0)</f>
        <v>2007.67</v>
      </c>
    </row>
    <row r="215" spans="1:9" x14ac:dyDescent="0.3">
      <c r="A215" s="16">
        <v>44378</v>
      </c>
      <c r="B215" s="17" t="s">
        <v>16</v>
      </c>
      <c r="C215" s="17" t="s">
        <v>17</v>
      </c>
      <c r="D215" s="17" t="s">
        <v>18</v>
      </c>
      <c r="E215" s="17" t="s">
        <v>10</v>
      </c>
      <c r="F215" s="18">
        <v>21482.999999999996</v>
      </c>
      <c r="G215" s="17" t="s">
        <v>43</v>
      </c>
      <c r="H215" s="11">
        <v>15000</v>
      </c>
      <c r="I215" s="19">
        <f>IF('All Sales'!$F215&gt;='All Sales'!$H215,'All Sales'!$F215*Commission,0)</f>
        <v>2148.2999999999997</v>
      </c>
    </row>
    <row r="216" spans="1:9" x14ac:dyDescent="0.3">
      <c r="A216" s="20">
        <v>44378</v>
      </c>
      <c r="B216" s="21" t="s">
        <v>27</v>
      </c>
      <c r="C216" s="21" t="s">
        <v>28</v>
      </c>
      <c r="D216" s="21" t="s">
        <v>29</v>
      </c>
      <c r="E216" s="21" t="s">
        <v>10</v>
      </c>
      <c r="F216" s="22">
        <v>30776.799999999999</v>
      </c>
      <c r="G216" s="21" t="s">
        <v>11</v>
      </c>
      <c r="H216" s="12">
        <v>15000</v>
      </c>
      <c r="I216" s="23">
        <f>IF('All Sales'!$F216&gt;='All Sales'!$H216,'All Sales'!$F216*Commission,0)</f>
        <v>3077.6800000000003</v>
      </c>
    </row>
    <row r="217" spans="1:9" x14ac:dyDescent="0.3">
      <c r="A217" s="16">
        <v>44378</v>
      </c>
      <c r="B217" s="17" t="s">
        <v>37</v>
      </c>
      <c r="C217" s="17" t="s">
        <v>38</v>
      </c>
      <c r="D217" s="17" t="s">
        <v>39</v>
      </c>
      <c r="E217" s="17" t="s">
        <v>22</v>
      </c>
      <c r="F217" s="18">
        <v>3465</v>
      </c>
      <c r="G217" s="17" t="s">
        <v>15</v>
      </c>
      <c r="H217" s="11">
        <v>15000</v>
      </c>
      <c r="I217" s="19">
        <f>IF('All Sales'!$F217&gt;='All Sales'!$H217,'All Sales'!$F217*Commission,0)</f>
        <v>0</v>
      </c>
    </row>
    <row r="218" spans="1:9" x14ac:dyDescent="0.3">
      <c r="A218" s="20">
        <v>44378</v>
      </c>
      <c r="B218" s="21" t="s">
        <v>53</v>
      </c>
      <c r="C218" s="21" t="s">
        <v>54</v>
      </c>
      <c r="D218" s="21" t="s">
        <v>55</v>
      </c>
      <c r="E218" s="21" t="s">
        <v>22</v>
      </c>
      <c r="F218" s="22">
        <v>5332.7999999999993</v>
      </c>
      <c r="G218" s="21" t="s">
        <v>15</v>
      </c>
      <c r="H218" s="12">
        <v>15000</v>
      </c>
      <c r="I218" s="23">
        <f>IF('All Sales'!$F218&gt;='All Sales'!$H218,'All Sales'!$F218*Commission,0)</f>
        <v>0</v>
      </c>
    </row>
    <row r="219" spans="1:9" x14ac:dyDescent="0.3">
      <c r="A219" s="16">
        <v>44378</v>
      </c>
      <c r="B219" s="17" t="s">
        <v>44</v>
      </c>
      <c r="C219" s="17" t="s">
        <v>45</v>
      </c>
      <c r="D219" s="17" t="s">
        <v>46</v>
      </c>
      <c r="E219" s="17" t="s">
        <v>22</v>
      </c>
      <c r="F219" s="18">
        <v>8065.5999999999995</v>
      </c>
      <c r="G219" s="17" t="s">
        <v>43</v>
      </c>
      <c r="H219" s="11">
        <v>15000</v>
      </c>
      <c r="I219" s="19">
        <f>IF('All Sales'!$F219&gt;='All Sales'!$H219,'All Sales'!$F219*Commission,0)</f>
        <v>0</v>
      </c>
    </row>
    <row r="220" spans="1:9" x14ac:dyDescent="0.3">
      <c r="A220" s="20">
        <v>44378</v>
      </c>
      <c r="B220" s="21" t="s">
        <v>44</v>
      </c>
      <c r="C220" s="21" t="s">
        <v>45</v>
      </c>
      <c r="D220" s="21" t="s">
        <v>46</v>
      </c>
      <c r="E220" s="21" t="s">
        <v>22</v>
      </c>
      <c r="F220" s="22">
        <v>10067.200000000001</v>
      </c>
      <c r="G220" s="21" t="s">
        <v>43</v>
      </c>
      <c r="H220" s="12">
        <v>15000</v>
      </c>
      <c r="I220" s="23">
        <f>IF('All Sales'!$F220&gt;='All Sales'!$H220,'All Sales'!$F220*Commission,0)</f>
        <v>0</v>
      </c>
    </row>
    <row r="221" spans="1:9" x14ac:dyDescent="0.3">
      <c r="A221" s="16">
        <v>44378</v>
      </c>
      <c r="B221" s="17" t="s">
        <v>44</v>
      </c>
      <c r="C221" s="17" t="s">
        <v>45</v>
      </c>
      <c r="D221" s="17" t="s">
        <v>46</v>
      </c>
      <c r="E221" s="17" t="s">
        <v>22</v>
      </c>
      <c r="F221" s="18">
        <v>10648.999999999998</v>
      </c>
      <c r="G221" s="17" t="s">
        <v>43</v>
      </c>
      <c r="H221" s="11">
        <v>15000</v>
      </c>
      <c r="I221" s="19">
        <f>IF('All Sales'!$F221&gt;='All Sales'!$H221,'All Sales'!$F221*Commission,0)</f>
        <v>0</v>
      </c>
    </row>
    <row r="222" spans="1:9" x14ac:dyDescent="0.3">
      <c r="A222" s="20">
        <v>44378</v>
      </c>
      <c r="B222" s="21" t="s">
        <v>53</v>
      </c>
      <c r="C222" s="21" t="s">
        <v>54</v>
      </c>
      <c r="D222" s="21" t="s">
        <v>55</v>
      </c>
      <c r="E222" s="21" t="s">
        <v>22</v>
      </c>
      <c r="F222" s="22">
        <v>10679.400000000001</v>
      </c>
      <c r="G222" s="21" t="s">
        <v>43</v>
      </c>
      <c r="H222" s="12">
        <v>15000</v>
      </c>
      <c r="I222" s="23">
        <f>IF('All Sales'!$F222&gt;='All Sales'!$H222,'All Sales'!$F222*Commission,0)</f>
        <v>0</v>
      </c>
    </row>
    <row r="223" spans="1:9" x14ac:dyDescent="0.3">
      <c r="A223" s="16">
        <v>44378</v>
      </c>
      <c r="B223" s="17" t="s">
        <v>65</v>
      </c>
      <c r="C223" s="17" t="s">
        <v>66</v>
      </c>
      <c r="D223" s="17" t="s">
        <v>67</v>
      </c>
      <c r="E223" s="17" t="s">
        <v>22</v>
      </c>
      <c r="F223" s="18">
        <v>11155.5</v>
      </c>
      <c r="G223" s="17" t="s">
        <v>11</v>
      </c>
      <c r="H223" s="11">
        <v>15000</v>
      </c>
      <c r="I223" s="19">
        <f>IF('All Sales'!$F223&gt;='All Sales'!$H223,'All Sales'!$F223*Commission,0)</f>
        <v>0</v>
      </c>
    </row>
    <row r="224" spans="1:9" x14ac:dyDescent="0.3">
      <c r="A224" s="20">
        <v>44378</v>
      </c>
      <c r="B224" s="21" t="s">
        <v>44</v>
      </c>
      <c r="C224" s="21" t="s">
        <v>45</v>
      </c>
      <c r="D224" s="21" t="s">
        <v>46</v>
      </c>
      <c r="E224" s="21" t="s">
        <v>22</v>
      </c>
      <c r="F224" s="22">
        <v>11543</v>
      </c>
      <c r="G224" s="21" t="s">
        <v>11</v>
      </c>
      <c r="H224" s="12">
        <v>15000</v>
      </c>
      <c r="I224" s="23">
        <f>IF('All Sales'!$F224&gt;='All Sales'!$H224,'All Sales'!$F224*Commission,0)</f>
        <v>0</v>
      </c>
    </row>
    <row r="225" spans="1:9" x14ac:dyDescent="0.3">
      <c r="A225" s="16">
        <v>44378</v>
      </c>
      <c r="B225" s="17" t="s">
        <v>44</v>
      </c>
      <c r="C225" s="17" t="s">
        <v>45</v>
      </c>
      <c r="D225" s="17" t="s">
        <v>46</v>
      </c>
      <c r="E225" s="17" t="s">
        <v>22</v>
      </c>
      <c r="F225" s="18">
        <v>15633.199999999999</v>
      </c>
      <c r="G225" s="17" t="s">
        <v>15</v>
      </c>
      <c r="H225" s="11">
        <v>15000</v>
      </c>
      <c r="I225" s="19">
        <f>IF('All Sales'!$F225&gt;='All Sales'!$H225,'All Sales'!$F225*Commission,0)</f>
        <v>1563.32</v>
      </c>
    </row>
    <row r="226" spans="1:9" x14ac:dyDescent="0.3">
      <c r="A226" s="20">
        <v>44378</v>
      </c>
      <c r="B226" s="21" t="s">
        <v>44</v>
      </c>
      <c r="C226" s="21" t="s">
        <v>45</v>
      </c>
      <c r="D226" s="21" t="s">
        <v>46</v>
      </c>
      <c r="E226" s="21" t="s">
        <v>22</v>
      </c>
      <c r="F226" s="22">
        <v>20868.399999999998</v>
      </c>
      <c r="G226" s="21" t="s">
        <v>15</v>
      </c>
      <c r="H226" s="12">
        <v>15000</v>
      </c>
      <c r="I226" s="23">
        <f>IF('All Sales'!$F226&gt;='All Sales'!$H226,'All Sales'!$F226*Commission,0)</f>
        <v>2086.8399999999997</v>
      </c>
    </row>
    <row r="227" spans="1:9" x14ac:dyDescent="0.3">
      <c r="A227" s="16">
        <v>44378</v>
      </c>
      <c r="B227" s="17" t="s">
        <v>44</v>
      </c>
      <c r="C227" s="17" t="s">
        <v>45</v>
      </c>
      <c r="D227" s="17" t="s">
        <v>46</v>
      </c>
      <c r="E227" s="17" t="s">
        <v>22</v>
      </c>
      <c r="F227" s="18">
        <v>24395.100000000002</v>
      </c>
      <c r="G227" s="17" t="s">
        <v>11</v>
      </c>
      <c r="H227" s="11">
        <v>15000</v>
      </c>
      <c r="I227" s="19">
        <f>IF('All Sales'!$F227&gt;='All Sales'!$H227,'All Sales'!$F227*Commission,0)</f>
        <v>2439.5100000000002</v>
      </c>
    </row>
    <row r="228" spans="1:9" x14ac:dyDescent="0.3">
      <c r="A228" s="20">
        <v>44409</v>
      </c>
      <c r="B228" s="21" t="s">
        <v>30</v>
      </c>
      <c r="C228" s="21" t="s">
        <v>31</v>
      </c>
      <c r="D228" s="21" t="s">
        <v>32</v>
      </c>
      <c r="E228" s="21" t="s">
        <v>33</v>
      </c>
      <c r="F228" s="22">
        <v>6201</v>
      </c>
      <c r="G228" s="21" t="s">
        <v>43</v>
      </c>
      <c r="H228" s="12">
        <v>15000</v>
      </c>
      <c r="I228" s="23">
        <f>IF('All Sales'!$F228&gt;='All Sales'!$H228,'All Sales'!$F228*Commission,0)</f>
        <v>0</v>
      </c>
    </row>
    <row r="229" spans="1:9" x14ac:dyDescent="0.3">
      <c r="A229" s="16">
        <v>44409</v>
      </c>
      <c r="B229" s="17" t="s">
        <v>59</v>
      </c>
      <c r="C229" s="17" t="s">
        <v>60</v>
      </c>
      <c r="D229" s="17" t="s">
        <v>61</v>
      </c>
      <c r="E229" s="17" t="s">
        <v>33</v>
      </c>
      <c r="F229" s="18">
        <v>6311.4</v>
      </c>
      <c r="G229" s="17" t="s">
        <v>43</v>
      </c>
      <c r="H229" s="11">
        <v>15000</v>
      </c>
      <c r="I229" s="19">
        <f>IF('All Sales'!$F229&gt;='All Sales'!$H229,'All Sales'!$F229*Commission,0)</f>
        <v>0</v>
      </c>
    </row>
    <row r="230" spans="1:9" x14ac:dyDescent="0.3">
      <c r="A230" s="20">
        <v>44409</v>
      </c>
      <c r="B230" s="21" t="s">
        <v>40</v>
      </c>
      <c r="C230" s="21" t="s">
        <v>41</v>
      </c>
      <c r="D230" s="21" t="s">
        <v>42</v>
      </c>
      <c r="E230" s="21" t="s">
        <v>33</v>
      </c>
      <c r="F230" s="22">
        <v>7289.6</v>
      </c>
      <c r="G230" s="21" t="s">
        <v>11</v>
      </c>
      <c r="H230" s="12">
        <v>15000</v>
      </c>
      <c r="I230" s="23">
        <f>IF('All Sales'!$F230&gt;='All Sales'!$H230,'All Sales'!$F230*Commission,0)</f>
        <v>0</v>
      </c>
    </row>
    <row r="231" spans="1:9" x14ac:dyDescent="0.3">
      <c r="A231" s="16">
        <v>44409</v>
      </c>
      <c r="B231" s="17" t="s">
        <v>40</v>
      </c>
      <c r="C231" s="17" t="s">
        <v>41</v>
      </c>
      <c r="D231" s="17" t="s">
        <v>42</v>
      </c>
      <c r="E231" s="17" t="s">
        <v>33</v>
      </c>
      <c r="F231" s="18">
        <v>8322.4</v>
      </c>
      <c r="G231" s="17" t="s">
        <v>11</v>
      </c>
      <c r="H231" s="11">
        <v>15000</v>
      </c>
      <c r="I231" s="19">
        <f>IF('All Sales'!$F231&gt;='All Sales'!$H231,'All Sales'!$F231*Commission,0)</f>
        <v>0</v>
      </c>
    </row>
    <row r="232" spans="1:9" x14ac:dyDescent="0.3">
      <c r="A232" s="20">
        <v>44409</v>
      </c>
      <c r="B232" s="21" t="s">
        <v>62</v>
      </c>
      <c r="C232" s="21" t="s">
        <v>63</v>
      </c>
      <c r="D232" s="21" t="s">
        <v>64</v>
      </c>
      <c r="E232" s="21" t="s">
        <v>33</v>
      </c>
      <c r="F232" s="22">
        <v>8501.9000000000015</v>
      </c>
      <c r="G232" s="21" t="s">
        <v>15</v>
      </c>
      <c r="H232" s="12">
        <v>15000</v>
      </c>
      <c r="I232" s="23">
        <f>IF('All Sales'!$F232&gt;='All Sales'!$H232,'All Sales'!$F232*Commission,0)</f>
        <v>0</v>
      </c>
    </row>
    <row r="233" spans="1:9" x14ac:dyDescent="0.3">
      <c r="A233" s="16">
        <v>44409</v>
      </c>
      <c r="B233" s="17" t="s">
        <v>30</v>
      </c>
      <c r="C233" s="17" t="s">
        <v>31</v>
      </c>
      <c r="D233" s="17" t="s">
        <v>32</v>
      </c>
      <c r="E233" s="17" t="s">
        <v>33</v>
      </c>
      <c r="F233" s="18">
        <v>9708.2999999999993</v>
      </c>
      <c r="G233" s="17" t="s">
        <v>15</v>
      </c>
      <c r="H233" s="11">
        <v>15000</v>
      </c>
      <c r="I233" s="19">
        <f>IF('All Sales'!$F233&gt;='All Sales'!$H233,'All Sales'!$F233*Commission,0)</f>
        <v>0</v>
      </c>
    </row>
    <row r="234" spans="1:9" x14ac:dyDescent="0.3">
      <c r="A234" s="20">
        <v>44409</v>
      </c>
      <c r="B234" s="21" t="s">
        <v>40</v>
      </c>
      <c r="C234" s="21" t="s">
        <v>41</v>
      </c>
      <c r="D234" s="21" t="s">
        <v>42</v>
      </c>
      <c r="E234" s="21" t="s">
        <v>33</v>
      </c>
      <c r="F234" s="22">
        <v>12944.399999999998</v>
      </c>
      <c r="G234" s="21" t="s">
        <v>15</v>
      </c>
      <c r="H234" s="12">
        <v>15000</v>
      </c>
      <c r="I234" s="23">
        <f>IF('All Sales'!$F234&gt;='All Sales'!$H234,'All Sales'!$F234*Commission,0)</f>
        <v>0</v>
      </c>
    </row>
    <row r="235" spans="1:9" x14ac:dyDescent="0.3">
      <c r="A235" s="16">
        <v>44409</v>
      </c>
      <c r="B235" s="17" t="s">
        <v>30</v>
      </c>
      <c r="C235" s="17" t="s">
        <v>31</v>
      </c>
      <c r="D235" s="17" t="s">
        <v>32</v>
      </c>
      <c r="E235" s="17" t="s">
        <v>33</v>
      </c>
      <c r="F235" s="18">
        <v>14248</v>
      </c>
      <c r="G235" s="17" t="s">
        <v>15</v>
      </c>
      <c r="H235" s="11">
        <v>15000</v>
      </c>
      <c r="I235" s="19">
        <f>IF('All Sales'!$F235&gt;='All Sales'!$H235,'All Sales'!$F235*Commission,0)</f>
        <v>0</v>
      </c>
    </row>
    <row r="236" spans="1:9" x14ac:dyDescent="0.3">
      <c r="A236" s="20">
        <v>44409</v>
      </c>
      <c r="B236" s="21" t="s">
        <v>40</v>
      </c>
      <c r="C236" s="21" t="s">
        <v>41</v>
      </c>
      <c r="D236" s="21" t="s">
        <v>42</v>
      </c>
      <c r="E236" s="21" t="s">
        <v>33</v>
      </c>
      <c r="F236" s="22">
        <v>18298.399999999998</v>
      </c>
      <c r="G236" s="21" t="s">
        <v>43</v>
      </c>
      <c r="H236" s="12">
        <v>15000</v>
      </c>
      <c r="I236" s="23">
        <f>IF('All Sales'!$F236&gt;='All Sales'!$H236,'All Sales'!$F236*Commission,0)</f>
        <v>1829.84</v>
      </c>
    </row>
    <row r="237" spans="1:9" x14ac:dyDescent="0.3">
      <c r="A237" s="16">
        <v>44409</v>
      </c>
      <c r="B237" s="17" t="s">
        <v>40</v>
      </c>
      <c r="C237" s="17" t="s">
        <v>41</v>
      </c>
      <c r="D237" s="17" t="s">
        <v>42</v>
      </c>
      <c r="E237" s="17" t="s">
        <v>33</v>
      </c>
      <c r="F237" s="18">
        <v>18838.399999999998</v>
      </c>
      <c r="G237" s="17" t="s">
        <v>43</v>
      </c>
      <c r="H237" s="11">
        <v>15000</v>
      </c>
      <c r="I237" s="19">
        <f>IF('All Sales'!$F237&gt;='All Sales'!$H237,'All Sales'!$F237*Commission,0)</f>
        <v>1883.84</v>
      </c>
    </row>
    <row r="238" spans="1:9" x14ac:dyDescent="0.3">
      <c r="A238" s="20">
        <v>44409</v>
      </c>
      <c r="B238" s="21" t="s">
        <v>71</v>
      </c>
      <c r="C238" s="21" t="s">
        <v>72</v>
      </c>
      <c r="D238" s="21" t="s">
        <v>73</v>
      </c>
      <c r="E238" s="21" t="s">
        <v>33</v>
      </c>
      <c r="F238" s="22">
        <v>24469.599999999999</v>
      </c>
      <c r="G238" s="21" t="s">
        <v>15</v>
      </c>
      <c r="H238" s="12">
        <v>15000</v>
      </c>
      <c r="I238" s="23">
        <f>IF('All Sales'!$F238&gt;='All Sales'!$H238,'All Sales'!$F238*Commission,0)</f>
        <v>2446.96</v>
      </c>
    </row>
    <row r="239" spans="1:9" x14ac:dyDescent="0.3">
      <c r="A239" s="16">
        <v>44409</v>
      </c>
      <c r="B239" s="17" t="s">
        <v>71</v>
      </c>
      <c r="C239" s="17" t="s">
        <v>72</v>
      </c>
      <c r="D239" s="17" t="s">
        <v>73</v>
      </c>
      <c r="E239" s="17" t="s">
        <v>33</v>
      </c>
      <c r="F239" s="18">
        <v>31053.4</v>
      </c>
      <c r="G239" s="17" t="s">
        <v>11</v>
      </c>
      <c r="H239" s="11">
        <v>15000</v>
      </c>
      <c r="I239" s="19">
        <f>IF('All Sales'!$F239&gt;='All Sales'!$H239,'All Sales'!$F239*Commission,0)</f>
        <v>3105.34</v>
      </c>
    </row>
    <row r="240" spans="1:9" x14ac:dyDescent="0.3">
      <c r="A240" s="20">
        <v>44409</v>
      </c>
      <c r="B240" s="21" t="s">
        <v>34</v>
      </c>
      <c r="C240" s="21" t="s">
        <v>35</v>
      </c>
      <c r="D240" s="21" t="s">
        <v>36</v>
      </c>
      <c r="E240" s="21" t="s">
        <v>26</v>
      </c>
      <c r="F240" s="22">
        <v>3386.6000000000004</v>
      </c>
      <c r="G240" s="21" t="s">
        <v>15</v>
      </c>
      <c r="H240" s="12">
        <v>15000</v>
      </c>
      <c r="I240" s="23">
        <f>IF('All Sales'!$F240&gt;='All Sales'!$H240,'All Sales'!$F240*Commission,0)</f>
        <v>0</v>
      </c>
    </row>
    <row r="241" spans="1:9" x14ac:dyDescent="0.3">
      <c r="A241" s="16">
        <v>44409</v>
      </c>
      <c r="B241" s="17" t="s">
        <v>47</v>
      </c>
      <c r="C241" s="17" t="s">
        <v>48</v>
      </c>
      <c r="D241" s="17" t="s">
        <v>49</v>
      </c>
      <c r="E241" s="17" t="s">
        <v>26</v>
      </c>
      <c r="F241" s="18">
        <v>4028</v>
      </c>
      <c r="G241" s="17" t="s">
        <v>11</v>
      </c>
      <c r="H241" s="11">
        <v>15000</v>
      </c>
      <c r="I241" s="19">
        <f>IF('All Sales'!$F241&gt;='All Sales'!$H241,'All Sales'!$F241*Commission,0)</f>
        <v>0</v>
      </c>
    </row>
    <row r="242" spans="1:9" x14ac:dyDescent="0.3">
      <c r="A242" s="20">
        <v>44409</v>
      </c>
      <c r="B242" s="21" t="s">
        <v>23</v>
      </c>
      <c r="C242" s="21" t="s">
        <v>24</v>
      </c>
      <c r="D242" s="21" t="s">
        <v>25</v>
      </c>
      <c r="E242" s="21" t="s">
        <v>26</v>
      </c>
      <c r="F242" s="22">
        <v>5532.7999999999993</v>
      </c>
      <c r="G242" s="21" t="s">
        <v>15</v>
      </c>
      <c r="H242" s="12">
        <v>15000</v>
      </c>
      <c r="I242" s="23">
        <f>IF('All Sales'!$F242&gt;='All Sales'!$H242,'All Sales'!$F242*Commission,0)</f>
        <v>0</v>
      </c>
    </row>
    <row r="243" spans="1:9" x14ac:dyDescent="0.3">
      <c r="A243" s="16">
        <v>44409</v>
      </c>
      <c r="B243" s="17" t="s">
        <v>34</v>
      </c>
      <c r="C243" s="17" t="s">
        <v>35</v>
      </c>
      <c r="D243" s="17" t="s">
        <v>36</v>
      </c>
      <c r="E243" s="17" t="s">
        <v>26</v>
      </c>
      <c r="F243" s="18">
        <v>10200</v>
      </c>
      <c r="G243" s="17" t="s">
        <v>43</v>
      </c>
      <c r="H243" s="11">
        <v>15000</v>
      </c>
      <c r="I243" s="19">
        <f>IF('All Sales'!$F243&gt;='All Sales'!$H243,'All Sales'!$F243*Commission,0)</f>
        <v>0</v>
      </c>
    </row>
    <row r="244" spans="1:9" x14ac:dyDescent="0.3">
      <c r="A244" s="20">
        <v>44409</v>
      </c>
      <c r="B244" s="21" t="s">
        <v>23</v>
      </c>
      <c r="C244" s="21" t="s">
        <v>24</v>
      </c>
      <c r="D244" s="21" t="s">
        <v>25</v>
      </c>
      <c r="E244" s="21" t="s">
        <v>26</v>
      </c>
      <c r="F244" s="22">
        <v>13923</v>
      </c>
      <c r="G244" s="21" t="s">
        <v>43</v>
      </c>
      <c r="H244" s="12">
        <v>15000</v>
      </c>
      <c r="I244" s="23">
        <f>IF('All Sales'!$F244&gt;='All Sales'!$H244,'All Sales'!$F244*Commission,0)</f>
        <v>0</v>
      </c>
    </row>
    <row r="245" spans="1:9" x14ac:dyDescent="0.3">
      <c r="A245" s="16">
        <v>44409</v>
      </c>
      <c r="B245" s="17" t="s">
        <v>47</v>
      </c>
      <c r="C245" s="17" t="s">
        <v>48</v>
      </c>
      <c r="D245" s="17" t="s">
        <v>49</v>
      </c>
      <c r="E245" s="17" t="s">
        <v>26</v>
      </c>
      <c r="F245" s="18">
        <v>17593.399999999998</v>
      </c>
      <c r="G245" s="17" t="s">
        <v>15</v>
      </c>
      <c r="H245" s="11">
        <v>15000</v>
      </c>
      <c r="I245" s="19">
        <f>IF('All Sales'!$F245&gt;='All Sales'!$H245,'All Sales'!$F245*Commission,0)</f>
        <v>1759.34</v>
      </c>
    </row>
    <row r="246" spans="1:9" x14ac:dyDescent="0.3">
      <c r="A246" s="20">
        <v>44409</v>
      </c>
      <c r="B246" s="21" t="s">
        <v>56</v>
      </c>
      <c r="C246" s="21" t="s">
        <v>57</v>
      </c>
      <c r="D246" s="21" t="s">
        <v>58</v>
      </c>
      <c r="E246" s="21" t="s">
        <v>26</v>
      </c>
      <c r="F246" s="22">
        <v>17666</v>
      </c>
      <c r="G246" s="21" t="s">
        <v>11</v>
      </c>
      <c r="H246" s="12">
        <v>15000</v>
      </c>
      <c r="I246" s="23">
        <f>IF('All Sales'!$F246&gt;='All Sales'!$H246,'All Sales'!$F246*Commission,0)</f>
        <v>1766.6000000000001</v>
      </c>
    </row>
    <row r="247" spans="1:9" x14ac:dyDescent="0.3">
      <c r="A247" s="16">
        <v>44409</v>
      </c>
      <c r="B247" s="17" t="s">
        <v>34</v>
      </c>
      <c r="C247" s="17" t="s">
        <v>35</v>
      </c>
      <c r="D247" s="17" t="s">
        <v>36</v>
      </c>
      <c r="E247" s="17" t="s">
        <v>26</v>
      </c>
      <c r="F247" s="18">
        <v>21420</v>
      </c>
      <c r="G247" s="17" t="s">
        <v>43</v>
      </c>
      <c r="H247" s="11">
        <v>15000</v>
      </c>
      <c r="I247" s="19">
        <f>IF('All Sales'!$F247&gt;='All Sales'!$H247,'All Sales'!$F247*Commission,0)</f>
        <v>2142</v>
      </c>
    </row>
    <row r="248" spans="1:9" x14ac:dyDescent="0.3">
      <c r="A248" s="20">
        <v>44409</v>
      </c>
      <c r="B248" s="21" t="s">
        <v>23</v>
      </c>
      <c r="C248" s="21" t="s">
        <v>24</v>
      </c>
      <c r="D248" s="21" t="s">
        <v>25</v>
      </c>
      <c r="E248" s="21" t="s">
        <v>26</v>
      </c>
      <c r="F248" s="22">
        <v>24080</v>
      </c>
      <c r="G248" s="21" t="s">
        <v>11</v>
      </c>
      <c r="H248" s="12">
        <v>15000</v>
      </c>
      <c r="I248" s="23">
        <f>IF('All Sales'!$F248&gt;='All Sales'!$H248,'All Sales'!$F248*Commission,0)</f>
        <v>2408</v>
      </c>
    </row>
    <row r="249" spans="1:9" x14ac:dyDescent="0.3">
      <c r="A249" s="16">
        <v>44409</v>
      </c>
      <c r="B249" s="17" t="s">
        <v>47</v>
      </c>
      <c r="C249" s="17" t="s">
        <v>48</v>
      </c>
      <c r="D249" s="17" t="s">
        <v>49</v>
      </c>
      <c r="E249" s="17" t="s">
        <v>26</v>
      </c>
      <c r="F249" s="18">
        <v>27531</v>
      </c>
      <c r="G249" s="17" t="s">
        <v>43</v>
      </c>
      <c r="H249" s="11">
        <v>15000</v>
      </c>
      <c r="I249" s="19">
        <f>IF('All Sales'!$F249&gt;='All Sales'!$H249,'All Sales'!$F249*Commission,0)</f>
        <v>2753.1000000000004</v>
      </c>
    </row>
    <row r="250" spans="1:9" x14ac:dyDescent="0.3">
      <c r="A250" s="20">
        <v>44409</v>
      </c>
      <c r="B250" s="21" t="s">
        <v>56</v>
      </c>
      <c r="C250" s="21" t="s">
        <v>57</v>
      </c>
      <c r="D250" s="21" t="s">
        <v>58</v>
      </c>
      <c r="E250" s="21" t="s">
        <v>26</v>
      </c>
      <c r="F250" s="22">
        <v>32795.700000000004</v>
      </c>
      <c r="G250" s="21" t="s">
        <v>15</v>
      </c>
      <c r="H250" s="12">
        <v>15000</v>
      </c>
      <c r="I250" s="23">
        <f>IF('All Sales'!$F250&gt;='All Sales'!$H250,'All Sales'!$F250*Commission,0)</f>
        <v>3279.5700000000006</v>
      </c>
    </row>
    <row r="251" spans="1:9" x14ac:dyDescent="0.3">
      <c r="A251" s="16">
        <v>44409</v>
      </c>
      <c r="B251" s="17" t="s">
        <v>68</v>
      </c>
      <c r="C251" s="17" t="s">
        <v>69</v>
      </c>
      <c r="D251" s="17" t="s">
        <v>70</v>
      </c>
      <c r="E251" s="17" t="s">
        <v>10</v>
      </c>
      <c r="F251" s="18">
        <v>8625</v>
      </c>
      <c r="G251" s="17" t="s">
        <v>15</v>
      </c>
      <c r="H251" s="11">
        <v>15000</v>
      </c>
      <c r="I251" s="19">
        <f>IF('All Sales'!$F251&gt;='All Sales'!$H251,'All Sales'!$F251*Commission,0)</f>
        <v>0</v>
      </c>
    </row>
    <row r="252" spans="1:9" x14ac:dyDescent="0.3">
      <c r="A252" s="20">
        <v>44409</v>
      </c>
      <c r="B252" s="21" t="s">
        <v>16</v>
      </c>
      <c r="C252" s="21" t="s">
        <v>17</v>
      </c>
      <c r="D252" s="21" t="s">
        <v>18</v>
      </c>
      <c r="E252" s="21" t="s">
        <v>10</v>
      </c>
      <c r="F252" s="22">
        <v>9794</v>
      </c>
      <c r="G252" s="21" t="s">
        <v>15</v>
      </c>
      <c r="H252" s="12">
        <v>15000</v>
      </c>
      <c r="I252" s="23">
        <f>IF('All Sales'!$F252&gt;='All Sales'!$H252,'All Sales'!$F252*Commission,0)</f>
        <v>0</v>
      </c>
    </row>
    <row r="253" spans="1:9" x14ac:dyDescent="0.3">
      <c r="A253" s="16">
        <v>44409</v>
      </c>
      <c r="B253" s="17" t="s">
        <v>68</v>
      </c>
      <c r="C253" s="17" t="s">
        <v>69</v>
      </c>
      <c r="D253" s="17" t="s">
        <v>70</v>
      </c>
      <c r="E253" s="17" t="s">
        <v>10</v>
      </c>
      <c r="F253" s="18">
        <v>16321.6</v>
      </c>
      <c r="G253" s="17" t="s">
        <v>11</v>
      </c>
      <c r="H253" s="11">
        <v>15000</v>
      </c>
      <c r="I253" s="19">
        <f>IF('All Sales'!$F253&gt;='All Sales'!$H253,'All Sales'!$F253*Commission,0)</f>
        <v>1632.16</v>
      </c>
    </row>
    <row r="254" spans="1:9" x14ac:dyDescent="0.3">
      <c r="A254" s="20">
        <v>44409</v>
      </c>
      <c r="B254" s="21" t="s">
        <v>16</v>
      </c>
      <c r="C254" s="21" t="s">
        <v>17</v>
      </c>
      <c r="D254" s="21" t="s">
        <v>18</v>
      </c>
      <c r="E254" s="21" t="s">
        <v>10</v>
      </c>
      <c r="F254" s="22">
        <v>19678.8</v>
      </c>
      <c r="G254" s="21" t="s">
        <v>15</v>
      </c>
      <c r="H254" s="12">
        <v>15000</v>
      </c>
      <c r="I254" s="23">
        <f>IF('All Sales'!$F254&gt;='All Sales'!$H254,'All Sales'!$F254*Commission,0)</f>
        <v>1967.88</v>
      </c>
    </row>
    <row r="255" spans="1:9" x14ac:dyDescent="0.3">
      <c r="A255" s="16">
        <v>44409</v>
      </c>
      <c r="B255" s="17" t="s">
        <v>68</v>
      </c>
      <c r="C255" s="17" t="s">
        <v>69</v>
      </c>
      <c r="D255" s="17" t="s">
        <v>70</v>
      </c>
      <c r="E255" s="17" t="s">
        <v>10</v>
      </c>
      <c r="F255" s="18">
        <v>33694.800000000003</v>
      </c>
      <c r="G255" s="17" t="s">
        <v>15</v>
      </c>
      <c r="H255" s="11">
        <v>15000</v>
      </c>
      <c r="I255" s="19">
        <f>IF('All Sales'!$F255&gt;='All Sales'!$H255,'All Sales'!$F255*Commission,0)</f>
        <v>3369.4800000000005</v>
      </c>
    </row>
    <row r="256" spans="1:9" x14ac:dyDescent="0.3">
      <c r="A256" s="20">
        <v>44409</v>
      </c>
      <c r="B256" s="21" t="s">
        <v>12</v>
      </c>
      <c r="C256" s="21" t="s">
        <v>13</v>
      </c>
      <c r="D256" s="21" t="s">
        <v>14</v>
      </c>
      <c r="E256" s="21" t="s">
        <v>10</v>
      </c>
      <c r="F256" s="22">
        <v>39236</v>
      </c>
      <c r="G256" s="21" t="s">
        <v>43</v>
      </c>
      <c r="H256" s="12">
        <v>15000</v>
      </c>
      <c r="I256" s="23">
        <f>IF('All Sales'!$F256&gt;='All Sales'!$H256,'All Sales'!$F256*Commission,0)</f>
        <v>3923.6000000000004</v>
      </c>
    </row>
    <row r="257" spans="1:9" x14ac:dyDescent="0.3">
      <c r="A257" s="16">
        <v>44409</v>
      </c>
      <c r="B257" s="17" t="s">
        <v>16</v>
      </c>
      <c r="C257" s="17" t="s">
        <v>17</v>
      </c>
      <c r="D257" s="17" t="s">
        <v>18</v>
      </c>
      <c r="E257" s="17" t="s">
        <v>10</v>
      </c>
      <c r="F257" s="18">
        <v>43088.2</v>
      </c>
      <c r="G257" s="17" t="s">
        <v>11</v>
      </c>
      <c r="H257" s="11">
        <v>15000</v>
      </c>
      <c r="I257" s="19">
        <f>IF('All Sales'!$F257&gt;='All Sales'!$H257,'All Sales'!$F257*Commission,0)</f>
        <v>4308.82</v>
      </c>
    </row>
    <row r="258" spans="1:9" x14ac:dyDescent="0.3">
      <c r="A258" s="20">
        <v>44409</v>
      </c>
      <c r="B258" s="21" t="s">
        <v>44</v>
      </c>
      <c r="C258" s="21" t="s">
        <v>45</v>
      </c>
      <c r="D258" s="21" t="s">
        <v>46</v>
      </c>
      <c r="E258" s="21" t="s">
        <v>22</v>
      </c>
      <c r="F258" s="22">
        <v>3760.5</v>
      </c>
      <c r="G258" s="21" t="s">
        <v>11</v>
      </c>
      <c r="H258" s="12">
        <v>15000</v>
      </c>
      <c r="I258" s="23">
        <f>IF('All Sales'!$F258&gt;='All Sales'!$H258,'All Sales'!$F258*Commission,0)</f>
        <v>0</v>
      </c>
    </row>
    <row r="259" spans="1:9" x14ac:dyDescent="0.3">
      <c r="A259" s="16">
        <v>44409</v>
      </c>
      <c r="B259" s="17" t="s">
        <v>44</v>
      </c>
      <c r="C259" s="17" t="s">
        <v>45</v>
      </c>
      <c r="D259" s="17" t="s">
        <v>46</v>
      </c>
      <c r="E259" s="17" t="s">
        <v>22</v>
      </c>
      <c r="F259" s="18">
        <v>4322.8</v>
      </c>
      <c r="G259" s="17" t="s">
        <v>43</v>
      </c>
      <c r="H259" s="11">
        <v>15000</v>
      </c>
      <c r="I259" s="19">
        <f>IF('All Sales'!$F259&gt;='All Sales'!$H259,'All Sales'!$F259*Commission,0)</f>
        <v>0</v>
      </c>
    </row>
    <row r="260" spans="1:9" x14ac:dyDescent="0.3">
      <c r="A260" s="20">
        <v>44409</v>
      </c>
      <c r="B260" s="21" t="s">
        <v>44</v>
      </c>
      <c r="C260" s="21" t="s">
        <v>45</v>
      </c>
      <c r="D260" s="21" t="s">
        <v>46</v>
      </c>
      <c r="E260" s="21" t="s">
        <v>22</v>
      </c>
      <c r="F260" s="22">
        <v>9697.6</v>
      </c>
      <c r="G260" s="21" t="s">
        <v>15</v>
      </c>
      <c r="H260" s="12">
        <v>15000</v>
      </c>
      <c r="I260" s="23">
        <f>IF('All Sales'!$F260&gt;='All Sales'!$H260,'All Sales'!$F260*Commission,0)</f>
        <v>0</v>
      </c>
    </row>
    <row r="261" spans="1:9" x14ac:dyDescent="0.3">
      <c r="A261" s="16">
        <v>44409</v>
      </c>
      <c r="B261" s="17" t="s">
        <v>44</v>
      </c>
      <c r="C261" s="17" t="s">
        <v>45</v>
      </c>
      <c r="D261" s="17" t="s">
        <v>46</v>
      </c>
      <c r="E261" s="17" t="s">
        <v>22</v>
      </c>
      <c r="F261" s="18">
        <v>10391.699999999999</v>
      </c>
      <c r="G261" s="17" t="s">
        <v>43</v>
      </c>
      <c r="H261" s="11">
        <v>15000</v>
      </c>
      <c r="I261" s="19">
        <f>IF('All Sales'!$F261&gt;='All Sales'!$H261,'All Sales'!$F261*Commission,0)</f>
        <v>0</v>
      </c>
    </row>
    <row r="262" spans="1:9" x14ac:dyDescent="0.3">
      <c r="A262" s="20">
        <v>44409</v>
      </c>
      <c r="B262" s="21" t="s">
        <v>65</v>
      </c>
      <c r="C262" s="21" t="s">
        <v>66</v>
      </c>
      <c r="D262" s="21" t="s">
        <v>67</v>
      </c>
      <c r="E262" s="21" t="s">
        <v>22</v>
      </c>
      <c r="F262" s="22">
        <v>15670.2</v>
      </c>
      <c r="G262" s="21" t="s">
        <v>43</v>
      </c>
      <c r="H262" s="12">
        <v>15000</v>
      </c>
      <c r="I262" s="23">
        <f>IF('All Sales'!$F262&gt;='All Sales'!$H262,'All Sales'!$F262*Commission,0)</f>
        <v>1567.0200000000002</v>
      </c>
    </row>
    <row r="263" spans="1:9" x14ac:dyDescent="0.3">
      <c r="A263" s="16">
        <v>44409</v>
      </c>
      <c r="B263" s="17" t="s">
        <v>53</v>
      </c>
      <c r="C263" s="17" t="s">
        <v>54</v>
      </c>
      <c r="D263" s="17" t="s">
        <v>55</v>
      </c>
      <c r="E263" s="17" t="s">
        <v>22</v>
      </c>
      <c r="F263" s="18">
        <v>22477.9</v>
      </c>
      <c r="G263" s="17" t="s">
        <v>15</v>
      </c>
      <c r="H263" s="11">
        <v>15000</v>
      </c>
      <c r="I263" s="19">
        <f>IF('All Sales'!$F263&gt;='All Sales'!$H263,'All Sales'!$F263*Commission,0)</f>
        <v>2247.7900000000004</v>
      </c>
    </row>
    <row r="264" spans="1:9" x14ac:dyDescent="0.3">
      <c r="A264" s="20">
        <v>44409</v>
      </c>
      <c r="B264" s="21" t="s">
        <v>53</v>
      </c>
      <c r="C264" s="21" t="s">
        <v>54</v>
      </c>
      <c r="D264" s="21" t="s">
        <v>55</v>
      </c>
      <c r="E264" s="21" t="s">
        <v>22</v>
      </c>
      <c r="F264" s="22">
        <v>36088.1</v>
      </c>
      <c r="G264" s="21" t="s">
        <v>43</v>
      </c>
      <c r="H264" s="12">
        <v>15000</v>
      </c>
      <c r="I264" s="23">
        <f>IF('All Sales'!$F264&gt;='All Sales'!$H264,'All Sales'!$F264*Commission,0)</f>
        <v>3608.81</v>
      </c>
    </row>
    <row r="265" spans="1:9" x14ac:dyDescent="0.3">
      <c r="A265" s="16">
        <v>44409</v>
      </c>
      <c r="B265" s="17" t="s">
        <v>19</v>
      </c>
      <c r="C265" s="17" t="s">
        <v>20</v>
      </c>
      <c r="D265" s="17" t="s">
        <v>21</v>
      </c>
      <c r="E265" s="17" t="s">
        <v>22</v>
      </c>
      <c r="F265" s="18">
        <v>43388.100000000006</v>
      </c>
      <c r="G265" s="17" t="s">
        <v>15</v>
      </c>
      <c r="H265" s="11">
        <v>15000</v>
      </c>
      <c r="I265" s="19">
        <f>IF('All Sales'!$F265&gt;='All Sales'!$H265,'All Sales'!$F265*Commission,0)</f>
        <v>4338.8100000000004</v>
      </c>
    </row>
    <row r="266" spans="1:9" x14ac:dyDescent="0.3">
      <c r="A266" s="20">
        <v>44440</v>
      </c>
      <c r="B266" s="21" t="s">
        <v>40</v>
      </c>
      <c r="C266" s="21" t="s">
        <v>41</v>
      </c>
      <c r="D266" s="21" t="s">
        <v>42</v>
      </c>
      <c r="E266" s="21" t="s">
        <v>33</v>
      </c>
      <c r="F266" s="22">
        <v>3710</v>
      </c>
      <c r="G266" s="21" t="s">
        <v>43</v>
      </c>
      <c r="H266" s="12">
        <v>15000</v>
      </c>
      <c r="I266" s="23">
        <f>IF('All Sales'!$F266&gt;='All Sales'!$H266,'All Sales'!$F266*Commission,0)</f>
        <v>0</v>
      </c>
    </row>
    <row r="267" spans="1:9" x14ac:dyDescent="0.3">
      <c r="A267" s="16">
        <v>44440</v>
      </c>
      <c r="B267" s="17" t="s">
        <v>62</v>
      </c>
      <c r="C267" s="17" t="s">
        <v>63</v>
      </c>
      <c r="D267" s="17" t="s">
        <v>64</v>
      </c>
      <c r="E267" s="17" t="s">
        <v>33</v>
      </c>
      <c r="F267" s="18">
        <v>6600</v>
      </c>
      <c r="G267" s="17" t="s">
        <v>11</v>
      </c>
      <c r="H267" s="11">
        <v>15000</v>
      </c>
      <c r="I267" s="19">
        <f>IF('All Sales'!$F267&gt;='All Sales'!$H267,'All Sales'!$F267*Commission,0)</f>
        <v>0</v>
      </c>
    </row>
    <row r="268" spans="1:9" x14ac:dyDescent="0.3">
      <c r="A268" s="20">
        <v>44440</v>
      </c>
      <c r="B268" s="21" t="s">
        <v>71</v>
      </c>
      <c r="C268" s="21" t="s">
        <v>72</v>
      </c>
      <c r="D268" s="21" t="s">
        <v>73</v>
      </c>
      <c r="E268" s="21" t="s">
        <v>33</v>
      </c>
      <c r="F268" s="22">
        <v>8001</v>
      </c>
      <c r="G268" s="21" t="s">
        <v>11</v>
      </c>
      <c r="H268" s="12">
        <v>15000</v>
      </c>
      <c r="I268" s="23">
        <f>IF('All Sales'!$F268&gt;='All Sales'!$H268,'All Sales'!$F268*Commission,0)</f>
        <v>0</v>
      </c>
    </row>
    <row r="269" spans="1:9" x14ac:dyDescent="0.3">
      <c r="A269" s="16">
        <v>44440</v>
      </c>
      <c r="B269" s="17" t="s">
        <v>40</v>
      </c>
      <c r="C269" s="17" t="s">
        <v>41</v>
      </c>
      <c r="D269" s="17" t="s">
        <v>42</v>
      </c>
      <c r="E269" s="17" t="s">
        <v>33</v>
      </c>
      <c r="F269" s="18">
        <v>8772</v>
      </c>
      <c r="G269" s="17" t="s">
        <v>15</v>
      </c>
      <c r="H269" s="11">
        <v>15000</v>
      </c>
      <c r="I269" s="19">
        <f>IF('All Sales'!$F269&gt;='All Sales'!$H269,'All Sales'!$F269*Commission,0)</f>
        <v>0</v>
      </c>
    </row>
    <row r="270" spans="1:9" x14ac:dyDescent="0.3">
      <c r="A270" s="20">
        <v>44440</v>
      </c>
      <c r="B270" s="21" t="s">
        <v>40</v>
      </c>
      <c r="C270" s="21" t="s">
        <v>41</v>
      </c>
      <c r="D270" s="21" t="s">
        <v>42</v>
      </c>
      <c r="E270" s="21" t="s">
        <v>33</v>
      </c>
      <c r="F270" s="22">
        <v>14089.199999999999</v>
      </c>
      <c r="G270" s="21" t="s">
        <v>15</v>
      </c>
      <c r="H270" s="12">
        <v>15000</v>
      </c>
      <c r="I270" s="23">
        <f>IF('All Sales'!$F270&gt;='All Sales'!$H270,'All Sales'!$F270*Commission,0)</f>
        <v>0</v>
      </c>
    </row>
    <row r="271" spans="1:9" x14ac:dyDescent="0.3">
      <c r="A271" s="16">
        <v>44440</v>
      </c>
      <c r="B271" s="17" t="s">
        <v>30</v>
      </c>
      <c r="C271" s="17" t="s">
        <v>31</v>
      </c>
      <c r="D271" s="17" t="s">
        <v>32</v>
      </c>
      <c r="E271" s="17" t="s">
        <v>33</v>
      </c>
      <c r="F271" s="18">
        <v>16702.400000000001</v>
      </c>
      <c r="G271" s="17" t="s">
        <v>15</v>
      </c>
      <c r="H271" s="11">
        <v>15000</v>
      </c>
      <c r="I271" s="19">
        <f>IF('All Sales'!$F271&gt;='All Sales'!$H271,'All Sales'!$F271*Commission,0)</f>
        <v>1670.2400000000002</v>
      </c>
    </row>
    <row r="272" spans="1:9" x14ac:dyDescent="0.3">
      <c r="A272" s="20">
        <v>44440</v>
      </c>
      <c r="B272" s="21" t="s">
        <v>30</v>
      </c>
      <c r="C272" s="21" t="s">
        <v>31</v>
      </c>
      <c r="D272" s="21" t="s">
        <v>32</v>
      </c>
      <c r="E272" s="21" t="s">
        <v>33</v>
      </c>
      <c r="F272" s="22">
        <v>21216</v>
      </c>
      <c r="G272" s="21" t="s">
        <v>15</v>
      </c>
      <c r="H272" s="12">
        <v>15000</v>
      </c>
      <c r="I272" s="23">
        <f>IF('All Sales'!$F272&gt;='All Sales'!$H272,'All Sales'!$F272*Commission,0)</f>
        <v>2121.6</v>
      </c>
    </row>
    <row r="273" spans="1:9" x14ac:dyDescent="0.3">
      <c r="A273" s="16">
        <v>44440</v>
      </c>
      <c r="B273" s="17" t="s">
        <v>62</v>
      </c>
      <c r="C273" s="17" t="s">
        <v>63</v>
      </c>
      <c r="D273" s="17" t="s">
        <v>64</v>
      </c>
      <c r="E273" s="17" t="s">
        <v>33</v>
      </c>
      <c r="F273" s="18">
        <v>21546</v>
      </c>
      <c r="G273" s="17" t="s">
        <v>11</v>
      </c>
      <c r="H273" s="11">
        <v>15000</v>
      </c>
      <c r="I273" s="19">
        <f>IF('All Sales'!$F273&gt;='All Sales'!$H273,'All Sales'!$F273*Commission,0)</f>
        <v>2154.6</v>
      </c>
    </row>
    <row r="274" spans="1:9" x14ac:dyDescent="0.3">
      <c r="A274" s="20">
        <v>44440</v>
      </c>
      <c r="B274" s="21" t="s">
        <v>62</v>
      </c>
      <c r="C274" s="21" t="s">
        <v>63</v>
      </c>
      <c r="D274" s="21" t="s">
        <v>64</v>
      </c>
      <c r="E274" s="21" t="s">
        <v>33</v>
      </c>
      <c r="F274" s="22">
        <v>31186.6</v>
      </c>
      <c r="G274" s="21" t="s">
        <v>11</v>
      </c>
      <c r="H274" s="12">
        <v>15000</v>
      </c>
      <c r="I274" s="23">
        <f>IF('All Sales'!$F274&gt;='All Sales'!$H274,'All Sales'!$F274*Commission,0)</f>
        <v>3118.66</v>
      </c>
    </row>
    <row r="275" spans="1:9" x14ac:dyDescent="0.3">
      <c r="A275" s="16">
        <v>44440</v>
      </c>
      <c r="B275" s="17" t="s">
        <v>30</v>
      </c>
      <c r="C275" s="17" t="s">
        <v>31</v>
      </c>
      <c r="D275" s="17" t="s">
        <v>32</v>
      </c>
      <c r="E275" s="17" t="s">
        <v>33</v>
      </c>
      <c r="F275" s="18">
        <v>31999.200000000001</v>
      </c>
      <c r="G275" s="17" t="s">
        <v>15</v>
      </c>
      <c r="H275" s="11">
        <v>15000</v>
      </c>
      <c r="I275" s="19">
        <f>IF('All Sales'!$F275&gt;='All Sales'!$H275,'All Sales'!$F275*Commission,0)</f>
        <v>3199.92</v>
      </c>
    </row>
    <row r="276" spans="1:9" x14ac:dyDescent="0.3">
      <c r="A276" s="20">
        <v>44440</v>
      </c>
      <c r="B276" s="21" t="s">
        <v>62</v>
      </c>
      <c r="C276" s="21" t="s">
        <v>63</v>
      </c>
      <c r="D276" s="21" t="s">
        <v>64</v>
      </c>
      <c r="E276" s="21" t="s">
        <v>33</v>
      </c>
      <c r="F276" s="22">
        <v>37520</v>
      </c>
      <c r="G276" s="21" t="s">
        <v>15</v>
      </c>
      <c r="H276" s="12">
        <v>15000</v>
      </c>
      <c r="I276" s="23">
        <f>IF('All Sales'!$F276&gt;='All Sales'!$H276,'All Sales'!$F276*Commission,0)</f>
        <v>3752</v>
      </c>
    </row>
    <row r="277" spans="1:9" x14ac:dyDescent="0.3">
      <c r="A277" s="16">
        <v>44440</v>
      </c>
      <c r="B277" s="17" t="s">
        <v>62</v>
      </c>
      <c r="C277" s="17" t="s">
        <v>63</v>
      </c>
      <c r="D277" s="17" t="s">
        <v>64</v>
      </c>
      <c r="E277" s="17" t="s">
        <v>33</v>
      </c>
      <c r="F277" s="18">
        <v>41215.299999999996</v>
      </c>
      <c r="G277" s="17" t="s">
        <v>43</v>
      </c>
      <c r="H277" s="11">
        <v>15000</v>
      </c>
      <c r="I277" s="19">
        <f>IF('All Sales'!$F277&gt;='All Sales'!$H277,'All Sales'!$F277*Commission,0)</f>
        <v>4121.53</v>
      </c>
    </row>
    <row r="278" spans="1:9" x14ac:dyDescent="0.3">
      <c r="A278" s="20">
        <v>44440</v>
      </c>
      <c r="B278" s="21" t="s">
        <v>47</v>
      </c>
      <c r="C278" s="21" t="s">
        <v>48</v>
      </c>
      <c r="D278" s="21" t="s">
        <v>49</v>
      </c>
      <c r="E278" s="21" t="s">
        <v>26</v>
      </c>
      <c r="F278" s="22">
        <v>7008</v>
      </c>
      <c r="G278" s="21" t="s">
        <v>43</v>
      </c>
      <c r="H278" s="12">
        <v>15000</v>
      </c>
      <c r="I278" s="23">
        <f>IF('All Sales'!$F278&gt;='All Sales'!$H278,'All Sales'!$F278*Commission,0)</f>
        <v>0</v>
      </c>
    </row>
    <row r="279" spans="1:9" x14ac:dyDescent="0.3">
      <c r="A279" s="16">
        <v>44440</v>
      </c>
      <c r="B279" s="17" t="s">
        <v>23</v>
      </c>
      <c r="C279" s="17" t="s">
        <v>24</v>
      </c>
      <c r="D279" s="17" t="s">
        <v>25</v>
      </c>
      <c r="E279" s="17" t="s">
        <v>26</v>
      </c>
      <c r="F279" s="18">
        <v>8099.6999999999989</v>
      </c>
      <c r="G279" s="17" t="s">
        <v>11</v>
      </c>
      <c r="H279" s="11">
        <v>15000</v>
      </c>
      <c r="I279" s="19">
        <f>IF('All Sales'!$F279&gt;='All Sales'!$H279,'All Sales'!$F279*Commission,0)</f>
        <v>0</v>
      </c>
    </row>
    <row r="280" spans="1:9" x14ac:dyDescent="0.3">
      <c r="A280" s="20">
        <v>44440</v>
      </c>
      <c r="B280" s="21" t="s">
        <v>34</v>
      </c>
      <c r="C280" s="21" t="s">
        <v>35</v>
      </c>
      <c r="D280" s="21" t="s">
        <v>36</v>
      </c>
      <c r="E280" s="21" t="s">
        <v>26</v>
      </c>
      <c r="F280" s="22">
        <v>9840</v>
      </c>
      <c r="G280" s="21" t="s">
        <v>15</v>
      </c>
      <c r="H280" s="12">
        <v>15000</v>
      </c>
      <c r="I280" s="23">
        <f>IF('All Sales'!$F280&gt;='All Sales'!$H280,'All Sales'!$F280*Commission,0)</f>
        <v>0</v>
      </c>
    </row>
    <row r="281" spans="1:9" x14ac:dyDescent="0.3">
      <c r="A281" s="16">
        <v>44440</v>
      </c>
      <c r="B281" s="17" t="s">
        <v>50</v>
      </c>
      <c r="C281" s="17" t="s">
        <v>51</v>
      </c>
      <c r="D281" s="17" t="s">
        <v>52</v>
      </c>
      <c r="E281" s="17" t="s">
        <v>26</v>
      </c>
      <c r="F281" s="18">
        <v>10218</v>
      </c>
      <c r="G281" s="17" t="s">
        <v>15</v>
      </c>
      <c r="H281" s="11">
        <v>15000</v>
      </c>
      <c r="I281" s="19">
        <f>IF('All Sales'!$F281&gt;='All Sales'!$H281,'All Sales'!$F281*Commission,0)</f>
        <v>0</v>
      </c>
    </row>
    <row r="282" spans="1:9" x14ac:dyDescent="0.3">
      <c r="A282" s="20">
        <v>44440</v>
      </c>
      <c r="B282" s="21" t="s">
        <v>34</v>
      </c>
      <c r="C282" s="21" t="s">
        <v>35</v>
      </c>
      <c r="D282" s="21" t="s">
        <v>36</v>
      </c>
      <c r="E282" s="21" t="s">
        <v>26</v>
      </c>
      <c r="F282" s="22">
        <v>14311.2</v>
      </c>
      <c r="G282" s="21" t="s">
        <v>11</v>
      </c>
      <c r="H282" s="12">
        <v>15000</v>
      </c>
      <c r="I282" s="23">
        <f>IF('All Sales'!$F282&gt;='All Sales'!$H282,'All Sales'!$F282*Commission,0)</f>
        <v>0</v>
      </c>
    </row>
    <row r="283" spans="1:9" x14ac:dyDescent="0.3">
      <c r="A283" s="16">
        <v>44440</v>
      </c>
      <c r="B283" s="17" t="s">
        <v>34</v>
      </c>
      <c r="C283" s="17" t="s">
        <v>35</v>
      </c>
      <c r="D283" s="17" t="s">
        <v>36</v>
      </c>
      <c r="E283" s="17" t="s">
        <v>26</v>
      </c>
      <c r="F283" s="18">
        <v>14715.2</v>
      </c>
      <c r="G283" s="17" t="s">
        <v>15</v>
      </c>
      <c r="H283" s="11">
        <v>15000</v>
      </c>
      <c r="I283" s="19">
        <f>IF('All Sales'!$F283&gt;='All Sales'!$H283,'All Sales'!$F283*Commission,0)</f>
        <v>0</v>
      </c>
    </row>
    <row r="284" spans="1:9" x14ac:dyDescent="0.3">
      <c r="A284" s="20">
        <v>44440</v>
      </c>
      <c r="B284" s="21" t="s">
        <v>56</v>
      </c>
      <c r="C284" s="21" t="s">
        <v>57</v>
      </c>
      <c r="D284" s="21" t="s">
        <v>58</v>
      </c>
      <c r="E284" s="21" t="s">
        <v>26</v>
      </c>
      <c r="F284" s="22">
        <v>19147.8</v>
      </c>
      <c r="G284" s="21" t="s">
        <v>15</v>
      </c>
      <c r="H284" s="12">
        <v>15000</v>
      </c>
      <c r="I284" s="23">
        <f>IF('All Sales'!$F284&gt;='All Sales'!$H284,'All Sales'!$F284*Commission,0)</f>
        <v>1914.78</v>
      </c>
    </row>
    <row r="285" spans="1:9" x14ac:dyDescent="0.3">
      <c r="A285" s="16">
        <v>44440</v>
      </c>
      <c r="B285" s="17" t="s">
        <v>34</v>
      </c>
      <c r="C285" s="17" t="s">
        <v>35</v>
      </c>
      <c r="D285" s="17" t="s">
        <v>36</v>
      </c>
      <c r="E285" s="17" t="s">
        <v>26</v>
      </c>
      <c r="F285" s="18">
        <v>20760.300000000003</v>
      </c>
      <c r="G285" s="17" t="s">
        <v>15</v>
      </c>
      <c r="H285" s="11">
        <v>15000</v>
      </c>
      <c r="I285" s="19">
        <f>IF('All Sales'!$F285&gt;='All Sales'!$H285,'All Sales'!$F285*Commission,0)</f>
        <v>2076.0300000000002</v>
      </c>
    </row>
    <row r="286" spans="1:9" x14ac:dyDescent="0.3">
      <c r="A286" s="20">
        <v>44440</v>
      </c>
      <c r="B286" s="21" t="s">
        <v>56</v>
      </c>
      <c r="C286" s="21" t="s">
        <v>57</v>
      </c>
      <c r="D286" s="21" t="s">
        <v>58</v>
      </c>
      <c r="E286" s="21" t="s">
        <v>26</v>
      </c>
      <c r="F286" s="22">
        <v>24579.8</v>
      </c>
      <c r="G286" s="21" t="s">
        <v>11</v>
      </c>
      <c r="H286" s="12">
        <v>15000</v>
      </c>
      <c r="I286" s="23">
        <f>IF('All Sales'!$F286&gt;='All Sales'!$H286,'All Sales'!$F286*Commission,0)</f>
        <v>2457.98</v>
      </c>
    </row>
    <row r="287" spans="1:9" x14ac:dyDescent="0.3">
      <c r="A287" s="16">
        <v>44440</v>
      </c>
      <c r="B287" s="17" t="s">
        <v>56</v>
      </c>
      <c r="C287" s="17" t="s">
        <v>57</v>
      </c>
      <c r="D287" s="17" t="s">
        <v>58</v>
      </c>
      <c r="E287" s="17" t="s">
        <v>26</v>
      </c>
      <c r="F287" s="18">
        <v>25946.300000000003</v>
      </c>
      <c r="G287" s="17" t="s">
        <v>43</v>
      </c>
      <c r="H287" s="11">
        <v>15000</v>
      </c>
      <c r="I287" s="19">
        <f>IF('All Sales'!$F287&gt;='All Sales'!$H287,'All Sales'!$F287*Commission,0)</f>
        <v>2594.6300000000006</v>
      </c>
    </row>
    <row r="288" spans="1:9" x14ac:dyDescent="0.3">
      <c r="A288" s="20">
        <v>44440</v>
      </c>
      <c r="B288" s="21" t="s">
        <v>23</v>
      </c>
      <c r="C288" s="21" t="s">
        <v>24</v>
      </c>
      <c r="D288" s="21" t="s">
        <v>25</v>
      </c>
      <c r="E288" s="21" t="s">
        <v>26</v>
      </c>
      <c r="F288" s="22">
        <v>30367.999999999996</v>
      </c>
      <c r="G288" s="21" t="s">
        <v>15</v>
      </c>
      <c r="H288" s="12">
        <v>15000</v>
      </c>
      <c r="I288" s="23">
        <f>IF('All Sales'!$F288&gt;='All Sales'!$H288,'All Sales'!$F288*Commission,0)</f>
        <v>3036.7999999999997</v>
      </c>
    </row>
    <row r="289" spans="1:9" x14ac:dyDescent="0.3">
      <c r="A289" s="16">
        <v>44440</v>
      </c>
      <c r="B289" s="17" t="s">
        <v>47</v>
      </c>
      <c r="C289" s="17" t="s">
        <v>48</v>
      </c>
      <c r="D289" s="17" t="s">
        <v>49</v>
      </c>
      <c r="E289" s="17" t="s">
        <v>26</v>
      </c>
      <c r="F289" s="18">
        <v>35640</v>
      </c>
      <c r="G289" s="17" t="s">
        <v>11</v>
      </c>
      <c r="H289" s="11">
        <v>15000</v>
      </c>
      <c r="I289" s="19">
        <f>IF('All Sales'!$F289&gt;='All Sales'!$H289,'All Sales'!$F289*Commission,0)</f>
        <v>3564</v>
      </c>
    </row>
    <row r="290" spans="1:9" x14ac:dyDescent="0.3">
      <c r="A290" s="20">
        <v>44440</v>
      </c>
      <c r="B290" s="21" t="s">
        <v>7</v>
      </c>
      <c r="C290" s="21" t="s">
        <v>8</v>
      </c>
      <c r="D290" s="21" t="s">
        <v>9</v>
      </c>
      <c r="E290" s="21" t="s">
        <v>10</v>
      </c>
      <c r="F290" s="22">
        <v>5572.3</v>
      </c>
      <c r="G290" s="21" t="s">
        <v>11</v>
      </c>
      <c r="H290" s="12">
        <v>15000</v>
      </c>
      <c r="I290" s="23">
        <f>IF('All Sales'!$F290&gt;='All Sales'!$H290,'All Sales'!$F290*Commission,0)</f>
        <v>0</v>
      </c>
    </row>
    <row r="291" spans="1:9" x14ac:dyDescent="0.3">
      <c r="A291" s="16">
        <v>44440</v>
      </c>
      <c r="B291" s="17" t="s">
        <v>16</v>
      </c>
      <c r="C291" s="17" t="s">
        <v>17</v>
      </c>
      <c r="D291" s="17" t="s">
        <v>18</v>
      </c>
      <c r="E291" s="17" t="s">
        <v>10</v>
      </c>
      <c r="F291" s="18">
        <v>7496.9999999999991</v>
      </c>
      <c r="G291" s="17" t="s">
        <v>15</v>
      </c>
      <c r="H291" s="11">
        <v>15000</v>
      </c>
      <c r="I291" s="19">
        <f>IF('All Sales'!$F291&gt;='All Sales'!$H291,'All Sales'!$F291*Commission,0)</f>
        <v>0</v>
      </c>
    </row>
    <row r="292" spans="1:9" x14ac:dyDescent="0.3">
      <c r="A292" s="20">
        <v>44440</v>
      </c>
      <c r="B292" s="21" t="s">
        <v>12</v>
      </c>
      <c r="C292" s="21" t="s">
        <v>13</v>
      </c>
      <c r="D292" s="21" t="s">
        <v>14</v>
      </c>
      <c r="E292" s="21" t="s">
        <v>10</v>
      </c>
      <c r="F292" s="22">
        <v>9651.1999999999989</v>
      </c>
      <c r="G292" s="21" t="s">
        <v>11</v>
      </c>
      <c r="H292" s="12">
        <v>15000</v>
      </c>
      <c r="I292" s="23">
        <f>IF('All Sales'!$F292&gt;='All Sales'!$H292,'All Sales'!$F292*Commission,0)</f>
        <v>0</v>
      </c>
    </row>
    <row r="293" spans="1:9" x14ac:dyDescent="0.3">
      <c r="A293" s="16">
        <v>44440</v>
      </c>
      <c r="B293" s="17" t="s">
        <v>7</v>
      </c>
      <c r="C293" s="17" t="s">
        <v>8</v>
      </c>
      <c r="D293" s="17" t="s">
        <v>9</v>
      </c>
      <c r="E293" s="17" t="s">
        <v>10</v>
      </c>
      <c r="F293" s="18">
        <v>10492.199999999997</v>
      </c>
      <c r="G293" s="17" t="s">
        <v>43</v>
      </c>
      <c r="H293" s="11">
        <v>15000</v>
      </c>
      <c r="I293" s="19">
        <f>IF('All Sales'!$F293&gt;='All Sales'!$H293,'All Sales'!$F293*Commission,0)</f>
        <v>0</v>
      </c>
    </row>
    <row r="294" spans="1:9" x14ac:dyDescent="0.3">
      <c r="A294" s="20">
        <v>44440</v>
      </c>
      <c r="B294" s="21" t="s">
        <v>7</v>
      </c>
      <c r="C294" s="21" t="s">
        <v>8</v>
      </c>
      <c r="D294" s="21" t="s">
        <v>9</v>
      </c>
      <c r="E294" s="21" t="s">
        <v>10</v>
      </c>
      <c r="F294" s="22">
        <v>18396.7</v>
      </c>
      <c r="G294" s="21" t="s">
        <v>11</v>
      </c>
      <c r="H294" s="12">
        <v>15000</v>
      </c>
      <c r="I294" s="23">
        <f>IF('All Sales'!$F294&gt;='All Sales'!$H294,'All Sales'!$F294*Commission,0)</f>
        <v>1839.67</v>
      </c>
    </row>
    <row r="295" spans="1:9" x14ac:dyDescent="0.3">
      <c r="A295" s="16">
        <v>44440</v>
      </c>
      <c r="B295" s="17" t="s">
        <v>12</v>
      </c>
      <c r="C295" s="17" t="s">
        <v>13</v>
      </c>
      <c r="D295" s="17" t="s">
        <v>14</v>
      </c>
      <c r="E295" s="17" t="s">
        <v>10</v>
      </c>
      <c r="F295" s="18">
        <v>23849.599999999999</v>
      </c>
      <c r="G295" s="17" t="s">
        <v>11</v>
      </c>
      <c r="H295" s="11">
        <v>15000</v>
      </c>
      <c r="I295" s="19">
        <f>IF('All Sales'!$F295&gt;='All Sales'!$H295,'All Sales'!$F295*Commission,0)</f>
        <v>2384.96</v>
      </c>
    </row>
    <row r="296" spans="1:9" x14ac:dyDescent="0.3">
      <c r="A296" s="20">
        <v>44440</v>
      </c>
      <c r="B296" s="21" t="s">
        <v>68</v>
      </c>
      <c r="C296" s="21" t="s">
        <v>69</v>
      </c>
      <c r="D296" s="21" t="s">
        <v>70</v>
      </c>
      <c r="E296" s="21" t="s">
        <v>10</v>
      </c>
      <c r="F296" s="22">
        <v>23882.399999999998</v>
      </c>
      <c r="G296" s="21" t="s">
        <v>43</v>
      </c>
      <c r="H296" s="12">
        <v>15000</v>
      </c>
      <c r="I296" s="23">
        <f>IF('All Sales'!$F296&gt;='All Sales'!$H296,'All Sales'!$F296*Commission,0)</f>
        <v>2388.2399999999998</v>
      </c>
    </row>
    <row r="297" spans="1:9" x14ac:dyDescent="0.3">
      <c r="A297" s="16">
        <v>44440</v>
      </c>
      <c r="B297" s="17" t="s">
        <v>12</v>
      </c>
      <c r="C297" s="17" t="s">
        <v>13</v>
      </c>
      <c r="D297" s="17" t="s">
        <v>14</v>
      </c>
      <c r="E297" s="17" t="s">
        <v>10</v>
      </c>
      <c r="F297" s="18">
        <v>34041.300000000003</v>
      </c>
      <c r="G297" s="17" t="s">
        <v>43</v>
      </c>
      <c r="H297" s="11">
        <v>15000</v>
      </c>
      <c r="I297" s="19">
        <f>IF('All Sales'!$F297&gt;='All Sales'!$H297,'All Sales'!$F297*Commission,0)</f>
        <v>3404.1300000000006</v>
      </c>
    </row>
    <row r="298" spans="1:9" x14ac:dyDescent="0.3">
      <c r="A298" s="20">
        <v>44440</v>
      </c>
      <c r="B298" s="21" t="s">
        <v>37</v>
      </c>
      <c r="C298" s="21" t="s">
        <v>38</v>
      </c>
      <c r="D298" s="21" t="s">
        <v>39</v>
      </c>
      <c r="E298" s="21" t="s">
        <v>22</v>
      </c>
      <c r="F298" s="22">
        <v>7714</v>
      </c>
      <c r="G298" s="21" t="s">
        <v>11</v>
      </c>
      <c r="H298" s="12">
        <v>15000</v>
      </c>
      <c r="I298" s="23">
        <f>IF('All Sales'!$F298&gt;='All Sales'!$H298,'All Sales'!$F298*Commission,0)</f>
        <v>0</v>
      </c>
    </row>
    <row r="299" spans="1:9" x14ac:dyDescent="0.3">
      <c r="A299" s="16">
        <v>44440</v>
      </c>
      <c r="B299" s="17" t="s">
        <v>19</v>
      </c>
      <c r="C299" s="17" t="s">
        <v>20</v>
      </c>
      <c r="D299" s="17" t="s">
        <v>21</v>
      </c>
      <c r="E299" s="17" t="s">
        <v>22</v>
      </c>
      <c r="F299" s="18">
        <v>15152.399999999998</v>
      </c>
      <c r="G299" s="17" t="s">
        <v>43</v>
      </c>
      <c r="H299" s="11">
        <v>15000</v>
      </c>
      <c r="I299" s="19">
        <f>IF('All Sales'!$F299&gt;='All Sales'!$H299,'All Sales'!$F299*Commission,0)</f>
        <v>1515.2399999999998</v>
      </c>
    </row>
    <row r="300" spans="1:9" x14ac:dyDescent="0.3">
      <c r="A300" s="20">
        <v>44440</v>
      </c>
      <c r="B300" s="21" t="s">
        <v>44</v>
      </c>
      <c r="C300" s="21" t="s">
        <v>45</v>
      </c>
      <c r="D300" s="21" t="s">
        <v>46</v>
      </c>
      <c r="E300" s="21" t="s">
        <v>22</v>
      </c>
      <c r="F300" s="22">
        <v>16363.900000000001</v>
      </c>
      <c r="G300" s="21" t="s">
        <v>11</v>
      </c>
      <c r="H300" s="12">
        <v>15000</v>
      </c>
      <c r="I300" s="23">
        <f>IF('All Sales'!$F300&gt;='All Sales'!$H300,'All Sales'!$F300*Commission,0)</f>
        <v>1636.3900000000003</v>
      </c>
    </row>
    <row r="301" spans="1:9" x14ac:dyDescent="0.3">
      <c r="A301" s="16">
        <v>44470</v>
      </c>
      <c r="B301" s="17" t="s">
        <v>30</v>
      </c>
      <c r="C301" s="17" t="s">
        <v>31</v>
      </c>
      <c r="D301" s="17" t="s">
        <v>32</v>
      </c>
      <c r="E301" s="17" t="s">
        <v>33</v>
      </c>
      <c r="F301" s="18">
        <v>3035.1</v>
      </c>
      <c r="G301" s="17" t="s">
        <v>15</v>
      </c>
      <c r="H301" s="11">
        <v>15000</v>
      </c>
      <c r="I301" s="19">
        <f>IF('All Sales'!$F301&gt;='All Sales'!$H301,'All Sales'!$F301*Commission,0)</f>
        <v>0</v>
      </c>
    </row>
    <row r="302" spans="1:9" x14ac:dyDescent="0.3">
      <c r="A302" s="20">
        <v>44470</v>
      </c>
      <c r="B302" s="21" t="s">
        <v>62</v>
      </c>
      <c r="C302" s="21" t="s">
        <v>63</v>
      </c>
      <c r="D302" s="21" t="s">
        <v>64</v>
      </c>
      <c r="E302" s="21" t="s">
        <v>33</v>
      </c>
      <c r="F302" s="22">
        <v>6688</v>
      </c>
      <c r="G302" s="21" t="s">
        <v>15</v>
      </c>
      <c r="H302" s="12">
        <v>15000</v>
      </c>
      <c r="I302" s="23">
        <f>IF('All Sales'!$F302&gt;='All Sales'!$H302,'All Sales'!$F302*Commission,0)</f>
        <v>0</v>
      </c>
    </row>
    <row r="303" spans="1:9" x14ac:dyDescent="0.3">
      <c r="A303" s="16">
        <v>44470</v>
      </c>
      <c r="B303" s="17" t="s">
        <v>30</v>
      </c>
      <c r="C303" s="17" t="s">
        <v>31</v>
      </c>
      <c r="D303" s="17" t="s">
        <v>32</v>
      </c>
      <c r="E303" s="17" t="s">
        <v>33</v>
      </c>
      <c r="F303" s="18">
        <v>7024.2</v>
      </c>
      <c r="G303" s="17" t="s">
        <v>43</v>
      </c>
      <c r="H303" s="11">
        <v>15000</v>
      </c>
      <c r="I303" s="19">
        <f>IF('All Sales'!$F303&gt;='All Sales'!$H303,'All Sales'!$F303*Commission,0)</f>
        <v>0</v>
      </c>
    </row>
    <row r="304" spans="1:9" x14ac:dyDescent="0.3">
      <c r="A304" s="20">
        <v>44470</v>
      </c>
      <c r="B304" s="21" t="s">
        <v>62</v>
      </c>
      <c r="C304" s="21" t="s">
        <v>63</v>
      </c>
      <c r="D304" s="21" t="s">
        <v>64</v>
      </c>
      <c r="E304" s="21" t="s">
        <v>33</v>
      </c>
      <c r="F304" s="22">
        <v>7139.0000000000009</v>
      </c>
      <c r="G304" s="21" t="s">
        <v>11</v>
      </c>
      <c r="H304" s="12">
        <v>15000</v>
      </c>
      <c r="I304" s="23">
        <f>IF('All Sales'!$F304&gt;='All Sales'!$H304,'All Sales'!$F304*Commission,0)</f>
        <v>0</v>
      </c>
    </row>
    <row r="305" spans="1:9" x14ac:dyDescent="0.3">
      <c r="A305" s="16">
        <v>44470</v>
      </c>
      <c r="B305" s="17" t="s">
        <v>40</v>
      </c>
      <c r="C305" s="17" t="s">
        <v>41</v>
      </c>
      <c r="D305" s="17" t="s">
        <v>42</v>
      </c>
      <c r="E305" s="17" t="s">
        <v>33</v>
      </c>
      <c r="F305" s="18">
        <v>10948</v>
      </c>
      <c r="G305" s="17" t="s">
        <v>15</v>
      </c>
      <c r="H305" s="11">
        <v>15000</v>
      </c>
      <c r="I305" s="19">
        <f>IF('All Sales'!$F305&gt;='All Sales'!$H305,'All Sales'!$F305*Commission,0)</f>
        <v>0</v>
      </c>
    </row>
    <row r="306" spans="1:9" x14ac:dyDescent="0.3">
      <c r="A306" s="20">
        <v>44470</v>
      </c>
      <c r="B306" s="21" t="s">
        <v>40</v>
      </c>
      <c r="C306" s="21" t="s">
        <v>41</v>
      </c>
      <c r="D306" s="21" t="s">
        <v>42</v>
      </c>
      <c r="E306" s="21" t="s">
        <v>33</v>
      </c>
      <c r="F306" s="22">
        <v>10988.800000000001</v>
      </c>
      <c r="G306" s="21" t="s">
        <v>11</v>
      </c>
      <c r="H306" s="12">
        <v>15000</v>
      </c>
      <c r="I306" s="23">
        <f>IF('All Sales'!$F306&gt;='All Sales'!$H306,'All Sales'!$F306*Commission,0)</f>
        <v>0</v>
      </c>
    </row>
    <row r="307" spans="1:9" x14ac:dyDescent="0.3">
      <c r="A307" s="16">
        <v>44470</v>
      </c>
      <c r="B307" s="17" t="s">
        <v>40</v>
      </c>
      <c r="C307" s="17" t="s">
        <v>41</v>
      </c>
      <c r="D307" s="17" t="s">
        <v>42</v>
      </c>
      <c r="E307" s="17" t="s">
        <v>33</v>
      </c>
      <c r="F307" s="18">
        <v>12306.6</v>
      </c>
      <c r="G307" s="17" t="s">
        <v>15</v>
      </c>
      <c r="H307" s="11">
        <v>15000</v>
      </c>
      <c r="I307" s="19">
        <f>IF('All Sales'!$F307&gt;='All Sales'!$H307,'All Sales'!$F307*Commission,0)</f>
        <v>0</v>
      </c>
    </row>
    <row r="308" spans="1:9" x14ac:dyDescent="0.3">
      <c r="A308" s="20">
        <v>44470</v>
      </c>
      <c r="B308" s="21" t="s">
        <v>40</v>
      </c>
      <c r="C308" s="21" t="s">
        <v>41</v>
      </c>
      <c r="D308" s="21" t="s">
        <v>42</v>
      </c>
      <c r="E308" s="21" t="s">
        <v>33</v>
      </c>
      <c r="F308" s="22">
        <v>16077</v>
      </c>
      <c r="G308" s="21" t="s">
        <v>15</v>
      </c>
      <c r="H308" s="12">
        <v>15000</v>
      </c>
      <c r="I308" s="23">
        <f>IF('All Sales'!$F308&gt;='All Sales'!$H308,'All Sales'!$F308*Commission,0)</f>
        <v>1607.7</v>
      </c>
    </row>
    <row r="309" spans="1:9" x14ac:dyDescent="0.3">
      <c r="A309" s="16">
        <v>44470</v>
      </c>
      <c r="B309" s="17" t="s">
        <v>59</v>
      </c>
      <c r="C309" s="17" t="s">
        <v>60</v>
      </c>
      <c r="D309" s="17" t="s">
        <v>61</v>
      </c>
      <c r="E309" s="17" t="s">
        <v>33</v>
      </c>
      <c r="F309" s="18">
        <v>19594</v>
      </c>
      <c r="G309" s="17" t="s">
        <v>15</v>
      </c>
      <c r="H309" s="11">
        <v>15000</v>
      </c>
      <c r="I309" s="19">
        <f>IF('All Sales'!$F309&gt;='All Sales'!$H309,'All Sales'!$F309*Commission,0)</f>
        <v>1959.4</v>
      </c>
    </row>
    <row r="310" spans="1:9" x14ac:dyDescent="0.3">
      <c r="A310" s="20">
        <v>44470</v>
      </c>
      <c r="B310" s="21" t="s">
        <v>30</v>
      </c>
      <c r="C310" s="21" t="s">
        <v>31</v>
      </c>
      <c r="D310" s="21" t="s">
        <v>32</v>
      </c>
      <c r="E310" s="21" t="s">
        <v>33</v>
      </c>
      <c r="F310" s="22">
        <v>19946.199999999997</v>
      </c>
      <c r="G310" s="21" t="s">
        <v>43</v>
      </c>
      <c r="H310" s="12">
        <v>15000</v>
      </c>
      <c r="I310" s="23">
        <f>IF('All Sales'!$F310&gt;='All Sales'!$H310,'All Sales'!$F310*Commission,0)</f>
        <v>1994.62</v>
      </c>
    </row>
    <row r="311" spans="1:9" x14ac:dyDescent="0.3">
      <c r="A311" s="16">
        <v>44470</v>
      </c>
      <c r="B311" s="17" t="s">
        <v>71</v>
      </c>
      <c r="C311" s="17" t="s">
        <v>72</v>
      </c>
      <c r="D311" s="17" t="s">
        <v>73</v>
      </c>
      <c r="E311" s="17" t="s">
        <v>33</v>
      </c>
      <c r="F311" s="18">
        <v>26773.4</v>
      </c>
      <c r="G311" s="17" t="s">
        <v>43</v>
      </c>
      <c r="H311" s="11">
        <v>15000</v>
      </c>
      <c r="I311" s="19">
        <f>IF('All Sales'!$F311&gt;='All Sales'!$H311,'All Sales'!$F311*Commission,0)</f>
        <v>2677.34</v>
      </c>
    </row>
    <row r="312" spans="1:9" x14ac:dyDescent="0.3">
      <c r="A312" s="20">
        <v>44470</v>
      </c>
      <c r="B312" s="21" t="s">
        <v>40</v>
      </c>
      <c r="C312" s="21" t="s">
        <v>41</v>
      </c>
      <c r="D312" s="21" t="s">
        <v>42</v>
      </c>
      <c r="E312" s="21" t="s">
        <v>33</v>
      </c>
      <c r="F312" s="22">
        <v>28464.9</v>
      </c>
      <c r="G312" s="21" t="s">
        <v>43</v>
      </c>
      <c r="H312" s="12">
        <v>15000</v>
      </c>
      <c r="I312" s="23">
        <f>IF('All Sales'!$F312&gt;='All Sales'!$H312,'All Sales'!$F312*Commission,0)</f>
        <v>2846.4900000000002</v>
      </c>
    </row>
    <row r="313" spans="1:9" x14ac:dyDescent="0.3">
      <c r="A313" s="16">
        <v>44470</v>
      </c>
      <c r="B313" s="17" t="s">
        <v>62</v>
      </c>
      <c r="C313" s="17" t="s">
        <v>63</v>
      </c>
      <c r="D313" s="17" t="s">
        <v>64</v>
      </c>
      <c r="E313" s="17" t="s">
        <v>33</v>
      </c>
      <c r="F313" s="18">
        <v>37544.800000000003</v>
      </c>
      <c r="G313" s="17" t="s">
        <v>11</v>
      </c>
      <c r="H313" s="11">
        <v>15000</v>
      </c>
      <c r="I313" s="19">
        <f>IF('All Sales'!$F313&gt;='All Sales'!$H313,'All Sales'!$F313*Commission,0)</f>
        <v>3754.4800000000005</v>
      </c>
    </row>
    <row r="314" spans="1:9" x14ac:dyDescent="0.3">
      <c r="A314" s="20">
        <v>44470</v>
      </c>
      <c r="B314" s="21" t="s">
        <v>40</v>
      </c>
      <c r="C314" s="21" t="s">
        <v>41</v>
      </c>
      <c r="D314" s="21" t="s">
        <v>42</v>
      </c>
      <c r="E314" s="21" t="s">
        <v>33</v>
      </c>
      <c r="F314" s="22">
        <v>40224.800000000003</v>
      </c>
      <c r="G314" s="21" t="s">
        <v>11</v>
      </c>
      <c r="H314" s="12">
        <v>15000</v>
      </c>
      <c r="I314" s="23">
        <f>IF('All Sales'!$F314&gt;='All Sales'!$H314,'All Sales'!$F314*Commission,0)</f>
        <v>4022.4800000000005</v>
      </c>
    </row>
    <row r="315" spans="1:9" x14ac:dyDescent="0.3">
      <c r="A315" s="16">
        <v>44470</v>
      </c>
      <c r="B315" s="17" t="s">
        <v>59</v>
      </c>
      <c r="C315" s="17" t="s">
        <v>60</v>
      </c>
      <c r="D315" s="17" t="s">
        <v>61</v>
      </c>
      <c r="E315" s="17" t="s">
        <v>33</v>
      </c>
      <c r="F315" s="18">
        <v>43591.8</v>
      </c>
      <c r="G315" s="17" t="s">
        <v>11</v>
      </c>
      <c r="H315" s="11">
        <v>15000</v>
      </c>
      <c r="I315" s="19">
        <f>IF('All Sales'!$F315&gt;='All Sales'!$H315,'All Sales'!$F315*Commission,0)</f>
        <v>4359.18</v>
      </c>
    </row>
    <row r="316" spans="1:9" x14ac:dyDescent="0.3">
      <c r="A316" s="20">
        <v>44470</v>
      </c>
      <c r="B316" s="21" t="s">
        <v>50</v>
      </c>
      <c r="C316" s="21" t="s">
        <v>51</v>
      </c>
      <c r="D316" s="21" t="s">
        <v>52</v>
      </c>
      <c r="E316" s="21" t="s">
        <v>26</v>
      </c>
      <c r="F316" s="22">
        <v>4201.6000000000004</v>
      </c>
      <c r="G316" s="21" t="s">
        <v>15</v>
      </c>
      <c r="H316" s="12">
        <v>15000</v>
      </c>
      <c r="I316" s="23">
        <f>IF('All Sales'!$F316&gt;='All Sales'!$H316,'All Sales'!$F316*Commission,0)</f>
        <v>0</v>
      </c>
    </row>
    <row r="317" spans="1:9" x14ac:dyDescent="0.3">
      <c r="A317" s="16">
        <v>44470</v>
      </c>
      <c r="B317" s="17" t="s">
        <v>23</v>
      </c>
      <c r="C317" s="17" t="s">
        <v>24</v>
      </c>
      <c r="D317" s="17" t="s">
        <v>25</v>
      </c>
      <c r="E317" s="17" t="s">
        <v>26</v>
      </c>
      <c r="F317" s="18">
        <v>15262.8</v>
      </c>
      <c r="G317" s="17" t="s">
        <v>43</v>
      </c>
      <c r="H317" s="11">
        <v>15000</v>
      </c>
      <c r="I317" s="19">
        <f>IF('All Sales'!$F317&gt;='All Sales'!$H317,'All Sales'!$F317*Commission,0)</f>
        <v>1526.28</v>
      </c>
    </row>
    <row r="318" spans="1:9" x14ac:dyDescent="0.3">
      <c r="A318" s="20">
        <v>44470</v>
      </c>
      <c r="B318" s="21" t="s">
        <v>56</v>
      </c>
      <c r="C318" s="21" t="s">
        <v>57</v>
      </c>
      <c r="D318" s="21" t="s">
        <v>58</v>
      </c>
      <c r="E318" s="21" t="s">
        <v>26</v>
      </c>
      <c r="F318" s="22">
        <v>20790</v>
      </c>
      <c r="G318" s="21" t="s">
        <v>15</v>
      </c>
      <c r="H318" s="12">
        <v>15000</v>
      </c>
      <c r="I318" s="23">
        <f>IF('All Sales'!$F318&gt;='All Sales'!$H318,'All Sales'!$F318*Commission,0)</f>
        <v>2079</v>
      </c>
    </row>
    <row r="319" spans="1:9" x14ac:dyDescent="0.3">
      <c r="A319" s="16">
        <v>44470</v>
      </c>
      <c r="B319" s="17" t="s">
        <v>50</v>
      </c>
      <c r="C319" s="17" t="s">
        <v>51</v>
      </c>
      <c r="D319" s="17" t="s">
        <v>52</v>
      </c>
      <c r="E319" s="17" t="s">
        <v>26</v>
      </c>
      <c r="F319" s="18">
        <v>21878.5</v>
      </c>
      <c r="G319" s="17" t="s">
        <v>11</v>
      </c>
      <c r="H319" s="11">
        <v>15000</v>
      </c>
      <c r="I319" s="19">
        <f>IF('All Sales'!$F319&gt;='All Sales'!$H319,'All Sales'!$F319*Commission,0)</f>
        <v>2187.85</v>
      </c>
    </row>
    <row r="320" spans="1:9" x14ac:dyDescent="0.3">
      <c r="A320" s="20">
        <v>44470</v>
      </c>
      <c r="B320" s="21" t="s">
        <v>56</v>
      </c>
      <c r="C320" s="21" t="s">
        <v>57</v>
      </c>
      <c r="D320" s="21" t="s">
        <v>58</v>
      </c>
      <c r="E320" s="21" t="s">
        <v>26</v>
      </c>
      <c r="F320" s="22">
        <v>22136.800000000003</v>
      </c>
      <c r="G320" s="21" t="s">
        <v>11</v>
      </c>
      <c r="H320" s="12">
        <v>15000</v>
      </c>
      <c r="I320" s="23">
        <f>IF('All Sales'!$F320&gt;='All Sales'!$H320,'All Sales'!$F320*Commission,0)</f>
        <v>2213.6800000000003</v>
      </c>
    </row>
    <row r="321" spans="1:9" x14ac:dyDescent="0.3">
      <c r="A321" s="16">
        <v>44470</v>
      </c>
      <c r="B321" s="17" t="s">
        <v>56</v>
      </c>
      <c r="C321" s="17" t="s">
        <v>57</v>
      </c>
      <c r="D321" s="17" t="s">
        <v>58</v>
      </c>
      <c r="E321" s="17" t="s">
        <v>26</v>
      </c>
      <c r="F321" s="18">
        <v>23240.400000000001</v>
      </c>
      <c r="G321" s="17" t="s">
        <v>15</v>
      </c>
      <c r="H321" s="11">
        <v>15000</v>
      </c>
      <c r="I321" s="19">
        <f>IF('All Sales'!$F321&gt;='All Sales'!$H321,'All Sales'!$F321*Commission,0)</f>
        <v>2324.0400000000004</v>
      </c>
    </row>
    <row r="322" spans="1:9" x14ac:dyDescent="0.3">
      <c r="A322" s="20">
        <v>44470</v>
      </c>
      <c r="B322" s="21" t="s">
        <v>50</v>
      </c>
      <c r="C322" s="21" t="s">
        <v>51</v>
      </c>
      <c r="D322" s="21" t="s">
        <v>52</v>
      </c>
      <c r="E322" s="21" t="s">
        <v>26</v>
      </c>
      <c r="F322" s="22">
        <v>41989.599999999999</v>
      </c>
      <c r="G322" s="21" t="s">
        <v>11</v>
      </c>
      <c r="H322" s="12">
        <v>15000</v>
      </c>
      <c r="I322" s="23">
        <f>IF('All Sales'!$F322&gt;='All Sales'!$H322,'All Sales'!$F322*Commission,0)</f>
        <v>4198.96</v>
      </c>
    </row>
    <row r="323" spans="1:9" x14ac:dyDescent="0.3">
      <c r="A323" s="16">
        <v>44470</v>
      </c>
      <c r="B323" s="17" t="s">
        <v>27</v>
      </c>
      <c r="C323" s="17" t="s">
        <v>28</v>
      </c>
      <c r="D323" s="17" t="s">
        <v>29</v>
      </c>
      <c r="E323" s="17" t="s">
        <v>10</v>
      </c>
      <c r="F323" s="18">
        <v>3243.6000000000004</v>
      </c>
      <c r="G323" s="17" t="s">
        <v>11</v>
      </c>
      <c r="H323" s="11">
        <v>15000</v>
      </c>
      <c r="I323" s="19">
        <f>IF('All Sales'!$F323&gt;='All Sales'!$H323,'All Sales'!$F323*Commission,0)</f>
        <v>0</v>
      </c>
    </row>
    <row r="324" spans="1:9" x14ac:dyDescent="0.3">
      <c r="A324" s="20">
        <v>44470</v>
      </c>
      <c r="B324" s="21" t="s">
        <v>16</v>
      </c>
      <c r="C324" s="21" t="s">
        <v>17</v>
      </c>
      <c r="D324" s="21" t="s">
        <v>18</v>
      </c>
      <c r="E324" s="21" t="s">
        <v>10</v>
      </c>
      <c r="F324" s="22">
        <v>12633.599999999999</v>
      </c>
      <c r="G324" s="21" t="s">
        <v>15</v>
      </c>
      <c r="H324" s="12">
        <v>15000</v>
      </c>
      <c r="I324" s="23">
        <f>IF('All Sales'!$F324&gt;='All Sales'!$H324,'All Sales'!$F324*Commission,0)</f>
        <v>0</v>
      </c>
    </row>
    <row r="325" spans="1:9" x14ac:dyDescent="0.3">
      <c r="A325" s="16">
        <v>44470</v>
      </c>
      <c r="B325" s="17" t="s">
        <v>27</v>
      </c>
      <c r="C325" s="17" t="s">
        <v>28</v>
      </c>
      <c r="D325" s="17" t="s">
        <v>29</v>
      </c>
      <c r="E325" s="17" t="s">
        <v>10</v>
      </c>
      <c r="F325" s="18">
        <v>12806.399999999998</v>
      </c>
      <c r="G325" s="17" t="s">
        <v>43</v>
      </c>
      <c r="H325" s="11">
        <v>15000</v>
      </c>
      <c r="I325" s="19">
        <f>IF('All Sales'!$F325&gt;='All Sales'!$H325,'All Sales'!$F325*Commission,0)</f>
        <v>0</v>
      </c>
    </row>
    <row r="326" spans="1:9" x14ac:dyDescent="0.3">
      <c r="A326" s="20">
        <v>44470</v>
      </c>
      <c r="B326" s="21" t="s">
        <v>12</v>
      </c>
      <c r="C326" s="21" t="s">
        <v>13</v>
      </c>
      <c r="D326" s="21" t="s">
        <v>14</v>
      </c>
      <c r="E326" s="21" t="s">
        <v>10</v>
      </c>
      <c r="F326" s="22">
        <v>20031.199999999997</v>
      </c>
      <c r="G326" s="21" t="s">
        <v>43</v>
      </c>
      <c r="H326" s="12">
        <v>15000</v>
      </c>
      <c r="I326" s="23">
        <f>IF('All Sales'!$F326&gt;='All Sales'!$H326,'All Sales'!$F326*Commission,0)</f>
        <v>2003.12</v>
      </c>
    </row>
    <row r="327" spans="1:9" x14ac:dyDescent="0.3">
      <c r="A327" s="16">
        <v>44470</v>
      </c>
      <c r="B327" s="17" t="s">
        <v>7</v>
      </c>
      <c r="C327" s="17" t="s">
        <v>8</v>
      </c>
      <c r="D327" s="17" t="s">
        <v>9</v>
      </c>
      <c r="E327" s="17" t="s">
        <v>10</v>
      </c>
      <c r="F327" s="18">
        <v>21485.200000000001</v>
      </c>
      <c r="G327" s="17" t="s">
        <v>15</v>
      </c>
      <c r="H327" s="11">
        <v>15000</v>
      </c>
      <c r="I327" s="19">
        <f>IF('All Sales'!$F327&gt;='All Sales'!$H327,'All Sales'!$F327*Commission,0)</f>
        <v>2148.52</v>
      </c>
    </row>
    <row r="328" spans="1:9" x14ac:dyDescent="0.3">
      <c r="A328" s="20">
        <v>44470</v>
      </c>
      <c r="B328" s="21" t="s">
        <v>68</v>
      </c>
      <c r="C328" s="21" t="s">
        <v>69</v>
      </c>
      <c r="D328" s="21" t="s">
        <v>70</v>
      </c>
      <c r="E328" s="21" t="s">
        <v>10</v>
      </c>
      <c r="F328" s="22">
        <v>22607.200000000004</v>
      </c>
      <c r="G328" s="21" t="s">
        <v>11</v>
      </c>
      <c r="H328" s="12">
        <v>15000</v>
      </c>
      <c r="I328" s="23">
        <f>IF('All Sales'!$F328&gt;='All Sales'!$H328,'All Sales'!$F328*Commission,0)</f>
        <v>2260.7200000000007</v>
      </c>
    </row>
    <row r="329" spans="1:9" x14ac:dyDescent="0.3">
      <c r="A329" s="16">
        <v>44470</v>
      </c>
      <c r="B329" s="17" t="s">
        <v>19</v>
      </c>
      <c r="C329" s="17" t="s">
        <v>20</v>
      </c>
      <c r="D329" s="17" t="s">
        <v>21</v>
      </c>
      <c r="E329" s="17" t="s">
        <v>22</v>
      </c>
      <c r="F329" s="18">
        <v>2997.2</v>
      </c>
      <c r="G329" s="17" t="s">
        <v>11</v>
      </c>
      <c r="H329" s="11">
        <v>15000</v>
      </c>
      <c r="I329" s="19">
        <f>IF('All Sales'!$F329&gt;='All Sales'!$H329,'All Sales'!$F329*Commission,0)</f>
        <v>0</v>
      </c>
    </row>
    <row r="330" spans="1:9" x14ac:dyDescent="0.3">
      <c r="A330" s="20">
        <v>44470</v>
      </c>
      <c r="B330" s="21" t="s">
        <v>37</v>
      </c>
      <c r="C330" s="21" t="s">
        <v>38</v>
      </c>
      <c r="D330" s="21" t="s">
        <v>39</v>
      </c>
      <c r="E330" s="21" t="s">
        <v>22</v>
      </c>
      <c r="F330" s="22">
        <v>7195.9999999999991</v>
      </c>
      <c r="G330" s="21" t="s">
        <v>15</v>
      </c>
      <c r="H330" s="12">
        <v>15000</v>
      </c>
      <c r="I330" s="23">
        <f>IF('All Sales'!$F330&gt;='All Sales'!$H330,'All Sales'!$F330*Commission,0)</f>
        <v>0</v>
      </c>
    </row>
    <row r="331" spans="1:9" x14ac:dyDescent="0.3">
      <c r="A331" s="16">
        <v>44470</v>
      </c>
      <c r="B331" s="17" t="s">
        <v>53</v>
      </c>
      <c r="C331" s="17" t="s">
        <v>54</v>
      </c>
      <c r="D331" s="17" t="s">
        <v>55</v>
      </c>
      <c r="E331" s="17" t="s">
        <v>22</v>
      </c>
      <c r="F331" s="18">
        <v>10595.2</v>
      </c>
      <c r="G331" s="17" t="s">
        <v>43</v>
      </c>
      <c r="H331" s="11">
        <v>15000</v>
      </c>
      <c r="I331" s="19">
        <f>IF('All Sales'!$F331&gt;='All Sales'!$H331,'All Sales'!$F331*Commission,0)</f>
        <v>0</v>
      </c>
    </row>
    <row r="332" spans="1:9" x14ac:dyDescent="0.3">
      <c r="A332" s="20">
        <v>44470</v>
      </c>
      <c r="B332" s="21" t="s">
        <v>37</v>
      </c>
      <c r="C332" s="21" t="s">
        <v>38</v>
      </c>
      <c r="D332" s="21" t="s">
        <v>39</v>
      </c>
      <c r="E332" s="21" t="s">
        <v>22</v>
      </c>
      <c r="F332" s="22">
        <v>10694.7</v>
      </c>
      <c r="G332" s="21" t="s">
        <v>43</v>
      </c>
      <c r="H332" s="12">
        <v>15000</v>
      </c>
      <c r="I332" s="23">
        <f>IF('All Sales'!$F332&gt;='All Sales'!$H332,'All Sales'!$F332*Commission,0)</f>
        <v>0</v>
      </c>
    </row>
    <row r="333" spans="1:9" x14ac:dyDescent="0.3">
      <c r="A333" s="16">
        <v>44470</v>
      </c>
      <c r="B333" s="17" t="s">
        <v>53</v>
      </c>
      <c r="C333" s="17" t="s">
        <v>54</v>
      </c>
      <c r="D333" s="17" t="s">
        <v>55</v>
      </c>
      <c r="E333" s="17" t="s">
        <v>22</v>
      </c>
      <c r="F333" s="18">
        <v>14235.4</v>
      </c>
      <c r="G333" s="17" t="s">
        <v>43</v>
      </c>
      <c r="H333" s="11">
        <v>15000</v>
      </c>
      <c r="I333" s="19">
        <f>IF('All Sales'!$F333&gt;='All Sales'!$H333,'All Sales'!$F333*Commission,0)</f>
        <v>0</v>
      </c>
    </row>
    <row r="334" spans="1:9" x14ac:dyDescent="0.3">
      <c r="A334" s="20">
        <v>44470</v>
      </c>
      <c r="B334" s="21" t="s">
        <v>53</v>
      </c>
      <c r="C334" s="21" t="s">
        <v>54</v>
      </c>
      <c r="D334" s="21" t="s">
        <v>55</v>
      </c>
      <c r="E334" s="21" t="s">
        <v>22</v>
      </c>
      <c r="F334" s="22">
        <v>36530.199999999997</v>
      </c>
      <c r="G334" s="21" t="s">
        <v>15</v>
      </c>
      <c r="H334" s="12">
        <v>15000</v>
      </c>
      <c r="I334" s="23">
        <f>IF('All Sales'!$F334&gt;='All Sales'!$H334,'All Sales'!$F334*Commission,0)</f>
        <v>3653.02</v>
      </c>
    </row>
    <row r="335" spans="1:9" x14ac:dyDescent="0.3">
      <c r="A335" s="16">
        <v>44470</v>
      </c>
      <c r="B335" s="17" t="s">
        <v>65</v>
      </c>
      <c r="C335" s="17" t="s">
        <v>66</v>
      </c>
      <c r="D335" s="17" t="s">
        <v>67</v>
      </c>
      <c r="E335" s="17" t="s">
        <v>22</v>
      </c>
      <c r="F335" s="18">
        <v>36896.199999999997</v>
      </c>
      <c r="G335" s="17" t="s">
        <v>43</v>
      </c>
      <c r="H335" s="11">
        <v>15000</v>
      </c>
      <c r="I335" s="19">
        <f>IF('All Sales'!$F335&gt;='All Sales'!$H335,'All Sales'!$F335*Commission,0)</f>
        <v>3689.62</v>
      </c>
    </row>
    <row r="336" spans="1:9" x14ac:dyDescent="0.3">
      <c r="A336" s="20">
        <v>44470</v>
      </c>
      <c r="B336" s="21" t="s">
        <v>19</v>
      </c>
      <c r="C336" s="21" t="s">
        <v>20</v>
      </c>
      <c r="D336" s="21" t="s">
        <v>21</v>
      </c>
      <c r="E336" s="21" t="s">
        <v>22</v>
      </c>
      <c r="F336" s="22">
        <v>41420.699999999997</v>
      </c>
      <c r="G336" s="21" t="s">
        <v>11</v>
      </c>
      <c r="H336" s="12">
        <v>15000</v>
      </c>
      <c r="I336" s="23">
        <f>IF('All Sales'!$F336&gt;='All Sales'!$H336,'All Sales'!$F336*Commission,0)</f>
        <v>4142.07</v>
      </c>
    </row>
    <row r="337" spans="1:9" x14ac:dyDescent="0.3">
      <c r="A337" s="16">
        <v>44501</v>
      </c>
      <c r="B337" s="17" t="s">
        <v>71</v>
      </c>
      <c r="C337" s="17" t="s">
        <v>72</v>
      </c>
      <c r="D337" s="17" t="s">
        <v>73</v>
      </c>
      <c r="E337" s="17" t="s">
        <v>33</v>
      </c>
      <c r="F337" s="18">
        <v>9292.5</v>
      </c>
      <c r="G337" s="17" t="s">
        <v>15</v>
      </c>
      <c r="H337" s="11">
        <v>15000</v>
      </c>
      <c r="I337" s="19">
        <f>IF('All Sales'!$F337&gt;='All Sales'!$H337,'All Sales'!$F337*Commission,0)</f>
        <v>0</v>
      </c>
    </row>
    <row r="338" spans="1:9" x14ac:dyDescent="0.3">
      <c r="A338" s="20">
        <v>44501</v>
      </c>
      <c r="B338" s="21" t="s">
        <v>59</v>
      </c>
      <c r="C338" s="21" t="s">
        <v>60</v>
      </c>
      <c r="D338" s="21" t="s">
        <v>61</v>
      </c>
      <c r="E338" s="21" t="s">
        <v>33</v>
      </c>
      <c r="F338" s="22">
        <v>28761.599999999999</v>
      </c>
      <c r="G338" s="21" t="s">
        <v>43</v>
      </c>
      <c r="H338" s="12">
        <v>15000</v>
      </c>
      <c r="I338" s="23">
        <f>IF('All Sales'!$F338&gt;='All Sales'!$H338,'All Sales'!$F338*Commission,0)</f>
        <v>2876.16</v>
      </c>
    </row>
    <row r="339" spans="1:9" x14ac:dyDescent="0.3">
      <c r="A339" s="16">
        <v>44501</v>
      </c>
      <c r="B339" s="17" t="s">
        <v>40</v>
      </c>
      <c r="C339" s="17" t="s">
        <v>41</v>
      </c>
      <c r="D339" s="17" t="s">
        <v>42</v>
      </c>
      <c r="E339" s="17" t="s">
        <v>33</v>
      </c>
      <c r="F339" s="18">
        <v>41932.799999999996</v>
      </c>
      <c r="G339" s="17" t="s">
        <v>11</v>
      </c>
      <c r="H339" s="11">
        <v>15000</v>
      </c>
      <c r="I339" s="19">
        <f>IF('All Sales'!$F339&gt;='All Sales'!$H339,'All Sales'!$F339*Commission,0)</f>
        <v>4193.28</v>
      </c>
    </row>
    <row r="340" spans="1:9" x14ac:dyDescent="0.3">
      <c r="A340" s="20">
        <v>44501</v>
      </c>
      <c r="B340" s="21" t="s">
        <v>30</v>
      </c>
      <c r="C340" s="21" t="s">
        <v>31</v>
      </c>
      <c r="D340" s="21" t="s">
        <v>32</v>
      </c>
      <c r="E340" s="21" t="s">
        <v>33</v>
      </c>
      <c r="F340" s="22">
        <v>42427</v>
      </c>
      <c r="G340" s="21" t="s">
        <v>15</v>
      </c>
      <c r="H340" s="12">
        <v>15000</v>
      </c>
      <c r="I340" s="23">
        <f>IF('All Sales'!$F340&gt;='All Sales'!$H340,'All Sales'!$F340*Commission,0)</f>
        <v>4242.7</v>
      </c>
    </row>
    <row r="341" spans="1:9" x14ac:dyDescent="0.3">
      <c r="A341" s="16">
        <v>44501</v>
      </c>
      <c r="B341" s="17" t="s">
        <v>71</v>
      </c>
      <c r="C341" s="17" t="s">
        <v>72</v>
      </c>
      <c r="D341" s="17" t="s">
        <v>73</v>
      </c>
      <c r="E341" s="17" t="s">
        <v>33</v>
      </c>
      <c r="F341" s="18">
        <v>47510.400000000001</v>
      </c>
      <c r="G341" s="17" t="s">
        <v>15</v>
      </c>
      <c r="H341" s="11">
        <v>15000</v>
      </c>
      <c r="I341" s="19">
        <f>IF('All Sales'!$F341&gt;='All Sales'!$H341,'All Sales'!$F341*Commission,0)</f>
        <v>4751.04</v>
      </c>
    </row>
    <row r="342" spans="1:9" x14ac:dyDescent="0.3">
      <c r="A342" s="20">
        <v>44501</v>
      </c>
      <c r="B342" s="21" t="s">
        <v>34</v>
      </c>
      <c r="C342" s="21" t="s">
        <v>35</v>
      </c>
      <c r="D342" s="21" t="s">
        <v>36</v>
      </c>
      <c r="E342" s="21" t="s">
        <v>26</v>
      </c>
      <c r="F342" s="22">
        <v>9006</v>
      </c>
      <c r="G342" s="21" t="s">
        <v>43</v>
      </c>
      <c r="H342" s="12">
        <v>15000</v>
      </c>
      <c r="I342" s="23">
        <f>IF('All Sales'!$F342&gt;='All Sales'!$H342,'All Sales'!$F342*Commission,0)</f>
        <v>0</v>
      </c>
    </row>
    <row r="343" spans="1:9" x14ac:dyDescent="0.3">
      <c r="A343" s="16">
        <v>44501</v>
      </c>
      <c r="B343" s="17" t="s">
        <v>50</v>
      </c>
      <c r="C343" s="17" t="s">
        <v>51</v>
      </c>
      <c r="D343" s="17" t="s">
        <v>52</v>
      </c>
      <c r="E343" s="17" t="s">
        <v>26</v>
      </c>
      <c r="F343" s="18">
        <v>10573.5</v>
      </c>
      <c r="G343" s="17" t="s">
        <v>11</v>
      </c>
      <c r="H343" s="11">
        <v>15000</v>
      </c>
      <c r="I343" s="19">
        <f>IF('All Sales'!$F343&gt;='All Sales'!$H343,'All Sales'!$F343*Commission,0)</f>
        <v>0</v>
      </c>
    </row>
    <row r="344" spans="1:9" x14ac:dyDescent="0.3">
      <c r="A344" s="20">
        <v>44501</v>
      </c>
      <c r="B344" s="21" t="s">
        <v>47</v>
      </c>
      <c r="C344" s="21" t="s">
        <v>48</v>
      </c>
      <c r="D344" s="21" t="s">
        <v>49</v>
      </c>
      <c r="E344" s="21" t="s">
        <v>26</v>
      </c>
      <c r="F344" s="22">
        <v>13230</v>
      </c>
      <c r="G344" s="21" t="s">
        <v>15</v>
      </c>
      <c r="H344" s="12">
        <v>15000</v>
      </c>
      <c r="I344" s="23">
        <f>IF('All Sales'!$F344&gt;='All Sales'!$H344,'All Sales'!$F344*Commission,0)</f>
        <v>0</v>
      </c>
    </row>
    <row r="345" spans="1:9" x14ac:dyDescent="0.3">
      <c r="A345" s="16">
        <v>44501</v>
      </c>
      <c r="B345" s="17" t="s">
        <v>23</v>
      </c>
      <c r="C345" s="17" t="s">
        <v>24</v>
      </c>
      <c r="D345" s="17" t="s">
        <v>25</v>
      </c>
      <c r="E345" s="17" t="s">
        <v>26</v>
      </c>
      <c r="F345" s="18">
        <v>15403.600000000002</v>
      </c>
      <c r="G345" s="17" t="s">
        <v>15</v>
      </c>
      <c r="H345" s="11">
        <v>15000</v>
      </c>
      <c r="I345" s="19">
        <f>IF('All Sales'!$F345&gt;='All Sales'!$H345,'All Sales'!$F345*Commission,0)</f>
        <v>1540.3600000000004</v>
      </c>
    </row>
    <row r="346" spans="1:9" x14ac:dyDescent="0.3">
      <c r="A346" s="20">
        <v>44501</v>
      </c>
      <c r="B346" s="21" t="s">
        <v>34</v>
      </c>
      <c r="C346" s="21" t="s">
        <v>35</v>
      </c>
      <c r="D346" s="21" t="s">
        <v>36</v>
      </c>
      <c r="E346" s="21" t="s">
        <v>26</v>
      </c>
      <c r="F346" s="22">
        <v>16394.399999999998</v>
      </c>
      <c r="G346" s="21" t="s">
        <v>15</v>
      </c>
      <c r="H346" s="12">
        <v>15000</v>
      </c>
      <c r="I346" s="23">
        <f>IF('All Sales'!$F346&gt;='All Sales'!$H346,'All Sales'!$F346*Commission,0)</f>
        <v>1639.4399999999998</v>
      </c>
    </row>
    <row r="347" spans="1:9" x14ac:dyDescent="0.3">
      <c r="A347" s="16">
        <v>44501</v>
      </c>
      <c r="B347" s="17" t="s">
        <v>34</v>
      </c>
      <c r="C347" s="17" t="s">
        <v>35</v>
      </c>
      <c r="D347" s="17" t="s">
        <v>36</v>
      </c>
      <c r="E347" s="17" t="s">
        <v>26</v>
      </c>
      <c r="F347" s="18">
        <v>16606</v>
      </c>
      <c r="G347" s="17" t="s">
        <v>43</v>
      </c>
      <c r="H347" s="11">
        <v>15000</v>
      </c>
      <c r="I347" s="19">
        <f>IF('All Sales'!$F347&gt;='All Sales'!$H347,'All Sales'!$F347*Commission,0)</f>
        <v>1660.6000000000001</v>
      </c>
    </row>
    <row r="348" spans="1:9" x14ac:dyDescent="0.3">
      <c r="A348" s="20">
        <v>44501</v>
      </c>
      <c r="B348" s="21" t="s">
        <v>23</v>
      </c>
      <c r="C348" s="21" t="s">
        <v>24</v>
      </c>
      <c r="D348" s="21" t="s">
        <v>25</v>
      </c>
      <c r="E348" s="21" t="s">
        <v>26</v>
      </c>
      <c r="F348" s="22">
        <v>18452.599999999999</v>
      </c>
      <c r="G348" s="21" t="s">
        <v>43</v>
      </c>
      <c r="H348" s="12">
        <v>15000</v>
      </c>
      <c r="I348" s="23">
        <f>IF('All Sales'!$F348&gt;='All Sales'!$H348,'All Sales'!$F348*Commission,0)</f>
        <v>1845.26</v>
      </c>
    </row>
    <row r="349" spans="1:9" x14ac:dyDescent="0.3">
      <c r="A349" s="16">
        <v>44501</v>
      </c>
      <c r="B349" s="17" t="s">
        <v>50</v>
      </c>
      <c r="C349" s="17" t="s">
        <v>51</v>
      </c>
      <c r="D349" s="17" t="s">
        <v>52</v>
      </c>
      <c r="E349" s="17" t="s">
        <v>26</v>
      </c>
      <c r="F349" s="18">
        <v>20062.5</v>
      </c>
      <c r="G349" s="17" t="s">
        <v>11</v>
      </c>
      <c r="H349" s="11">
        <v>15000</v>
      </c>
      <c r="I349" s="19">
        <f>IF('All Sales'!$F349&gt;='All Sales'!$H349,'All Sales'!$F349*Commission,0)</f>
        <v>2006.25</v>
      </c>
    </row>
    <row r="350" spans="1:9" x14ac:dyDescent="0.3">
      <c r="A350" s="20">
        <v>44501</v>
      </c>
      <c r="B350" s="21" t="s">
        <v>56</v>
      </c>
      <c r="C350" s="21" t="s">
        <v>57</v>
      </c>
      <c r="D350" s="21" t="s">
        <v>58</v>
      </c>
      <c r="E350" s="21" t="s">
        <v>26</v>
      </c>
      <c r="F350" s="22">
        <v>22900.499999999996</v>
      </c>
      <c r="G350" s="21" t="s">
        <v>11</v>
      </c>
      <c r="H350" s="12">
        <v>15000</v>
      </c>
      <c r="I350" s="23">
        <f>IF('All Sales'!$F350&gt;='All Sales'!$H350,'All Sales'!$F350*Commission,0)</f>
        <v>2290.0499999999997</v>
      </c>
    </row>
    <row r="351" spans="1:9" x14ac:dyDescent="0.3">
      <c r="A351" s="16">
        <v>44501</v>
      </c>
      <c r="B351" s="17" t="s">
        <v>56</v>
      </c>
      <c r="C351" s="17" t="s">
        <v>57</v>
      </c>
      <c r="D351" s="17" t="s">
        <v>58</v>
      </c>
      <c r="E351" s="17" t="s">
        <v>26</v>
      </c>
      <c r="F351" s="18">
        <v>23057.999999999996</v>
      </c>
      <c r="G351" s="17" t="s">
        <v>43</v>
      </c>
      <c r="H351" s="11">
        <v>15000</v>
      </c>
      <c r="I351" s="19">
        <f>IF('All Sales'!$F351&gt;='All Sales'!$H351,'All Sales'!$F351*Commission,0)</f>
        <v>2305.7999999999997</v>
      </c>
    </row>
    <row r="352" spans="1:9" x14ac:dyDescent="0.3">
      <c r="A352" s="20">
        <v>44501</v>
      </c>
      <c r="B352" s="21" t="s">
        <v>34</v>
      </c>
      <c r="C352" s="21" t="s">
        <v>35</v>
      </c>
      <c r="D352" s="21" t="s">
        <v>36</v>
      </c>
      <c r="E352" s="21" t="s">
        <v>26</v>
      </c>
      <c r="F352" s="22">
        <v>37560</v>
      </c>
      <c r="G352" s="21" t="s">
        <v>43</v>
      </c>
      <c r="H352" s="12">
        <v>15000</v>
      </c>
      <c r="I352" s="23">
        <f>IF('All Sales'!$F352&gt;='All Sales'!$H352,'All Sales'!$F352*Commission,0)</f>
        <v>3756</v>
      </c>
    </row>
    <row r="353" spans="1:9" x14ac:dyDescent="0.3">
      <c r="A353" s="16">
        <v>44501</v>
      </c>
      <c r="B353" s="17" t="s">
        <v>50</v>
      </c>
      <c r="C353" s="17" t="s">
        <v>51</v>
      </c>
      <c r="D353" s="17" t="s">
        <v>52</v>
      </c>
      <c r="E353" s="17" t="s">
        <v>26</v>
      </c>
      <c r="F353" s="18">
        <v>38570</v>
      </c>
      <c r="G353" s="17" t="s">
        <v>11</v>
      </c>
      <c r="H353" s="11">
        <v>15000</v>
      </c>
      <c r="I353" s="19">
        <f>IF('All Sales'!$F353&gt;='All Sales'!$H353,'All Sales'!$F353*Commission,0)</f>
        <v>3857</v>
      </c>
    </row>
    <row r="354" spans="1:9" x14ac:dyDescent="0.3">
      <c r="A354" s="20">
        <v>44501</v>
      </c>
      <c r="B354" s="21" t="s">
        <v>23</v>
      </c>
      <c r="C354" s="21" t="s">
        <v>24</v>
      </c>
      <c r="D354" s="21" t="s">
        <v>25</v>
      </c>
      <c r="E354" s="21" t="s">
        <v>26</v>
      </c>
      <c r="F354" s="22">
        <v>39199.599999999999</v>
      </c>
      <c r="G354" s="21" t="s">
        <v>43</v>
      </c>
      <c r="H354" s="12">
        <v>15000</v>
      </c>
      <c r="I354" s="23">
        <f>IF('All Sales'!$F354&gt;='All Sales'!$H354,'All Sales'!$F354*Commission,0)</f>
        <v>3919.96</v>
      </c>
    </row>
    <row r="355" spans="1:9" x14ac:dyDescent="0.3">
      <c r="A355" s="16">
        <v>44501</v>
      </c>
      <c r="B355" s="17" t="s">
        <v>12</v>
      </c>
      <c r="C355" s="17" t="s">
        <v>13</v>
      </c>
      <c r="D355" s="17" t="s">
        <v>14</v>
      </c>
      <c r="E355" s="17" t="s">
        <v>10</v>
      </c>
      <c r="F355" s="18">
        <v>5130</v>
      </c>
      <c r="G355" s="17" t="s">
        <v>15</v>
      </c>
      <c r="H355" s="11">
        <v>15000</v>
      </c>
      <c r="I355" s="19">
        <f>IF('All Sales'!$F355&gt;='All Sales'!$H355,'All Sales'!$F355*Commission,0)</f>
        <v>0</v>
      </c>
    </row>
    <row r="356" spans="1:9" x14ac:dyDescent="0.3">
      <c r="A356" s="20">
        <v>44501</v>
      </c>
      <c r="B356" s="21" t="s">
        <v>7</v>
      </c>
      <c r="C356" s="21" t="s">
        <v>8</v>
      </c>
      <c r="D356" s="21" t="s">
        <v>9</v>
      </c>
      <c r="E356" s="21" t="s">
        <v>10</v>
      </c>
      <c r="F356" s="22">
        <v>8810.9</v>
      </c>
      <c r="G356" s="21" t="s">
        <v>11</v>
      </c>
      <c r="H356" s="12">
        <v>15000</v>
      </c>
      <c r="I356" s="23">
        <f>IF('All Sales'!$F356&gt;='All Sales'!$H356,'All Sales'!$F356*Commission,0)</f>
        <v>0</v>
      </c>
    </row>
    <row r="357" spans="1:9" x14ac:dyDescent="0.3">
      <c r="A357" s="16">
        <v>44501</v>
      </c>
      <c r="B357" s="17" t="s">
        <v>27</v>
      </c>
      <c r="C357" s="17" t="s">
        <v>28</v>
      </c>
      <c r="D357" s="17" t="s">
        <v>29</v>
      </c>
      <c r="E357" s="17" t="s">
        <v>10</v>
      </c>
      <c r="F357" s="18">
        <v>16606</v>
      </c>
      <c r="G357" s="17" t="s">
        <v>11</v>
      </c>
      <c r="H357" s="11">
        <v>15000</v>
      </c>
      <c r="I357" s="19">
        <f>IF('All Sales'!$F357&gt;='All Sales'!$H357,'All Sales'!$F357*Commission,0)</f>
        <v>1660.6000000000001</v>
      </c>
    </row>
    <row r="358" spans="1:9" x14ac:dyDescent="0.3">
      <c r="A358" s="20">
        <v>44501</v>
      </c>
      <c r="B358" s="21" t="s">
        <v>12</v>
      </c>
      <c r="C358" s="21" t="s">
        <v>13</v>
      </c>
      <c r="D358" s="21" t="s">
        <v>14</v>
      </c>
      <c r="E358" s="21" t="s">
        <v>10</v>
      </c>
      <c r="F358" s="22">
        <v>17766</v>
      </c>
      <c r="G358" s="21" t="s">
        <v>11</v>
      </c>
      <c r="H358" s="12">
        <v>15000</v>
      </c>
      <c r="I358" s="23">
        <f>IF('All Sales'!$F358&gt;='All Sales'!$H358,'All Sales'!$F358*Commission,0)</f>
        <v>1776.6000000000001</v>
      </c>
    </row>
    <row r="359" spans="1:9" x14ac:dyDescent="0.3">
      <c r="A359" s="16">
        <v>44501</v>
      </c>
      <c r="B359" s="17" t="s">
        <v>16</v>
      </c>
      <c r="C359" s="17" t="s">
        <v>17</v>
      </c>
      <c r="D359" s="17" t="s">
        <v>18</v>
      </c>
      <c r="E359" s="17" t="s">
        <v>10</v>
      </c>
      <c r="F359" s="18">
        <v>20916</v>
      </c>
      <c r="G359" s="17" t="s">
        <v>11</v>
      </c>
      <c r="H359" s="11">
        <v>15000</v>
      </c>
      <c r="I359" s="19">
        <f>IF('All Sales'!$F359&gt;='All Sales'!$H359,'All Sales'!$F359*Commission,0)</f>
        <v>2091.6</v>
      </c>
    </row>
    <row r="360" spans="1:9" x14ac:dyDescent="0.3">
      <c r="A360" s="20">
        <v>44501</v>
      </c>
      <c r="B360" s="21" t="s">
        <v>16</v>
      </c>
      <c r="C360" s="21" t="s">
        <v>17</v>
      </c>
      <c r="D360" s="21" t="s">
        <v>18</v>
      </c>
      <c r="E360" s="21" t="s">
        <v>10</v>
      </c>
      <c r="F360" s="22">
        <v>22396.5</v>
      </c>
      <c r="G360" s="21" t="s">
        <v>43</v>
      </c>
      <c r="H360" s="12">
        <v>15000</v>
      </c>
      <c r="I360" s="23">
        <f>IF('All Sales'!$F360&gt;='All Sales'!$H360,'All Sales'!$F360*Commission,0)</f>
        <v>2239.65</v>
      </c>
    </row>
    <row r="361" spans="1:9" x14ac:dyDescent="0.3">
      <c r="A361" s="16">
        <v>44501</v>
      </c>
      <c r="B361" s="17" t="s">
        <v>12</v>
      </c>
      <c r="C361" s="17" t="s">
        <v>13</v>
      </c>
      <c r="D361" s="17" t="s">
        <v>14</v>
      </c>
      <c r="E361" s="17" t="s">
        <v>10</v>
      </c>
      <c r="F361" s="18">
        <v>25633.5</v>
      </c>
      <c r="G361" s="17" t="s">
        <v>15</v>
      </c>
      <c r="H361" s="11">
        <v>15000</v>
      </c>
      <c r="I361" s="19">
        <f>IF('All Sales'!$F361&gt;='All Sales'!$H361,'All Sales'!$F361*Commission,0)</f>
        <v>2563.3500000000004</v>
      </c>
    </row>
    <row r="362" spans="1:9" x14ac:dyDescent="0.3">
      <c r="A362" s="20">
        <v>44501</v>
      </c>
      <c r="B362" s="21" t="s">
        <v>16</v>
      </c>
      <c r="C362" s="21" t="s">
        <v>17</v>
      </c>
      <c r="D362" s="21" t="s">
        <v>18</v>
      </c>
      <c r="E362" s="21" t="s">
        <v>10</v>
      </c>
      <c r="F362" s="22">
        <v>37374.399999999994</v>
      </c>
      <c r="G362" s="21" t="s">
        <v>43</v>
      </c>
      <c r="H362" s="12">
        <v>15000</v>
      </c>
      <c r="I362" s="23">
        <f>IF('All Sales'!$F362&gt;='All Sales'!$H362,'All Sales'!$F362*Commission,0)</f>
        <v>3737.4399999999996</v>
      </c>
    </row>
    <row r="363" spans="1:9" x14ac:dyDescent="0.3">
      <c r="A363" s="16">
        <v>44501</v>
      </c>
      <c r="B363" s="17" t="s">
        <v>53</v>
      </c>
      <c r="C363" s="17" t="s">
        <v>54</v>
      </c>
      <c r="D363" s="17" t="s">
        <v>55</v>
      </c>
      <c r="E363" s="17" t="s">
        <v>22</v>
      </c>
      <c r="F363" s="18">
        <v>6900</v>
      </c>
      <c r="G363" s="17" t="s">
        <v>15</v>
      </c>
      <c r="H363" s="11">
        <v>15000</v>
      </c>
      <c r="I363" s="19">
        <f>IF('All Sales'!$F363&gt;='All Sales'!$H363,'All Sales'!$F363*Commission,0)</f>
        <v>0</v>
      </c>
    </row>
    <row r="364" spans="1:9" x14ac:dyDescent="0.3">
      <c r="A364" s="20">
        <v>44501</v>
      </c>
      <c r="B364" s="21" t="s">
        <v>65</v>
      </c>
      <c r="C364" s="21" t="s">
        <v>66</v>
      </c>
      <c r="D364" s="21" t="s">
        <v>67</v>
      </c>
      <c r="E364" s="21" t="s">
        <v>22</v>
      </c>
      <c r="F364" s="22">
        <v>9683</v>
      </c>
      <c r="G364" s="21" t="s">
        <v>43</v>
      </c>
      <c r="H364" s="12">
        <v>15000</v>
      </c>
      <c r="I364" s="23">
        <f>IF('All Sales'!$F364&gt;='All Sales'!$H364,'All Sales'!$F364*Commission,0)</f>
        <v>0</v>
      </c>
    </row>
    <row r="365" spans="1:9" x14ac:dyDescent="0.3">
      <c r="A365" s="16">
        <v>44501</v>
      </c>
      <c r="B365" s="17" t="s">
        <v>44</v>
      </c>
      <c r="C365" s="17" t="s">
        <v>45</v>
      </c>
      <c r="D365" s="17" t="s">
        <v>46</v>
      </c>
      <c r="E365" s="17" t="s">
        <v>22</v>
      </c>
      <c r="F365" s="18">
        <v>14302.9</v>
      </c>
      <c r="G365" s="17" t="s">
        <v>11</v>
      </c>
      <c r="H365" s="11">
        <v>15000</v>
      </c>
      <c r="I365" s="19">
        <f>IF('All Sales'!$F365&gt;='All Sales'!$H365,'All Sales'!$F365*Commission,0)</f>
        <v>0</v>
      </c>
    </row>
    <row r="366" spans="1:9" x14ac:dyDescent="0.3">
      <c r="A366" s="20">
        <v>44501</v>
      </c>
      <c r="B366" s="21" t="s">
        <v>19</v>
      </c>
      <c r="C366" s="21" t="s">
        <v>20</v>
      </c>
      <c r="D366" s="21" t="s">
        <v>21</v>
      </c>
      <c r="E366" s="21" t="s">
        <v>22</v>
      </c>
      <c r="F366" s="22">
        <v>16806.400000000001</v>
      </c>
      <c r="G366" s="21" t="s">
        <v>11</v>
      </c>
      <c r="H366" s="12">
        <v>15000</v>
      </c>
      <c r="I366" s="23">
        <f>IF('All Sales'!$F366&gt;='All Sales'!$H366,'All Sales'!$F366*Commission,0)</f>
        <v>1680.6400000000003</v>
      </c>
    </row>
    <row r="367" spans="1:9" x14ac:dyDescent="0.3">
      <c r="A367" s="16">
        <v>44501</v>
      </c>
      <c r="B367" s="17" t="s">
        <v>37</v>
      </c>
      <c r="C367" s="17" t="s">
        <v>38</v>
      </c>
      <c r="D367" s="17" t="s">
        <v>39</v>
      </c>
      <c r="E367" s="17" t="s">
        <v>22</v>
      </c>
      <c r="F367" s="18">
        <v>20797.200000000004</v>
      </c>
      <c r="G367" s="17" t="s">
        <v>15</v>
      </c>
      <c r="H367" s="11">
        <v>15000</v>
      </c>
      <c r="I367" s="19">
        <f>IF('All Sales'!$F367&gt;='All Sales'!$H367,'All Sales'!$F367*Commission,0)</f>
        <v>2079.7200000000007</v>
      </c>
    </row>
    <row r="368" spans="1:9" x14ac:dyDescent="0.3">
      <c r="A368" s="20">
        <v>44501</v>
      </c>
      <c r="B368" s="21" t="s">
        <v>65</v>
      </c>
      <c r="C368" s="21" t="s">
        <v>66</v>
      </c>
      <c r="D368" s="21" t="s">
        <v>67</v>
      </c>
      <c r="E368" s="21" t="s">
        <v>22</v>
      </c>
      <c r="F368" s="22">
        <v>26866</v>
      </c>
      <c r="G368" s="21" t="s">
        <v>43</v>
      </c>
      <c r="H368" s="12">
        <v>15000</v>
      </c>
      <c r="I368" s="23">
        <f>IF('All Sales'!$F368&gt;='All Sales'!$H368,'All Sales'!$F368*Commission,0)</f>
        <v>2686.6000000000004</v>
      </c>
    </row>
    <row r="369" spans="1:9" x14ac:dyDescent="0.3">
      <c r="A369" s="16">
        <v>44531</v>
      </c>
      <c r="B369" s="17" t="s">
        <v>59</v>
      </c>
      <c r="C369" s="17" t="s">
        <v>60</v>
      </c>
      <c r="D369" s="17" t="s">
        <v>61</v>
      </c>
      <c r="E369" s="17" t="s">
        <v>33</v>
      </c>
      <c r="F369" s="18">
        <v>7721.5999999999995</v>
      </c>
      <c r="G369" s="17" t="s">
        <v>11</v>
      </c>
      <c r="H369" s="11">
        <v>15000</v>
      </c>
      <c r="I369" s="19">
        <f>IF('All Sales'!$F369&gt;='All Sales'!$H369,'All Sales'!$F369*Commission,0)</f>
        <v>0</v>
      </c>
    </row>
    <row r="370" spans="1:9" x14ac:dyDescent="0.3">
      <c r="A370" s="20">
        <v>44531</v>
      </c>
      <c r="B370" s="21" t="s">
        <v>40</v>
      </c>
      <c r="C370" s="21" t="s">
        <v>41</v>
      </c>
      <c r="D370" s="21" t="s">
        <v>42</v>
      </c>
      <c r="E370" s="21" t="s">
        <v>33</v>
      </c>
      <c r="F370" s="22">
        <v>8925.7000000000007</v>
      </c>
      <c r="G370" s="21" t="s">
        <v>11</v>
      </c>
      <c r="H370" s="12">
        <v>15000</v>
      </c>
      <c r="I370" s="23">
        <f>IF('All Sales'!$F370&gt;='All Sales'!$H370,'All Sales'!$F370*Commission,0)</f>
        <v>0</v>
      </c>
    </row>
    <row r="371" spans="1:9" x14ac:dyDescent="0.3">
      <c r="A371" s="16">
        <v>44531</v>
      </c>
      <c r="B371" s="17" t="s">
        <v>40</v>
      </c>
      <c r="C371" s="17" t="s">
        <v>41</v>
      </c>
      <c r="D371" s="17" t="s">
        <v>42</v>
      </c>
      <c r="E371" s="17" t="s">
        <v>33</v>
      </c>
      <c r="F371" s="18">
        <v>15802.6</v>
      </c>
      <c r="G371" s="17" t="s">
        <v>43</v>
      </c>
      <c r="H371" s="11">
        <v>15000</v>
      </c>
      <c r="I371" s="19">
        <f>IF('All Sales'!$F371&gt;='All Sales'!$H371,'All Sales'!$F371*Commission,0)</f>
        <v>1580.2600000000002</v>
      </c>
    </row>
    <row r="372" spans="1:9" x14ac:dyDescent="0.3">
      <c r="A372" s="20">
        <v>44531</v>
      </c>
      <c r="B372" s="21" t="s">
        <v>71</v>
      </c>
      <c r="C372" s="21" t="s">
        <v>72</v>
      </c>
      <c r="D372" s="21" t="s">
        <v>73</v>
      </c>
      <c r="E372" s="21" t="s">
        <v>33</v>
      </c>
      <c r="F372" s="22">
        <v>21103.3</v>
      </c>
      <c r="G372" s="21" t="s">
        <v>43</v>
      </c>
      <c r="H372" s="12">
        <v>15000</v>
      </c>
      <c r="I372" s="23">
        <f>IF('All Sales'!$F372&gt;='All Sales'!$H372,'All Sales'!$F372*Commission,0)</f>
        <v>2110.33</v>
      </c>
    </row>
    <row r="373" spans="1:9" x14ac:dyDescent="0.3">
      <c r="A373" s="16">
        <v>44531</v>
      </c>
      <c r="B373" s="17" t="s">
        <v>71</v>
      </c>
      <c r="C373" s="17" t="s">
        <v>72</v>
      </c>
      <c r="D373" s="17" t="s">
        <v>73</v>
      </c>
      <c r="E373" s="17" t="s">
        <v>33</v>
      </c>
      <c r="F373" s="18">
        <v>22351.100000000002</v>
      </c>
      <c r="G373" s="17" t="s">
        <v>43</v>
      </c>
      <c r="H373" s="11">
        <v>15000</v>
      </c>
      <c r="I373" s="19">
        <f>IF('All Sales'!$F373&gt;='All Sales'!$H373,'All Sales'!$F373*Commission,0)</f>
        <v>2235.11</v>
      </c>
    </row>
    <row r="374" spans="1:9" x14ac:dyDescent="0.3">
      <c r="A374" s="20">
        <v>44531</v>
      </c>
      <c r="B374" s="21" t="s">
        <v>40</v>
      </c>
      <c r="C374" s="21" t="s">
        <v>41</v>
      </c>
      <c r="D374" s="21" t="s">
        <v>42</v>
      </c>
      <c r="E374" s="21" t="s">
        <v>33</v>
      </c>
      <c r="F374" s="22">
        <v>43974</v>
      </c>
      <c r="G374" s="21" t="s">
        <v>11</v>
      </c>
      <c r="H374" s="12">
        <v>15000</v>
      </c>
      <c r="I374" s="23">
        <f>IF('All Sales'!$F374&gt;='All Sales'!$H374,'All Sales'!$F374*Commission,0)</f>
        <v>4397.4000000000005</v>
      </c>
    </row>
    <row r="375" spans="1:9" x14ac:dyDescent="0.3">
      <c r="A375" s="16">
        <v>44531</v>
      </c>
      <c r="B375" s="17" t="s">
        <v>34</v>
      </c>
      <c r="C375" s="17" t="s">
        <v>35</v>
      </c>
      <c r="D375" s="17" t="s">
        <v>36</v>
      </c>
      <c r="E375" s="17" t="s">
        <v>26</v>
      </c>
      <c r="F375" s="18">
        <v>8082.7999999999993</v>
      </c>
      <c r="G375" s="17" t="s">
        <v>11</v>
      </c>
      <c r="H375" s="11">
        <v>15000</v>
      </c>
      <c r="I375" s="19">
        <f>IF('All Sales'!$F375&gt;='All Sales'!$H375,'All Sales'!$F375*Commission,0)</f>
        <v>0</v>
      </c>
    </row>
    <row r="376" spans="1:9" x14ac:dyDescent="0.3">
      <c r="A376" s="20">
        <v>44531</v>
      </c>
      <c r="B376" s="21" t="s">
        <v>50</v>
      </c>
      <c r="C376" s="21" t="s">
        <v>51</v>
      </c>
      <c r="D376" s="21" t="s">
        <v>52</v>
      </c>
      <c r="E376" s="21" t="s">
        <v>26</v>
      </c>
      <c r="F376" s="22">
        <v>9826.4</v>
      </c>
      <c r="G376" s="21" t="s">
        <v>43</v>
      </c>
      <c r="H376" s="12">
        <v>15000</v>
      </c>
      <c r="I376" s="23">
        <f>IF('All Sales'!$F376&gt;='All Sales'!$H376,'All Sales'!$F376*Commission,0)</f>
        <v>0</v>
      </c>
    </row>
    <row r="377" spans="1:9" x14ac:dyDescent="0.3">
      <c r="A377" s="16">
        <v>44531</v>
      </c>
      <c r="B377" s="17" t="s">
        <v>56</v>
      </c>
      <c r="C377" s="17" t="s">
        <v>57</v>
      </c>
      <c r="D377" s="17" t="s">
        <v>58</v>
      </c>
      <c r="E377" s="17" t="s">
        <v>26</v>
      </c>
      <c r="F377" s="18">
        <v>12328</v>
      </c>
      <c r="G377" s="17" t="s">
        <v>15</v>
      </c>
      <c r="H377" s="11">
        <v>15000</v>
      </c>
      <c r="I377" s="19">
        <f>IF('All Sales'!$F377&gt;='All Sales'!$H377,'All Sales'!$F377*Commission,0)</f>
        <v>0</v>
      </c>
    </row>
    <row r="378" spans="1:9" x14ac:dyDescent="0.3">
      <c r="A378" s="20">
        <v>44531</v>
      </c>
      <c r="B378" s="21" t="s">
        <v>34</v>
      </c>
      <c r="C378" s="21" t="s">
        <v>35</v>
      </c>
      <c r="D378" s="21" t="s">
        <v>36</v>
      </c>
      <c r="E378" s="21" t="s">
        <v>26</v>
      </c>
      <c r="F378" s="22">
        <v>24544</v>
      </c>
      <c r="G378" s="21" t="s">
        <v>15</v>
      </c>
      <c r="H378" s="12">
        <v>15000</v>
      </c>
      <c r="I378" s="23">
        <f>IF('All Sales'!$F378&gt;='All Sales'!$H378,'All Sales'!$F378*Commission,0)</f>
        <v>2454.4</v>
      </c>
    </row>
    <row r="379" spans="1:9" x14ac:dyDescent="0.3">
      <c r="A379" s="16">
        <v>44531</v>
      </c>
      <c r="B379" s="17" t="s">
        <v>23</v>
      </c>
      <c r="C379" s="17" t="s">
        <v>24</v>
      </c>
      <c r="D379" s="17" t="s">
        <v>25</v>
      </c>
      <c r="E379" s="17" t="s">
        <v>26</v>
      </c>
      <c r="F379" s="18">
        <v>27350.400000000001</v>
      </c>
      <c r="G379" s="17" t="s">
        <v>43</v>
      </c>
      <c r="H379" s="11">
        <v>15000</v>
      </c>
      <c r="I379" s="19">
        <f>IF('All Sales'!$F379&gt;='All Sales'!$H379,'All Sales'!$F379*Commission,0)</f>
        <v>2735.0400000000004</v>
      </c>
    </row>
    <row r="380" spans="1:9" x14ac:dyDescent="0.3">
      <c r="A380" s="20">
        <v>44531</v>
      </c>
      <c r="B380" s="21" t="s">
        <v>47</v>
      </c>
      <c r="C380" s="21" t="s">
        <v>48</v>
      </c>
      <c r="D380" s="21" t="s">
        <v>49</v>
      </c>
      <c r="E380" s="21" t="s">
        <v>26</v>
      </c>
      <c r="F380" s="22">
        <v>28845</v>
      </c>
      <c r="G380" s="21" t="s">
        <v>15</v>
      </c>
      <c r="H380" s="12">
        <v>15000</v>
      </c>
      <c r="I380" s="23">
        <f>IF('All Sales'!$F380&gt;='All Sales'!$H380,'All Sales'!$F380*Commission,0)</f>
        <v>2884.5</v>
      </c>
    </row>
    <row r="381" spans="1:9" x14ac:dyDescent="0.3">
      <c r="A381" s="16">
        <v>44531</v>
      </c>
      <c r="B381" s="17" t="s">
        <v>23</v>
      </c>
      <c r="C381" s="17" t="s">
        <v>24</v>
      </c>
      <c r="D381" s="17" t="s">
        <v>25</v>
      </c>
      <c r="E381" s="17" t="s">
        <v>26</v>
      </c>
      <c r="F381" s="18">
        <v>43593.599999999999</v>
      </c>
      <c r="G381" s="17" t="s">
        <v>15</v>
      </c>
      <c r="H381" s="11">
        <v>15000</v>
      </c>
      <c r="I381" s="19">
        <f>IF('All Sales'!$F381&gt;='All Sales'!$H381,'All Sales'!$F381*Commission,0)</f>
        <v>4359.3599999999997</v>
      </c>
    </row>
    <row r="382" spans="1:9" x14ac:dyDescent="0.3">
      <c r="A382" s="20">
        <v>44531</v>
      </c>
      <c r="B382" s="21" t="s">
        <v>12</v>
      </c>
      <c r="C382" s="21" t="s">
        <v>13</v>
      </c>
      <c r="D382" s="21" t="s">
        <v>14</v>
      </c>
      <c r="E382" s="21" t="s">
        <v>10</v>
      </c>
      <c r="F382" s="22">
        <v>3817.9999999999995</v>
      </c>
      <c r="G382" s="21" t="s">
        <v>11</v>
      </c>
      <c r="H382" s="12">
        <v>15000</v>
      </c>
      <c r="I382" s="23">
        <f>IF('All Sales'!$F382&gt;='All Sales'!$H382,'All Sales'!$F382*Commission,0)</f>
        <v>0</v>
      </c>
    </row>
    <row r="383" spans="1:9" x14ac:dyDescent="0.3">
      <c r="A383" s="16">
        <v>44531</v>
      </c>
      <c r="B383" s="17" t="s">
        <v>16</v>
      </c>
      <c r="C383" s="17" t="s">
        <v>17</v>
      </c>
      <c r="D383" s="17" t="s">
        <v>18</v>
      </c>
      <c r="E383" s="17" t="s">
        <v>10</v>
      </c>
      <c r="F383" s="18">
        <v>8683.1999999999989</v>
      </c>
      <c r="G383" s="17" t="s">
        <v>15</v>
      </c>
      <c r="H383" s="11">
        <v>15000</v>
      </c>
      <c r="I383" s="19">
        <f>IF('All Sales'!$F383&gt;='All Sales'!$H383,'All Sales'!$F383*Commission,0)</f>
        <v>0</v>
      </c>
    </row>
    <row r="384" spans="1:9" x14ac:dyDescent="0.3">
      <c r="A384" s="20">
        <v>44531</v>
      </c>
      <c r="B384" s="21" t="s">
        <v>7</v>
      </c>
      <c r="C384" s="21" t="s">
        <v>8</v>
      </c>
      <c r="D384" s="21" t="s">
        <v>9</v>
      </c>
      <c r="E384" s="21" t="s">
        <v>10</v>
      </c>
      <c r="F384" s="22">
        <v>11210</v>
      </c>
      <c r="G384" s="21" t="s">
        <v>43</v>
      </c>
      <c r="H384" s="12">
        <v>15000</v>
      </c>
      <c r="I384" s="23">
        <f>IF('All Sales'!$F384&gt;='All Sales'!$H384,'All Sales'!$F384*Commission,0)</f>
        <v>0</v>
      </c>
    </row>
    <row r="385" spans="1:9" x14ac:dyDescent="0.3">
      <c r="A385" s="16">
        <v>44531</v>
      </c>
      <c r="B385" s="17" t="s">
        <v>27</v>
      </c>
      <c r="C385" s="17" t="s">
        <v>28</v>
      </c>
      <c r="D385" s="17" t="s">
        <v>29</v>
      </c>
      <c r="E385" s="17" t="s">
        <v>10</v>
      </c>
      <c r="F385" s="18">
        <v>12765.2</v>
      </c>
      <c r="G385" s="17" t="s">
        <v>43</v>
      </c>
      <c r="H385" s="11">
        <v>15000</v>
      </c>
      <c r="I385" s="19">
        <f>IF('All Sales'!$F385&gt;='All Sales'!$H385,'All Sales'!$F385*Commission,0)</f>
        <v>0</v>
      </c>
    </row>
    <row r="386" spans="1:9" x14ac:dyDescent="0.3">
      <c r="A386" s="20">
        <v>44531</v>
      </c>
      <c r="B386" s="21" t="s">
        <v>12</v>
      </c>
      <c r="C386" s="21" t="s">
        <v>13</v>
      </c>
      <c r="D386" s="21" t="s">
        <v>14</v>
      </c>
      <c r="E386" s="21" t="s">
        <v>10</v>
      </c>
      <c r="F386" s="22">
        <v>15921.999999999998</v>
      </c>
      <c r="G386" s="21" t="s">
        <v>43</v>
      </c>
      <c r="H386" s="12">
        <v>15000</v>
      </c>
      <c r="I386" s="23">
        <f>IF('All Sales'!$F386&gt;='All Sales'!$H386,'All Sales'!$F386*Commission,0)</f>
        <v>1592.1999999999998</v>
      </c>
    </row>
    <row r="387" spans="1:9" x14ac:dyDescent="0.3">
      <c r="A387" s="16">
        <v>44531</v>
      </c>
      <c r="B387" s="17" t="s">
        <v>27</v>
      </c>
      <c r="C387" s="17" t="s">
        <v>28</v>
      </c>
      <c r="D387" s="17" t="s">
        <v>29</v>
      </c>
      <c r="E387" s="17" t="s">
        <v>10</v>
      </c>
      <c r="F387" s="18">
        <v>31970.799999999999</v>
      </c>
      <c r="G387" s="17" t="s">
        <v>11</v>
      </c>
      <c r="H387" s="11">
        <v>15000</v>
      </c>
      <c r="I387" s="19">
        <f>IF('All Sales'!$F387&gt;='All Sales'!$H387,'All Sales'!$F387*Commission,0)</f>
        <v>3197.08</v>
      </c>
    </row>
    <row r="388" spans="1:9" x14ac:dyDescent="0.3">
      <c r="A388" s="20">
        <v>44531</v>
      </c>
      <c r="B388" s="21" t="s">
        <v>7</v>
      </c>
      <c r="C388" s="21" t="s">
        <v>8</v>
      </c>
      <c r="D388" s="21" t="s">
        <v>9</v>
      </c>
      <c r="E388" s="21" t="s">
        <v>10</v>
      </c>
      <c r="F388" s="22">
        <v>41520</v>
      </c>
      <c r="G388" s="21" t="s">
        <v>11</v>
      </c>
      <c r="H388" s="12">
        <v>15000</v>
      </c>
      <c r="I388" s="23">
        <f>IF('All Sales'!$F388&gt;='All Sales'!$H388,'All Sales'!$F388*Commission,0)</f>
        <v>4152</v>
      </c>
    </row>
    <row r="389" spans="1:9" x14ac:dyDescent="0.3">
      <c r="A389" s="16">
        <v>44531</v>
      </c>
      <c r="B389" s="17" t="s">
        <v>7</v>
      </c>
      <c r="C389" s="17" t="s">
        <v>8</v>
      </c>
      <c r="D389" s="17" t="s">
        <v>9</v>
      </c>
      <c r="E389" s="17" t="s">
        <v>10</v>
      </c>
      <c r="F389" s="18">
        <v>45800.999999999993</v>
      </c>
      <c r="G389" s="17" t="s">
        <v>15</v>
      </c>
      <c r="H389" s="11">
        <v>15000</v>
      </c>
      <c r="I389" s="19">
        <f>IF('All Sales'!$F389&gt;='All Sales'!$H389,'All Sales'!$F389*Commission,0)</f>
        <v>4580.0999999999995</v>
      </c>
    </row>
    <row r="390" spans="1:9" x14ac:dyDescent="0.3">
      <c r="A390" s="20">
        <v>44531</v>
      </c>
      <c r="B390" s="21" t="s">
        <v>65</v>
      </c>
      <c r="C390" s="21" t="s">
        <v>66</v>
      </c>
      <c r="D390" s="21" t="s">
        <v>67</v>
      </c>
      <c r="E390" s="21" t="s">
        <v>22</v>
      </c>
      <c r="F390" s="22">
        <v>7009.2000000000007</v>
      </c>
      <c r="G390" s="21" t="s">
        <v>15</v>
      </c>
      <c r="H390" s="12">
        <v>15000</v>
      </c>
      <c r="I390" s="23">
        <f>IF('All Sales'!$F390&gt;='All Sales'!$H390,'All Sales'!$F390*Commission,0)</f>
        <v>0</v>
      </c>
    </row>
    <row r="391" spans="1:9" x14ac:dyDescent="0.3">
      <c r="A391" s="16">
        <v>44531</v>
      </c>
      <c r="B391" s="17" t="s">
        <v>53</v>
      </c>
      <c r="C391" s="17" t="s">
        <v>54</v>
      </c>
      <c r="D391" s="17" t="s">
        <v>55</v>
      </c>
      <c r="E391" s="17" t="s">
        <v>22</v>
      </c>
      <c r="F391" s="18">
        <v>7088.9</v>
      </c>
      <c r="G391" s="17" t="s">
        <v>11</v>
      </c>
      <c r="H391" s="11">
        <v>15000</v>
      </c>
      <c r="I391" s="19">
        <f>IF('All Sales'!$F391&gt;='All Sales'!$H391,'All Sales'!$F391*Commission,0)</f>
        <v>0</v>
      </c>
    </row>
    <row r="392" spans="1:9" x14ac:dyDescent="0.3">
      <c r="A392" s="20">
        <v>44531</v>
      </c>
      <c r="B392" s="21" t="s">
        <v>65</v>
      </c>
      <c r="C392" s="21" t="s">
        <v>66</v>
      </c>
      <c r="D392" s="21" t="s">
        <v>67</v>
      </c>
      <c r="E392" s="21" t="s">
        <v>22</v>
      </c>
      <c r="F392" s="22">
        <v>8095.5</v>
      </c>
      <c r="G392" s="21" t="s">
        <v>11</v>
      </c>
      <c r="H392" s="12">
        <v>15000</v>
      </c>
      <c r="I392" s="23">
        <f>IF('All Sales'!$F392&gt;='All Sales'!$H392,'All Sales'!$F392*Commission,0)</f>
        <v>0</v>
      </c>
    </row>
    <row r="393" spans="1:9" x14ac:dyDescent="0.3">
      <c r="A393" s="24">
        <v>44531</v>
      </c>
      <c r="B393" s="9" t="s">
        <v>19</v>
      </c>
      <c r="C393" s="9" t="s">
        <v>20</v>
      </c>
      <c r="D393" s="9" t="s">
        <v>21</v>
      </c>
      <c r="E393" s="9" t="s">
        <v>22</v>
      </c>
      <c r="F393" s="25">
        <v>8914.5</v>
      </c>
      <c r="G393" s="9" t="s">
        <v>11</v>
      </c>
      <c r="H393" s="6">
        <v>15000</v>
      </c>
      <c r="I393" s="26">
        <f>IF('All Sales'!$F393&gt;='All Sales'!$H393,'All Sales'!$F393*Commission,0)</f>
        <v>0</v>
      </c>
    </row>
    <row r="656" spans="1:7" x14ac:dyDescent="0.3">
      <c r="A656" s="1" t="s">
        <v>74</v>
      </c>
      <c r="B656" t="s">
        <v>66</v>
      </c>
      <c r="E656" t="s">
        <v>22</v>
      </c>
      <c r="F656">
        <v>3637.21</v>
      </c>
      <c r="G656" t="s">
        <v>11</v>
      </c>
    </row>
    <row r="657" spans="1:7" x14ac:dyDescent="0.3">
      <c r="A657" s="1" t="s">
        <v>74</v>
      </c>
      <c r="B657" t="s">
        <v>45</v>
      </c>
      <c r="E657" t="s">
        <v>22</v>
      </c>
      <c r="F657">
        <v>3918.6</v>
      </c>
      <c r="G657" t="s">
        <v>15</v>
      </c>
    </row>
    <row r="658" spans="1:7" x14ac:dyDescent="0.3">
      <c r="A658" s="1" t="s">
        <v>74</v>
      </c>
      <c r="B658" t="s">
        <v>20</v>
      </c>
      <c r="E658" t="s">
        <v>22</v>
      </c>
      <c r="F658">
        <v>694.54</v>
      </c>
      <c r="G658" t="s">
        <v>43</v>
      </c>
    </row>
    <row r="659" spans="1:7" x14ac:dyDescent="0.3">
      <c r="A659" s="1" t="s">
        <v>74</v>
      </c>
      <c r="B659" t="s">
        <v>66</v>
      </c>
      <c r="E659" t="s">
        <v>22</v>
      </c>
      <c r="F659">
        <v>3112.72</v>
      </c>
      <c r="G659" t="s">
        <v>43</v>
      </c>
    </row>
    <row r="660" spans="1:7" x14ac:dyDescent="0.3">
      <c r="A660" s="1" t="s">
        <v>74</v>
      </c>
      <c r="B660" t="s">
        <v>20</v>
      </c>
      <c r="E660" t="s">
        <v>22</v>
      </c>
      <c r="F660">
        <v>1001.92</v>
      </c>
      <c r="G660" t="s">
        <v>43</v>
      </c>
    </row>
    <row r="661" spans="1:7" x14ac:dyDescent="0.3">
      <c r="A661" s="1" t="s">
        <v>74</v>
      </c>
      <c r="B661" t="s">
        <v>54</v>
      </c>
      <c r="E661" t="s">
        <v>22</v>
      </c>
      <c r="F661">
        <v>1638.5600000000002</v>
      </c>
      <c r="G661" t="s">
        <v>11</v>
      </c>
    </row>
    <row r="662" spans="1:7" x14ac:dyDescent="0.3">
      <c r="A662" s="1" t="s">
        <v>74</v>
      </c>
      <c r="B662" t="s">
        <v>45</v>
      </c>
      <c r="E662" t="s">
        <v>22</v>
      </c>
      <c r="F662">
        <v>1910.8</v>
      </c>
      <c r="G662" t="s">
        <v>15</v>
      </c>
    </row>
    <row r="663" spans="1:7" x14ac:dyDescent="0.3">
      <c r="A663" s="1" t="s">
        <v>74</v>
      </c>
      <c r="B663" t="s">
        <v>20</v>
      </c>
      <c r="E663" t="s">
        <v>22</v>
      </c>
      <c r="F663">
        <v>765.82</v>
      </c>
      <c r="G663" t="s">
        <v>43</v>
      </c>
    </row>
    <row r="664" spans="1:7" x14ac:dyDescent="0.3">
      <c r="A664" s="1" t="s">
        <v>74</v>
      </c>
      <c r="B664" t="s">
        <v>45</v>
      </c>
      <c r="E664" t="s">
        <v>22</v>
      </c>
      <c r="F664">
        <v>765.8599999999999</v>
      </c>
      <c r="G664" t="s">
        <v>15</v>
      </c>
    </row>
    <row r="665" spans="1:7" x14ac:dyDescent="0.3">
      <c r="A665" s="1" t="s">
        <v>74</v>
      </c>
      <c r="B665" t="s">
        <v>66</v>
      </c>
      <c r="E665" t="s">
        <v>22</v>
      </c>
      <c r="F665">
        <v>4671.5999999999995</v>
      </c>
      <c r="G665" t="s">
        <v>11</v>
      </c>
    </row>
    <row r="666" spans="1:7" x14ac:dyDescent="0.3">
      <c r="A666" s="1" t="s">
        <v>74</v>
      </c>
      <c r="B666" t="s">
        <v>20</v>
      </c>
      <c r="E666" t="s">
        <v>22</v>
      </c>
      <c r="F666">
        <v>1945.6</v>
      </c>
      <c r="G666" t="s">
        <v>11</v>
      </c>
    </row>
    <row r="667" spans="1:7" x14ac:dyDescent="0.3">
      <c r="A667" s="1" t="s">
        <v>74</v>
      </c>
      <c r="B667" t="s">
        <v>45</v>
      </c>
      <c r="E667" t="s">
        <v>22</v>
      </c>
      <c r="F667">
        <v>1017.6</v>
      </c>
      <c r="G667" t="s">
        <v>15</v>
      </c>
    </row>
    <row r="668" spans="1:7" x14ac:dyDescent="0.3">
      <c r="A668" s="1" t="s">
        <v>74</v>
      </c>
      <c r="B668" t="s">
        <v>54</v>
      </c>
      <c r="E668" t="s">
        <v>22</v>
      </c>
      <c r="F668">
        <v>909.86</v>
      </c>
      <c r="G668" t="s">
        <v>43</v>
      </c>
    </row>
    <row r="669" spans="1:7" x14ac:dyDescent="0.3">
      <c r="A669" s="1" t="s">
        <v>75</v>
      </c>
      <c r="B669" t="s">
        <v>20</v>
      </c>
      <c r="E669" t="s">
        <v>22</v>
      </c>
      <c r="F669">
        <v>734.32</v>
      </c>
      <c r="G669" t="s">
        <v>15</v>
      </c>
    </row>
    <row r="670" spans="1:7" x14ac:dyDescent="0.3">
      <c r="A670" s="1" t="s">
        <v>75</v>
      </c>
      <c r="B670" t="s">
        <v>20</v>
      </c>
      <c r="E670" t="s">
        <v>22</v>
      </c>
      <c r="F670">
        <v>2839.55</v>
      </c>
      <c r="G670" t="s">
        <v>43</v>
      </c>
    </row>
    <row r="671" spans="1:7" x14ac:dyDescent="0.3">
      <c r="A671" s="1" t="s">
        <v>75</v>
      </c>
      <c r="B671" t="s">
        <v>20</v>
      </c>
      <c r="E671" t="s">
        <v>22</v>
      </c>
      <c r="F671">
        <v>453.09999999999997</v>
      </c>
      <c r="G671" t="s">
        <v>43</v>
      </c>
    </row>
    <row r="672" spans="1:7" x14ac:dyDescent="0.3">
      <c r="A672" s="1" t="s">
        <v>75</v>
      </c>
      <c r="B672" t="s">
        <v>38</v>
      </c>
      <c r="E672" t="s">
        <v>22</v>
      </c>
      <c r="F672">
        <v>1774.8</v>
      </c>
      <c r="G672" t="s">
        <v>11</v>
      </c>
    </row>
    <row r="673" spans="1:7" x14ac:dyDescent="0.3">
      <c r="A673" s="1" t="s">
        <v>75</v>
      </c>
      <c r="B673" t="s">
        <v>20</v>
      </c>
      <c r="E673" t="s">
        <v>22</v>
      </c>
      <c r="F673">
        <v>735.66</v>
      </c>
      <c r="G673" t="s">
        <v>11</v>
      </c>
    </row>
    <row r="674" spans="1:7" x14ac:dyDescent="0.3">
      <c r="A674" s="1" t="s">
        <v>75</v>
      </c>
      <c r="B674" t="s">
        <v>38</v>
      </c>
      <c r="E674" t="s">
        <v>22</v>
      </c>
      <c r="F674">
        <v>675.18</v>
      </c>
      <c r="G674" t="s">
        <v>15</v>
      </c>
    </row>
    <row r="675" spans="1:7" x14ac:dyDescent="0.3">
      <c r="A675" s="1" t="s">
        <v>75</v>
      </c>
      <c r="B675" t="s">
        <v>45</v>
      </c>
      <c r="E675" t="s">
        <v>22</v>
      </c>
      <c r="F675">
        <v>4142.95</v>
      </c>
      <c r="G675" t="s">
        <v>15</v>
      </c>
    </row>
    <row r="676" spans="1:7" x14ac:dyDescent="0.3">
      <c r="A676" s="1" t="s">
        <v>76</v>
      </c>
      <c r="B676" t="s">
        <v>20</v>
      </c>
      <c r="E676" t="s">
        <v>22</v>
      </c>
      <c r="F676">
        <v>1045.1199999999999</v>
      </c>
      <c r="G676" t="s">
        <v>11</v>
      </c>
    </row>
    <row r="677" spans="1:7" x14ac:dyDescent="0.3">
      <c r="A677" s="1" t="s">
        <v>76</v>
      </c>
      <c r="B677" t="s">
        <v>45</v>
      </c>
      <c r="E677" t="s">
        <v>22</v>
      </c>
      <c r="F677">
        <v>1432.95</v>
      </c>
      <c r="G677" t="s">
        <v>11</v>
      </c>
    </row>
    <row r="678" spans="1:7" x14ac:dyDescent="0.3">
      <c r="A678" s="1" t="s">
        <v>76</v>
      </c>
      <c r="B678" t="s">
        <v>45</v>
      </c>
      <c r="E678" t="s">
        <v>22</v>
      </c>
      <c r="F678">
        <v>3140.7</v>
      </c>
      <c r="G678" t="s">
        <v>15</v>
      </c>
    </row>
    <row r="679" spans="1:7" x14ac:dyDescent="0.3">
      <c r="A679" s="1" t="s">
        <v>76</v>
      </c>
      <c r="B679" t="s">
        <v>45</v>
      </c>
      <c r="E679" t="s">
        <v>22</v>
      </c>
      <c r="F679">
        <v>869.4</v>
      </c>
      <c r="G679" t="s">
        <v>11</v>
      </c>
    </row>
    <row r="680" spans="1:7" x14ac:dyDescent="0.3">
      <c r="A680" s="1" t="s">
        <v>76</v>
      </c>
      <c r="B680" t="s">
        <v>54</v>
      </c>
      <c r="E680" t="s">
        <v>22</v>
      </c>
      <c r="F680">
        <v>3564.75</v>
      </c>
      <c r="G680" t="s">
        <v>43</v>
      </c>
    </row>
    <row r="681" spans="1:7" x14ac:dyDescent="0.3">
      <c r="A681" s="1" t="s">
        <v>76</v>
      </c>
      <c r="B681" t="s">
        <v>45</v>
      </c>
      <c r="E681" t="s">
        <v>22</v>
      </c>
      <c r="F681">
        <v>911.6</v>
      </c>
      <c r="G681" t="s">
        <v>11</v>
      </c>
    </row>
    <row r="682" spans="1:7" x14ac:dyDescent="0.3">
      <c r="A682" s="1" t="s">
        <v>76</v>
      </c>
      <c r="B682" t="s">
        <v>54</v>
      </c>
      <c r="E682" t="s">
        <v>22</v>
      </c>
      <c r="F682">
        <v>1011.0299999999999</v>
      </c>
      <c r="G682" t="s">
        <v>11</v>
      </c>
    </row>
    <row r="683" spans="1:7" x14ac:dyDescent="0.3">
      <c r="A683" s="1" t="s">
        <v>76</v>
      </c>
      <c r="B683" t="s">
        <v>38</v>
      </c>
      <c r="E683" t="s">
        <v>22</v>
      </c>
      <c r="F683">
        <v>2795.68</v>
      </c>
      <c r="G683" t="s">
        <v>15</v>
      </c>
    </row>
    <row r="684" spans="1:7" x14ac:dyDescent="0.3">
      <c r="A684" s="1" t="s">
        <v>76</v>
      </c>
      <c r="B684" t="s">
        <v>38</v>
      </c>
      <c r="E684" t="s">
        <v>22</v>
      </c>
      <c r="F684">
        <v>2767.09</v>
      </c>
      <c r="G684" t="s">
        <v>43</v>
      </c>
    </row>
    <row r="685" spans="1:7" x14ac:dyDescent="0.3">
      <c r="A685" s="1" t="s">
        <v>76</v>
      </c>
      <c r="B685" t="s">
        <v>54</v>
      </c>
      <c r="E685" t="s">
        <v>22</v>
      </c>
      <c r="F685">
        <v>798.27</v>
      </c>
      <c r="G685" t="s">
        <v>43</v>
      </c>
    </row>
    <row r="686" spans="1:7" x14ac:dyDescent="0.3">
      <c r="A686" s="1" t="s">
        <v>76</v>
      </c>
      <c r="B686" t="s">
        <v>38</v>
      </c>
      <c r="E686" t="s">
        <v>22</v>
      </c>
      <c r="F686">
        <v>2510.2399999999998</v>
      </c>
      <c r="G686" t="s">
        <v>15</v>
      </c>
    </row>
    <row r="687" spans="1:7" x14ac:dyDescent="0.3">
      <c r="A687" s="1" t="s">
        <v>76</v>
      </c>
      <c r="B687" t="s">
        <v>54</v>
      </c>
      <c r="E687" t="s">
        <v>22</v>
      </c>
      <c r="F687">
        <v>3690.7200000000003</v>
      </c>
      <c r="G687" t="s">
        <v>15</v>
      </c>
    </row>
    <row r="688" spans="1:7" x14ac:dyDescent="0.3">
      <c r="A688" s="1" t="s">
        <v>76</v>
      </c>
      <c r="B688" t="s">
        <v>66</v>
      </c>
      <c r="E688" t="s">
        <v>22</v>
      </c>
      <c r="F688">
        <v>670.89</v>
      </c>
      <c r="G688" t="s">
        <v>43</v>
      </c>
    </row>
    <row r="689" spans="1:7" x14ac:dyDescent="0.3">
      <c r="A689" s="1" t="s">
        <v>76</v>
      </c>
      <c r="B689" t="s">
        <v>45</v>
      </c>
      <c r="E689" t="s">
        <v>22</v>
      </c>
      <c r="F689">
        <v>2012.8</v>
      </c>
      <c r="G689" t="s">
        <v>43</v>
      </c>
    </row>
    <row r="690" spans="1:7" x14ac:dyDescent="0.3">
      <c r="A690" s="1" t="s">
        <v>76</v>
      </c>
      <c r="B690" t="s">
        <v>66</v>
      </c>
      <c r="E690" t="s">
        <v>22</v>
      </c>
      <c r="F690">
        <v>2116.7999999999997</v>
      </c>
      <c r="G690" t="s">
        <v>11</v>
      </c>
    </row>
    <row r="691" spans="1:7" x14ac:dyDescent="0.3">
      <c r="A691" s="1" t="s">
        <v>76</v>
      </c>
      <c r="B691" t="s">
        <v>20</v>
      </c>
      <c r="E691" t="s">
        <v>22</v>
      </c>
      <c r="F691">
        <v>1158.04</v>
      </c>
      <c r="G691" t="s">
        <v>15</v>
      </c>
    </row>
    <row r="692" spans="1:7" x14ac:dyDescent="0.3">
      <c r="A692" s="1" t="s">
        <v>77</v>
      </c>
      <c r="B692" t="s">
        <v>20</v>
      </c>
      <c r="E692" t="s">
        <v>22</v>
      </c>
      <c r="F692">
        <v>1171.6500000000001</v>
      </c>
      <c r="G692" t="s">
        <v>11</v>
      </c>
    </row>
    <row r="693" spans="1:7" x14ac:dyDescent="0.3">
      <c r="A693" s="1" t="s">
        <v>77</v>
      </c>
      <c r="B693" t="s">
        <v>54</v>
      </c>
      <c r="E693" t="s">
        <v>22</v>
      </c>
      <c r="F693">
        <v>1696.8</v>
      </c>
      <c r="G693" t="s">
        <v>43</v>
      </c>
    </row>
    <row r="694" spans="1:7" x14ac:dyDescent="0.3">
      <c r="A694" s="1" t="s">
        <v>77</v>
      </c>
      <c r="B694" t="s">
        <v>54</v>
      </c>
      <c r="E694" t="s">
        <v>22</v>
      </c>
      <c r="F694">
        <v>569.64</v>
      </c>
      <c r="G694" t="s">
        <v>11</v>
      </c>
    </row>
    <row r="695" spans="1:7" x14ac:dyDescent="0.3">
      <c r="A695" s="1" t="s">
        <v>77</v>
      </c>
      <c r="B695" t="s">
        <v>54</v>
      </c>
      <c r="E695" t="s">
        <v>22</v>
      </c>
      <c r="F695">
        <v>1818.84</v>
      </c>
      <c r="G695" t="s">
        <v>15</v>
      </c>
    </row>
    <row r="696" spans="1:7" x14ac:dyDescent="0.3">
      <c r="A696" s="1" t="s">
        <v>77</v>
      </c>
      <c r="B696" t="s">
        <v>45</v>
      </c>
      <c r="E696" t="s">
        <v>22</v>
      </c>
      <c r="F696">
        <v>1799.35</v>
      </c>
      <c r="G696" t="s">
        <v>11</v>
      </c>
    </row>
    <row r="697" spans="1:7" x14ac:dyDescent="0.3">
      <c r="A697" s="1" t="s">
        <v>77</v>
      </c>
      <c r="B697" t="s">
        <v>20</v>
      </c>
      <c r="E697" t="s">
        <v>22</v>
      </c>
      <c r="F697">
        <v>1649.94</v>
      </c>
      <c r="G697" t="s">
        <v>15</v>
      </c>
    </row>
    <row r="698" spans="1:7" x14ac:dyDescent="0.3">
      <c r="A698" s="1" t="s">
        <v>77</v>
      </c>
      <c r="B698" t="s">
        <v>66</v>
      </c>
      <c r="E698" t="s">
        <v>22</v>
      </c>
      <c r="F698">
        <v>1441.6</v>
      </c>
      <c r="G698" t="s">
        <v>43</v>
      </c>
    </row>
    <row r="699" spans="1:7" x14ac:dyDescent="0.3">
      <c r="A699" s="1" t="s">
        <v>78</v>
      </c>
      <c r="B699" t="s">
        <v>66</v>
      </c>
      <c r="E699" t="s">
        <v>22</v>
      </c>
      <c r="F699">
        <v>900.48</v>
      </c>
      <c r="G699" t="s">
        <v>11</v>
      </c>
    </row>
    <row r="700" spans="1:7" x14ac:dyDescent="0.3">
      <c r="A700" s="1" t="s">
        <v>78</v>
      </c>
      <c r="B700" t="s">
        <v>66</v>
      </c>
      <c r="E700" t="s">
        <v>22</v>
      </c>
      <c r="F700">
        <v>4224.91</v>
      </c>
      <c r="G700" t="s">
        <v>15</v>
      </c>
    </row>
    <row r="701" spans="1:7" x14ac:dyDescent="0.3">
      <c r="A701" s="1" t="s">
        <v>78</v>
      </c>
      <c r="B701" t="s">
        <v>54</v>
      </c>
      <c r="E701" t="s">
        <v>22</v>
      </c>
      <c r="F701">
        <v>2399.7600000000002</v>
      </c>
      <c r="G701" t="s">
        <v>11</v>
      </c>
    </row>
    <row r="702" spans="1:7" x14ac:dyDescent="0.3">
      <c r="A702" s="1" t="s">
        <v>78</v>
      </c>
      <c r="B702" t="s">
        <v>66</v>
      </c>
      <c r="E702" t="s">
        <v>22</v>
      </c>
      <c r="F702">
        <v>2791.64</v>
      </c>
      <c r="G702" t="s">
        <v>43</v>
      </c>
    </row>
    <row r="703" spans="1:7" x14ac:dyDescent="0.3">
      <c r="A703" s="1" t="s">
        <v>78</v>
      </c>
      <c r="B703" t="s">
        <v>45</v>
      </c>
      <c r="E703" t="s">
        <v>22</v>
      </c>
      <c r="F703">
        <v>2071.7599999999998</v>
      </c>
      <c r="G703" t="s">
        <v>15</v>
      </c>
    </row>
    <row r="704" spans="1:7" x14ac:dyDescent="0.3">
      <c r="A704" s="1" t="s">
        <v>78</v>
      </c>
      <c r="B704" t="s">
        <v>54</v>
      </c>
      <c r="E704" t="s">
        <v>22</v>
      </c>
      <c r="F704">
        <v>1983.64</v>
      </c>
      <c r="G704" t="s">
        <v>11</v>
      </c>
    </row>
    <row r="705" spans="1:7" x14ac:dyDescent="0.3">
      <c r="A705" s="1" t="s">
        <v>78</v>
      </c>
      <c r="B705" t="s">
        <v>54</v>
      </c>
      <c r="E705" t="s">
        <v>22</v>
      </c>
      <c r="F705">
        <v>1961.75</v>
      </c>
      <c r="G705" t="s">
        <v>43</v>
      </c>
    </row>
    <row r="706" spans="1:7" x14ac:dyDescent="0.3">
      <c r="A706" s="1" t="s">
        <v>78</v>
      </c>
      <c r="B706" t="s">
        <v>54</v>
      </c>
      <c r="E706" t="s">
        <v>22</v>
      </c>
      <c r="F706">
        <v>1882.64</v>
      </c>
      <c r="G706" t="s">
        <v>43</v>
      </c>
    </row>
    <row r="707" spans="1:7" x14ac:dyDescent="0.3">
      <c r="A707" s="1" t="s">
        <v>78</v>
      </c>
      <c r="B707" t="s">
        <v>38</v>
      </c>
      <c r="E707" t="s">
        <v>22</v>
      </c>
      <c r="F707">
        <v>2336.4</v>
      </c>
      <c r="G707" t="s">
        <v>15</v>
      </c>
    </row>
    <row r="708" spans="1:7" x14ac:dyDescent="0.3">
      <c r="A708" s="1" t="s">
        <v>79</v>
      </c>
      <c r="B708" t="s">
        <v>45</v>
      </c>
      <c r="E708" t="s">
        <v>22</v>
      </c>
      <c r="F708">
        <v>957.48</v>
      </c>
      <c r="G708" t="s">
        <v>15</v>
      </c>
    </row>
    <row r="709" spans="1:7" x14ac:dyDescent="0.3">
      <c r="A709" s="1" t="s">
        <v>79</v>
      </c>
      <c r="B709" t="s">
        <v>38</v>
      </c>
      <c r="E709" t="s">
        <v>22</v>
      </c>
      <c r="F709">
        <v>1506.1200000000001</v>
      </c>
      <c r="G709" t="s">
        <v>15</v>
      </c>
    </row>
    <row r="710" spans="1:7" x14ac:dyDescent="0.3">
      <c r="A710" s="1" t="s">
        <v>79</v>
      </c>
      <c r="B710" t="s">
        <v>38</v>
      </c>
      <c r="E710" t="s">
        <v>22</v>
      </c>
      <c r="F710">
        <v>3965.3900000000003</v>
      </c>
      <c r="G710" t="s">
        <v>43</v>
      </c>
    </row>
    <row r="711" spans="1:7" x14ac:dyDescent="0.3">
      <c r="A711" s="1" t="s">
        <v>79</v>
      </c>
      <c r="B711" t="s">
        <v>66</v>
      </c>
      <c r="E711" t="s">
        <v>22</v>
      </c>
      <c r="F711">
        <v>3719.25</v>
      </c>
      <c r="G711" t="s">
        <v>43</v>
      </c>
    </row>
    <row r="712" spans="1:7" x14ac:dyDescent="0.3">
      <c r="A712" s="1" t="s">
        <v>79</v>
      </c>
      <c r="B712" t="s">
        <v>45</v>
      </c>
      <c r="E712" t="s">
        <v>22</v>
      </c>
      <c r="F712">
        <v>1430.16</v>
      </c>
      <c r="G712" t="s">
        <v>15</v>
      </c>
    </row>
    <row r="713" spans="1:7" x14ac:dyDescent="0.3">
      <c r="A713" s="1" t="s">
        <v>79</v>
      </c>
      <c r="B713" t="s">
        <v>54</v>
      </c>
      <c r="E713" t="s">
        <v>22</v>
      </c>
      <c r="F713">
        <v>1726.2</v>
      </c>
      <c r="G713" t="s">
        <v>15</v>
      </c>
    </row>
    <row r="714" spans="1:7" x14ac:dyDescent="0.3">
      <c r="A714" s="1" t="s">
        <v>80</v>
      </c>
      <c r="B714" t="s">
        <v>54</v>
      </c>
      <c r="E714" t="s">
        <v>22</v>
      </c>
      <c r="F714">
        <v>533.28</v>
      </c>
      <c r="G714" t="s">
        <v>15</v>
      </c>
    </row>
    <row r="715" spans="1:7" x14ac:dyDescent="0.3">
      <c r="A715" s="1" t="s">
        <v>80</v>
      </c>
      <c r="B715" t="s">
        <v>38</v>
      </c>
      <c r="E715" t="s">
        <v>22</v>
      </c>
      <c r="F715">
        <v>346.5</v>
      </c>
      <c r="G715" t="s">
        <v>15</v>
      </c>
    </row>
    <row r="716" spans="1:7" x14ac:dyDescent="0.3">
      <c r="A716" s="1" t="s">
        <v>80</v>
      </c>
      <c r="B716" t="s">
        <v>45</v>
      </c>
      <c r="E716" t="s">
        <v>22</v>
      </c>
      <c r="F716">
        <v>806.56</v>
      </c>
      <c r="G716" t="s">
        <v>43</v>
      </c>
    </row>
    <row r="717" spans="1:7" x14ac:dyDescent="0.3">
      <c r="A717" s="1" t="s">
        <v>80</v>
      </c>
      <c r="B717" t="s">
        <v>45</v>
      </c>
      <c r="E717" t="s">
        <v>22</v>
      </c>
      <c r="F717">
        <v>1154.3</v>
      </c>
      <c r="G717" t="s">
        <v>11</v>
      </c>
    </row>
    <row r="718" spans="1:7" x14ac:dyDescent="0.3">
      <c r="A718" s="1" t="s">
        <v>80</v>
      </c>
      <c r="B718" t="s">
        <v>66</v>
      </c>
      <c r="E718" t="s">
        <v>22</v>
      </c>
      <c r="F718">
        <v>1115.55</v>
      </c>
      <c r="G718" t="s">
        <v>11</v>
      </c>
    </row>
    <row r="719" spans="1:7" x14ac:dyDescent="0.3">
      <c r="A719" s="1" t="s">
        <v>80</v>
      </c>
      <c r="B719" t="s">
        <v>45</v>
      </c>
      <c r="E719" t="s">
        <v>22</v>
      </c>
      <c r="F719">
        <v>1064.8999999999999</v>
      </c>
      <c r="G719" t="s">
        <v>43</v>
      </c>
    </row>
    <row r="720" spans="1:7" x14ac:dyDescent="0.3">
      <c r="A720" s="1" t="s">
        <v>80</v>
      </c>
      <c r="B720" t="s">
        <v>45</v>
      </c>
      <c r="E720" t="s">
        <v>22</v>
      </c>
      <c r="F720">
        <v>2439.5100000000002</v>
      </c>
      <c r="G720" t="s">
        <v>11</v>
      </c>
    </row>
    <row r="721" spans="1:7" x14ac:dyDescent="0.3">
      <c r="A721" s="1" t="s">
        <v>80</v>
      </c>
      <c r="B721" t="s">
        <v>45</v>
      </c>
      <c r="E721" t="s">
        <v>22</v>
      </c>
      <c r="F721">
        <v>1563.32</v>
      </c>
      <c r="G721" t="s">
        <v>15</v>
      </c>
    </row>
    <row r="722" spans="1:7" x14ac:dyDescent="0.3">
      <c r="A722" s="1" t="s">
        <v>80</v>
      </c>
      <c r="B722" t="s">
        <v>54</v>
      </c>
      <c r="E722" t="s">
        <v>22</v>
      </c>
      <c r="F722">
        <v>1067.94</v>
      </c>
      <c r="G722" t="s">
        <v>43</v>
      </c>
    </row>
    <row r="723" spans="1:7" x14ac:dyDescent="0.3">
      <c r="A723" s="1" t="s">
        <v>80</v>
      </c>
      <c r="B723" t="s">
        <v>45</v>
      </c>
      <c r="E723" t="s">
        <v>22</v>
      </c>
      <c r="F723">
        <v>2086.8399999999997</v>
      </c>
      <c r="G723" t="s">
        <v>15</v>
      </c>
    </row>
    <row r="724" spans="1:7" x14ac:dyDescent="0.3">
      <c r="A724" s="1" t="s">
        <v>80</v>
      </c>
      <c r="B724" t="s">
        <v>45</v>
      </c>
      <c r="E724" t="s">
        <v>22</v>
      </c>
      <c r="F724">
        <v>1006.72</v>
      </c>
      <c r="G724" t="s">
        <v>43</v>
      </c>
    </row>
    <row r="725" spans="1:7" x14ac:dyDescent="0.3">
      <c r="A725" s="1" t="s">
        <v>81</v>
      </c>
      <c r="B725" t="s">
        <v>45</v>
      </c>
      <c r="E725" t="s">
        <v>22</v>
      </c>
      <c r="F725">
        <v>376.05</v>
      </c>
      <c r="G725" t="s">
        <v>11</v>
      </c>
    </row>
    <row r="726" spans="1:7" x14ac:dyDescent="0.3">
      <c r="A726" s="1" t="s">
        <v>81</v>
      </c>
      <c r="B726" t="s">
        <v>54</v>
      </c>
      <c r="E726" t="s">
        <v>22</v>
      </c>
      <c r="F726">
        <v>3608.81</v>
      </c>
      <c r="G726" t="s">
        <v>43</v>
      </c>
    </row>
    <row r="727" spans="1:7" x14ac:dyDescent="0.3">
      <c r="A727" s="1" t="s">
        <v>81</v>
      </c>
      <c r="B727" t="s">
        <v>45</v>
      </c>
      <c r="E727" t="s">
        <v>22</v>
      </c>
      <c r="F727">
        <v>969.76</v>
      </c>
      <c r="G727" t="s">
        <v>15</v>
      </c>
    </row>
    <row r="728" spans="1:7" x14ac:dyDescent="0.3">
      <c r="A728" s="1" t="s">
        <v>81</v>
      </c>
      <c r="B728" t="s">
        <v>54</v>
      </c>
      <c r="E728" t="s">
        <v>22</v>
      </c>
      <c r="F728">
        <v>2247.79</v>
      </c>
      <c r="G728" t="s">
        <v>15</v>
      </c>
    </row>
    <row r="729" spans="1:7" x14ac:dyDescent="0.3">
      <c r="A729" s="1" t="s">
        <v>81</v>
      </c>
      <c r="B729" t="s">
        <v>45</v>
      </c>
      <c r="E729" t="s">
        <v>22</v>
      </c>
      <c r="F729">
        <v>432.28000000000003</v>
      </c>
      <c r="G729" t="s">
        <v>43</v>
      </c>
    </row>
    <row r="730" spans="1:7" x14ac:dyDescent="0.3">
      <c r="A730" s="1" t="s">
        <v>81</v>
      </c>
      <c r="B730" t="s">
        <v>20</v>
      </c>
      <c r="E730" t="s">
        <v>22</v>
      </c>
      <c r="F730">
        <v>4338.8100000000004</v>
      </c>
      <c r="G730" t="s">
        <v>15</v>
      </c>
    </row>
    <row r="731" spans="1:7" x14ac:dyDescent="0.3">
      <c r="A731" s="1" t="s">
        <v>81</v>
      </c>
      <c r="B731" t="s">
        <v>66</v>
      </c>
      <c r="E731" t="s">
        <v>22</v>
      </c>
      <c r="F731">
        <v>1567.02</v>
      </c>
      <c r="G731" t="s">
        <v>43</v>
      </c>
    </row>
    <row r="732" spans="1:7" x14ac:dyDescent="0.3">
      <c r="A732" s="1" t="s">
        <v>81</v>
      </c>
      <c r="B732" t="s">
        <v>45</v>
      </c>
      <c r="E732" t="s">
        <v>22</v>
      </c>
      <c r="F732">
        <v>1039.1699999999998</v>
      </c>
      <c r="G732" t="s">
        <v>43</v>
      </c>
    </row>
    <row r="733" spans="1:7" x14ac:dyDescent="0.3">
      <c r="A733" s="1" t="s">
        <v>82</v>
      </c>
      <c r="B733" t="s">
        <v>38</v>
      </c>
      <c r="E733" t="s">
        <v>22</v>
      </c>
      <c r="F733">
        <v>771.4</v>
      </c>
      <c r="G733" t="s">
        <v>11</v>
      </c>
    </row>
    <row r="734" spans="1:7" x14ac:dyDescent="0.3">
      <c r="A734" s="1" t="s">
        <v>82</v>
      </c>
      <c r="B734" t="s">
        <v>45</v>
      </c>
      <c r="E734" t="s">
        <v>22</v>
      </c>
      <c r="F734">
        <v>1636.39</v>
      </c>
      <c r="G734" t="s">
        <v>11</v>
      </c>
    </row>
    <row r="735" spans="1:7" x14ac:dyDescent="0.3">
      <c r="A735" s="1" t="s">
        <v>82</v>
      </c>
      <c r="B735" t="s">
        <v>20</v>
      </c>
      <c r="E735" t="s">
        <v>22</v>
      </c>
      <c r="F735">
        <v>1515.2399999999998</v>
      </c>
      <c r="G735" t="s">
        <v>43</v>
      </c>
    </row>
    <row r="736" spans="1:7" x14ac:dyDescent="0.3">
      <c r="A736" s="1" t="s">
        <v>83</v>
      </c>
      <c r="B736" t="s">
        <v>20</v>
      </c>
      <c r="E736" t="s">
        <v>22</v>
      </c>
      <c r="F736">
        <v>4142.07</v>
      </c>
      <c r="G736" t="s">
        <v>11</v>
      </c>
    </row>
    <row r="737" spans="1:7" x14ac:dyDescent="0.3">
      <c r="A737" s="1" t="s">
        <v>83</v>
      </c>
      <c r="B737" t="s">
        <v>38</v>
      </c>
      <c r="E737" t="s">
        <v>22</v>
      </c>
      <c r="F737">
        <v>1069.47</v>
      </c>
      <c r="G737" t="s">
        <v>43</v>
      </c>
    </row>
    <row r="738" spans="1:7" x14ac:dyDescent="0.3">
      <c r="A738" s="1" t="s">
        <v>83</v>
      </c>
      <c r="B738" t="s">
        <v>54</v>
      </c>
      <c r="E738" t="s">
        <v>22</v>
      </c>
      <c r="F738">
        <v>1059.52</v>
      </c>
      <c r="G738" t="s">
        <v>43</v>
      </c>
    </row>
    <row r="739" spans="1:7" x14ac:dyDescent="0.3">
      <c r="A739" s="1" t="s">
        <v>83</v>
      </c>
      <c r="B739" t="s">
        <v>54</v>
      </c>
      <c r="E739" t="s">
        <v>22</v>
      </c>
      <c r="F739">
        <v>1423.54</v>
      </c>
      <c r="G739" t="s">
        <v>43</v>
      </c>
    </row>
    <row r="740" spans="1:7" x14ac:dyDescent="0.3">
      <c r="A740" s="1" t="s">
        <v>83</v>
      </c>
      <c r="B740" t="s">
        <v>54</v>
      </c>
      <c r="E740" t="s">
        <v>22</v>
      </c>
      <c r="F740">
        <v>3653.02</v>
      </c>
      <c r="G740" t="s">
        <v>15</v>
      </c>
    </row>
    <row r="741" spans="1:7" x14ac:dyDescent="0.3">
      <c r="A741" s="1" t="s">
        <v>83</v>
      </c>
      <c r="B741" t="s">
        <v>38</v>
      </c>
      <c r="E741" t="s">
        <v>22</v>
      </c>
      <c r="F741">
        <v>719.59999999999991</v>
      </c>
      <c r="G741" t="s">
        <v>15</v>
      </c>
    </row>
    <row r="742" spans="1:7" x14ac:dyDescent="0.3">
      <c r="A742" s="1" t="s">
        <v>83</v>
      </c>
      <c r="B742" t="s">
        <v>20</v>
      </c>
      <c r="E742" t="s">
        <v>22</v>
      </c>
      <c r="F742">
        <v>299.71999999999997</v>
      </c>
      <c r="G742" t="s">
        <v>11</v>
      </c>
    </row>
    <row r="743" spans="1:7" x14ac:dyDescent="0.3">
      <c r="A743" s="1" t="s">
        <v>83</v>
      </c>
      <c r="B743" t="s">
        <v>66</v>
      </c>
      <c r="E743" t="s">
        <v>22</v>
      </c>
      <c r="F743">
        <v>3689.62</v>
      </c>
      <c r="G743" t="s">
        <v>43</v>
      </c>
    </row>
    <row r="744" spans="1:7" x14ac:dyDescent="0.3">
      <c r="A744" s="1" t="s">
        <v>84</v>
      </c>
      <c r="B744" t="s">
        <v>20</v>
      </c>
      <c r="E744" t="s">
        <v>22</v>
      </c>
      <c r="F744">
        <v>1680.64</v>
      </c>
      <c r="G744" t="s">
        <v>11</v>
      </c>
    </row>
    <row r="745" spans="1:7" x14ac:dyDescent="0.3">
      <c r="A745" s="1" t="s">
        <v>84</v>
      </c>
      <c r="B745" t="s">
        <v>54</v>
      </c>
      <c r="E745" t="s">
        <v>22</v>
      </c>
      <c r="F745">
        <v>690</v>
      </c>
      <c r="G745" t="s">
        <v>15</v>
      </c>
    </row>
    <row r="746" spans="1:7" x14ac:dyDescent="0.3">
      <c r="A746" s="1" t="s">
        <v>84</v>
      </c>
      <c r="B746" t="s">
        <v>45</v>
      </c>
      <c r="E746" t="s">
        <v>22</v>
      </c>
      <c r="F746">
        <v>1430.29</v>
      </c>
      <c r="G746" t="s">
        <v>11</v>
      </c>
    </row>
    <row r="747" spans="1:7" x14ac:dyDescent="0.3">
      <c r="A747" s="1" t="s">
        <v>84</v>
      </c>
      <c r="B747" t="s">
        <v>38</v>
      </c>
      <c r="E747" t="s">
        <v>22</v>
      </c>
      <c r="F747">
        <v>2079.7200000000003</v>
      </c>
      <c r="G747" t="s">
        <v>15</v>
      </c>
    </row>
    <row r="748" spans="1:7" x14ac:dyDescent="0.3">
      <c r="A748" s="1" t="s">
        <v>84</v>
      </c>
      <c r="B748" t="s">
        <v>66</v>
      </c>
      <c r="E748" t="s">
        <v>22</v>
      </c>
      <c r="F748">
        <v>2686.6</v>
      </c>
      <c r="G748" t="s">
        <v>43</v>
      </c>
    </row>
    <row r="749" spans="1:7" x14ac:dyDescent="0.3">
      <c r="A749" s="1" t="s">
        <v>84</v>
      </c>
      <c r="B749" t="s">
        <v>66</v>
      </c>
      <c r="E749" t="s">
        <v>22</v>
      </c>
      <c r="F749">
        <v>968.3</v>
      </c>
      <c r="G749" t="s">
        <v>43</v>
      </c>
    </row>
    <row r="750" spans="1:7" x14ac:dyDescent="0.3">
      <c r="A750" s="1" t="s">
        <v>85</v>
      </c>
      <c r="B750" t="s">
        <v>66</v>
      </c>
      <c r="E750" t="s">
        <v>22</v>
      </c>
      <c r="F750">
        <v>700.92000000000007</v>
      </c>
      <c r="G750" t="s">
        <v>15</v>
      </c>
    </row>
    <row r="751" spans="1:7" x14ac:dyDescent="0.3">
      <c r="A751" s="1" t="s">
        <v>85</v>
      </c>
      <c r="B751" t="s">
        <v>20</v>
      </c>
      <c r="E751" t="s">
        <v>22</v>
      </c>
      <c r="F751">
        <v>891.44999999999993</v>
      </c>
      <c r="G751" t="s">
        <v>11</v>
      </c>
    </row>
    <row r="752" spans="1:7" x14ac:dyDescent="0.3">
      <c r="A752" s="1" t="s">
        <v>85</v>
      </c>
      <c r="B752" t="s">
        <v>54</v>
      </c>
      <c r="E752" t="s">
        <v>22</v>
      </c>
      <c r="F752">
        <v>708.89</v>
      </c>
      <c r="G752" t="s">
        <v>11</v>
      </c>
    </row>
    <row r="753" spans="1:7" x14ac:dyDescent="0.3">
      <c r="A753" s="1" t="s">
        <v>85</v>
      </c>
      <c r="B753" t="s">
        <v>66</v>
      </c>
      <c r="E753" t="s">
        <v>22</v>
      </c>
      <c r="F753">
        <v>809.55</v>
      </c>
      <c r="G753" t="s">
        <v>11</v>
      </c>
    </row>
  </sheetData>
  <sortState xmlns:xlrd2="http://schemas.microsoft.com/office/spreadsheetml/2017/richdata2" ref="A5:I393">
    <sortCondition ref="A5:A393"/>
    <sortCondition ref="E5:E393" customList="North,South,East,West"/>
  </sortState>
  <mergeCells count="2">
    <mergeCell ref="A1:O2"/>
    <mergeCell ref="K6:L6"/>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21765-16C9-461B-8290-3627CFA91E4D}">
  <dimension ref="A1:O100"/>
  <sheetViews>
    <sheetView workbookViewId="0">
      <selection activeCell="L19" sqref="L19"/>
    </sheetView>
  </sheetViews>
  <sheetFormatPr defaultRowHeight="14.4" x14ac:dyDescent="0.3"/>
  <cols>
    <col min="1" max="1" width="9" bestFit="1" customWidth="1"/>
    <col min="2" max="2" width="16.109375" customWidth="1"/>
    <col min="3" max="3" width="13.77734375" customWidth="1"/>
    <col min="4" max="4" width="13.44140625" bestFit="1" customWidth="1"/>
    <col min="5" max="5" width="13.33203125" bestFit="1" customWidth="1"/>
    <col min="6" max="6" width="17.109375" bestFit="1" customWidth="1"/>
    <col min="7" max="7" width="17.88671875" bestFit="1" customWidth="1"/>
    <col min="8" max="8" width="11.109375" bestFit="1" customWidth="1"/>
    <col min="9" max="9" width="17.5546875" bestFit="1" customWidth="1"/>
    <col min="11" max="15" width="12.5546875" bestFit="1" customWidth="1"/>
    <col min="16" max="16" width="13.109375" bestFit="1" customWidth="1"/>
    <col min="17" max="17" width="14.109375" bestFit="1" customWidth="1"/>
  </cols>
  <sheetData>
    <row r="1" spans="1:15" ht="15" customHeight="1" thickBot="1" x14ac:dyDescent="0.35">
      <c r="A1" s="56" t="s">
        <v>89</v>
      </c>
      <c r="B1" s="56"/>
      <c r="C1" s="56"/>
      <c r="D1" s="56"/>
      <c r="E1" s="56"/>
      <c r="F1" s="56"/>
      <c r="G1" s="56"/>
      <c r="H1" s="56"/>
      <c r="I1" s="56"/>
      <c r="J1" s="56"/>
      <c r="K1" s="56"/>
      <c r="L1" s="56"/>
      <c r="M1" s="56"/>
      <c r="N1" s="56"/>
      <c r="O1" s="56"/>
    </row>
    <row r="2" spans="1:15" ht="15.6" customHeight="1" thickTop="1" thickBot="1" x14ac:dyDescent="0.35">
      <c r="A2" s="56"/>
      <c r="B2" s="56"/>
      <c r="C2" s="56"/>
      <c r="D2" s="56"/>
      <c r="E2" s="56"/>
      <c r="F2" s="56"/>
      <c r="G2" s="56"/>
      <c r="H2" s="56"/>
      <c r="I2" s="56"/>
      <c r="J2" s="56"/>
      <c r="K2" s="56"/>
      <c r="L2" s="56"/>
      <c r="M2" s="56"/>
      <c r="N2" s="56"/>
      <c r="O2" s="56"/>
    </row>
    <row r="3" spans="1:15" ht="15" thickTop="1" x14ac:dyDescent="0.3">
      <c r="A3" s="7"/>
      <c r="B3" s="7"/>
      <c r="C3" s="7"/>
      <c r="D3" s="7"/>
      <c r="E3" s="7"/>
      <c r="F3" s="7"/>
      <c r="G3" s="7"/>
      <c r="H3" s="7"/>
      <c r="I3" s="7"/>
    </row>
    <row r="4" spans="1:15" ht="20.399999999999999" thickBot="1" x14ac:dyDescent="0.45">
      <c r="A4" s="51" t="s">
        <v>0</v>
      </c>
      <c r="B4" s="51" t="s">
        <v>1</v>
      </c>
      <c r="C4" s="51" t="s">
        <v>2</v>
      </c>
      <c r="D4" s="51" t="s">
        <v>3</v>
      </c>
      <c r="E4" s="51" t="s">
        <v>4</v>
      </c>
      <c r="F4" s="51" t="s">
        <v>5</v>
      </c>
      <c r="G4" s="51" t="s">
        <v>6</v>
      </c>
      <c r="H4" s="51" t="s">
        <v>86</v>
      </c>
      <c r="I4" s="51" t="s">
        <v>88</v>
      </c>
      <c r="K4" s="31" t="s">
        <v>64</v>
      </c>
      <c r="L4" s="31" t="s">
        <v>32</v>
      </c>
      <c r="M4" s="31" t="s">
        <v>73</v>
      </c>
      <c r="N4" s="31" t="s">
        <v>42</v>
      </c>
      <c r="O4" s="31" t="s">
        <v>61</v>
      </c>
    </row>
    <row r="5" spans="1:15" ht="15" thickTop="1" x14ac:dyDescent="0.3">
      <c r="A5" s="2">
        <v>44197</v>
      </c>
      <c r="B5" t="s">
        <v>30</v>
      </c>
      <c r="C5" t="s">
        <v>31</v>
      </c>
      <c r="D5" t="s">
        <v>32</v>
      </c>
      <c r="E5" t="s">
        <v>33</v>
      </c>
      <c r="F5" s="5">
        <v>13310.4</v>
      </c>
      <c r="G5" t="s">
        <v>11</v>
      </c>
      <c r="H5" s="5">
        <v>15000</v>
      </c>
      <c r="I5" s="5">
        <v>0</v>
      </c>
      <c r="K5" s="5">
        <f>SUMIFS(North!$F$5:$F$100,North!$D$5:$D$100,K$4)</f>
        <v>335128.89999999997</v>
      </c>
      <c r="L5" s="5">
        <f>SUMIFS(North!$F$5:$F$100,North!$D$5:$D$100,L4)</f>
        <v>517004.59999999992</v>
      </c>
      <c r="M5" s="5">
        <f>SUMIFS(North!$F$5:$F$100,North!$D$5:$D$100,M4)</f>
        <v>364649</v>
      </c>
      <c r="N5" s="5">
        <f>SUMIFS(North!$F$5:$F$100,North!$D$5:$D$100,N4)</f>
        <v>439469.89999999997</v>
      </c>
      <c r="O5" s="5">
        <f>SUMIFS(North!$F$5:$F$100,North!$D$5:$D$100,O4)</f>
        <v>289580.79999999999</v>
      </c>
    </row>
    <row r="6" spans="1:15" x14ac:dyDescent="0.3">
      <c r="A6" s="2">
        <v>44197</v>
      </c>
      <c r="B6" t="s">
        <v>59</v>
      </c>
      <c r="C6" t="s">
        <v>60</v>
      </c>
      <c r="D6" t="s">
        <v>61</v>
      </c>
      <c r="E6" t="s">
        <v>33</v>
      </c>
      <c r="F6" s="5">
        <v>20366.100000000002</v>
      </c>
      <c r="G6" t="s">
        <v>43</v>
      </c>
      <c r="H6" s="5">
        <v>15000</v>
      </c>
      <c r="I6" s="5">
        <v>2036.6100000000004</v>
      </c>
    </row>
    <row r="7" spans="1:15" x14ac:dyDescent="0.3">
      <c r="A7" s="2">
        <v>44197</v>
      </c>
      <c r="B7" t="s">
        <v>59</v>
      </c>
      <c r="C7" t="s">
        <v>60</v>
      </c>
      <c r="D7" t="s">
        <v>61</v>
      </c>
      <c r="E7" t="s">
        <v>33</v>
      </c>
      <c r="F7" s="5">
        <v>20880</v>
      </c>
      <c r="G7" t="s">
        <v>11</v>
      </c>
      <c r="H7" s="5">
        <v>15000</v>
      </c>
      <c r="I7" s="5">
        <v>2088</v>
      </c>
    </row>
    <row r="8" spans="1:15" x14ac:dyDescent="0.3">
      <c r="A8" s="2">
        <v>44197</v>
      </c>
      <c r="B8" t="s">
        <v>30</v>
      </c>
      <c r="C8" t="s">
        <v>31</v>
      </c>
      <c r="D8" t="s">
        <v>32</v>
      </c>
      <c r="E8" t="s">
        <v>33</v>
      </c>
      <c r="F8" s="5">
        <v>23076.199999999997</v>
      </c>
      <c r="G8" t="s">
        <v>11</v>
      </c>
      <c r="H8" s="5">
        <v>15000</v>
      </c>
      <c r="I8" s="5">
        <v>2307.62</v>
      </c>
    </row>
    <row r="9" spans="1:15" x14ac:dyDescent="0.3">
      <c r="A9" s="2">
        <v>44197</v>
      </c>
      <c r="B9" t="s">
        <v>30</v>
      </c>
      <c r="C9" t="s">
        <v>31</v>
      </c>
      <c r="D9" t="s">
        <v>32</v>
      </c>
      <c r="E9" t="s">
        <v>33</v>
      </c>
      <c r="F9" s="5">
        <v>25560</v>
      </c>
      <c r="G9" t="s">
        <v>11</v>
      </c>
      <c r="H9" s="5">
        <v>15000</v>
      </c>
      <c r="I9" s="5">
        <v>2556</v>
      </c>
    </row>
    <row r="10" spans="1:15" x14ac:dyDescent="0.3">
      <c r="A10" s="2">
        <v>44228</v>
      </c>
      <c r="B10" t="s">
        <v>59</v>
      </c>
      <c r="C10" t="s">
        <v>60</v>
      </c>
      <c r="D10" t="s">
        <v>61</v>
      </c>
      <c r="E10" t="s">
        <v>33</v>
      </c>
      <c r="F10" s="5">
        <v>13479.400000000001</v>
      </c>
      <c r="G10" t="s">
        <v>43</v>
      </c>
      <c r="H10" s="5">
        <v>15000</v>
      </c>
      <c r="I10" s="5">
        <v>0</v>
      </c>
    </row>
    <row r="11" spans="1:15" x14ac:dyDescent="0.3">
      <c r="A11" s="2">
        <v>44228</v>
      </c>
      <c r="B11" t="s">
        <v>30</v>
      </c>
      <c r="C11" t="s">
        <v>31</v>
      </c>
      <c r="D11" t="s">
        <v>32</v>
      </c>
      <c r="E11" t="s">
        <v>33</v>
      </c>
      <c r="F11" s="5">
        <v>16604.400000000001</v>
      </c>
      <c r="G11" t="s">
        <v>15</v>
      </c>
      <c r="H11" s="5">
        <v>15000</v>
      </c>
      <c r="I11" s="5">
        <v>1660.4400000000003</v>
      </c>
    </row>
    <row r="12" spans="1:15" x14ac:dyDescent="0.3">
      <c r="A12" s="2">
        <v>44228</v>
      </c>
      <c r="B12" t="s">
        <v>71</v>
      </c>
      <c r="C12" t="s">
        <v>72</v>
      </c>
      <c r="D12" t="s">
        <v>73</v>
      </c>
      <c r="E12" t="s">
        <v>33</v>
      </c>
      <c r="F12" s="5">
        <v>22176</v>
      </c>
      <c r="G12" t="s">
        <v>15</v>
      </c>
      <c r="H12" s="5">
        <v>15000</v>
      </c>
      <c r="I12" s="5">
        <v>2217.6</v>
      </c>
    </row>
    <row r="13" spans="1:15" x14ac:dyDescent="0.3">
      <c r="A13" s="2">
        <v>44228</v>
      </c>
      <c r="B13" t="s">
        <v>59</v>
      </c>
      <c r="C13" t="s">
        <v>60</v>
      </c>
      <c r="D13" t="s">
        <v>61</v>
      </c>
      <c r="E13" t="s">
        <v>33</v>
      </c>
      <c r="F13" s="5">
        <v>24131.000000000004</v>
      </c>
      <c r="G13" t="s">
        <v>15</v>
      </c>
      <c r="H13" s="5">
        <v>15000</v>
      </c>
      <c r="I13" s="5">
        <v>2413.1000000000004</v>
      </c>
    </row>
    <row r="14" spans="1:15" x14ac:dyDescent="0.3">
      <c r="A14" s="2">
        <v>44228</v>
      </c>
      <c r="B14" t="s">
        <v>30</v>
      </c>
      <c r="C14" t="s">
        <v>31</v>
      </c>
      <c r="D14" t="s">
        <v>32</v>
      </c>
      <c r="E14" t="s">
        <v>33</v>
      </c>
      <c r="F14" s="5">
        <v>34353.5</v>
      </c>
      <c r="G14" t="s">
        <v>15</v>
      </c>
      <c r="H14" s="5">
        <v>15000</v>
      </c>
      <c r="I14" s="5">
        <v>3435.3500000000004</v>
      </c>
    </row>
    <row r="15" spans="1:15" x14ac:dyDescent="0.3">
      <c r="A15" s="2">
        <v>44256</v>
      </c>
      <c r="B15" t="s">
        <v>62</v>
      </c>
      <c r="C15" t="s">
        <v>63</v>
      </c>
      <c r="D15" t="s">
        <v>64</v>
      </c>
      <c r="E15" t="s">
        <v>33</v>
      </c>
      <c r="F15" s="5">
        <v>7416.9</v>
      </c>
      <c r="G15" t="s">
        <v>43</v>
      </c>
      <c r="H15" s="5">
        <v>15000</v>
      </c>
      <c r="I15" s="5">
        <v>0</v>
      </c>
    </row>
    <row r="16" spans="1:15" x14ac:dyDescent="0.3">
      <c r="A16" s="2">
        <v>44256</v>
      </c>
      <c r="B16" t="s">
        <v>40</v>
      </c>
      <c r="C16" t="s">
        <v>41</v>
      </c>
      <c r="D16" t="s">
        <v>42</v>
      </c>
      <c r="E16" t="s">
        <v>33</v>
      </c>
      <c r="F16" s="5">
        <v>8284.5</v>
      </c>
      <c r="G16" t="s">
        <v>15</v>
      </c>
      <c r="H16" s="5">
        <v>15000</v>
      </c>
      <c r="I16" s="5">
        <v>0</v>
      </c>
    </row>
    <row r="17" spans="1:9" x14ac:dyDescent="0.3">
      <c r="A17" s="2">
        <v>44256</v>
      </c>
      <c r="B17" t="s">
        <v>30</v>
      </c>
      <c r="C17" t="s">
        <v>31</v>
      </c>
      <c r="D17" t="s">
        <v>32</v>
      </c>
      <c r="E17" t="s">
        <v>33</v>
      </c>
      <c r="F17" s="5">
        <v>10758.7</v>
      </c>
      <c r="G17" t="s">
        <v>15</v>
      </c>
      <c r="H17" s="5">
        <v>15000</v>
      </c>
      <c r="I17" s="5">
        <v>0</v>
      </c>
    </row>
    <row r="18" spans="1:9" x14ac:dyDescent="0.3">
      <c r="A18" s="2">
        <v>44256</v>
      </c>
      <c r="B18" t="s">
        <v>59</v>
      </c>
      <c r="C18" t="s">
        <v>60</v>
      </c>
      <c r="D18" t="s">
        <v>61</v>
      </c>
      <c r="E18" t="s">
        <v>33</v>
      </c>
      <c r="F18" s="5">
        <v>12124.2</v>
      </c>
      <c r="G18" t="s">
        <v>43</v>
      </c>
      <c r="H18" s="5">
        <v>15000</v>
      </c>
      <c r="I18" s="5">
        <v>0</v>
      </c>
    </row>
    <row r="19" spans="1:9" x14ac:dyDescent="0.3">
      <c r="A19" s="2">
        <v>44256</v>
      </c>
      <c r="B19" t="s">
        <v>62</v>
      </c>
      <c r="C19" t="s">
        <v>63</v>
      </c>
      <c r="D19" t="s">
        <v>64</v>
      </c>
      <c r="E19" t="s">
        <v>33</v>
      </c>
      <c r="F19" s="5">
        <v>14391.999999999998</v>
      </c>
      <c r="G19" t="s">
        <v>11</v>
      </c>
      <c r="H19" s="5">
        <v>15000</v>
      </c>
      <c r="I19" s="5">
        <v>0</v>
      </c>
    </row>
    <row r="20" spans="1:9" x14ac:dyDescent="0.3">
      <c r="A20" s="2">
        <v>44256</v>
      </c>
      <c r="B20" t="s">
        <v>40</v>
      </c>
      <c r="C20" t="s">
        <v>41</v>
      </c>
      <c r="D20" t="s">
        <v>42</v>
      </c>
      <c r="E20" t="s">
        <v>33</v>
      </c>
      <c r="F20" s="5">
        <v>15246</v>
      </c>
      <c r="G20" t="s">
        <v>11</v>
      </c>
      <c r="H20" s="5">
        <v>15000</v>
      </c>
      <c r="I20" s="5">
        <v>1524.6000000000001</v>
      </c>
    </row>
    <row r="21" spans="1:9" x14ac:dyDescent="0.3">
      <c r="A21" s="2">
        <v>44256</v>
      </c>
      <c r="B21" t="s">
        <v>62</v>
      </c>
      <c r="C21" t="s">
        <v>63</v>
      </c>
      <c r="D21" t="s">
        <v>64</v>
      </c>
      <c r="E21" t="s">
        <v>33</v>
      </c>
      <c r="F21" s="5">
        <v>17335.2</v>
      </c>
      <c r="G21" t="s">
        <v>43</v>
      </c>
      <c r="H21" s="5">
        <v>15000</v>
      </c>
      <c r="I21" s="5">
        <v>1733.5200000000002</v>
      </c>
    </row>
    <row r="22" spans="1:9" x14ac:dyDescent="0.3">
      <c r="A22" s="2">
        <v>44256</v>
      </c>
      <c r="B22" t="s">
        <v>40</v>
      </c>
      <c r="C22" t="s">
        <v>41</v>
      </c>
      <c r="D22" t="s">
        <v>42</v>
      </c>
      <c r="E22" t="s">
        <v>33</v>
      </c>
      <c r="F22" s="5">
        <v>40831</v>
      </c>
      <c r="G22" t="s">
        <v>11</v>
      </c>
      <c r="H22" s="5">
        <v>15000</v>
      </c>
      <c r="I22" s="5">
        <v>4083.1000000000004</v>
      </c>
    </row>
    <row r="23" spans="1:9" x14ac:dyDescent="0.3">
      <c r="A23" s="2">
        <v>44287</v>
      </c>
      <c r="B23" t="s">
        <v>30</v>
      </c>
      <c r="C23" t="s">
        <v>31</v>
      </c>
      <c r="D23" t="s">
        <v>32</v>
      </c>
      <c r="E23" t="s">
        <v>33</v>
      </c>
      <c r="F23" s="5">
        <v>8520</v>
      </c>
      <c r="G23" t="s">
        <v>43</v>
      </c>
      <c r="H23" s="5">
        <v>15000</v>
      </c>
      <c r="I23" s="5">
        <v>0</v>
      </c>
    </row>
    <row r="24" spans="1:9" x14ac:dyDescent="0.3">
      <c r="A24" s="2">
        <v>44287</v>
      </c>
      <c r="B24" t="s">
        <v>62</v>
      </c>
      <c r="C24" t="s">
        <v>63</v>
      </c>
      <c r="D24" t="s">
        <v>64</v>
      </c>
      <c r="E24" t="s">
        <v>33</v>
      </c>
      <c r="F24" s="5">
        <v>14301.599999999999</v>
      </c>
      <c r="G24" t="s">
        <v>43</v>
      </c>
      <c r="H24" s="5">
        <v>15000</v>
      </c>
      <c r="I24" s="5">
        <v>0</v>
      </c>
    </row>
    <row r="25" spans="1:9" x14ac:dyDescent="0.3">
      <c r="A25" s="2">
        <v>44287</v>
      </c>
      <c r="B25" t="s">
        <v>62</v>
      </c>
      <c r="C25" t="s">
        <v>63</v>
      </c>
      <c r="D25" t="s">
        <v>64</v>
      </c>
      <c r="E25" t="s">
        <v>33</v>
      </c>
      <c r="F25" s="5">
        <v>17204.399999999998</v>
      </c>
      <c r="G25" t="s">
        <v>11</v>
      </c>
      <c r="H25" s="5">
        <v>15000</v>
      </c>
      <c r="I25" s="5">
        <v>1720.4399999999998</v>
      </c>
    </row>
    <row r="26" spans="1:9" x14ac:dyDescent="0.3">
      <c r="A26" s="2">
        <v>44287</v>
      </c>
      <c r="B26" t="s">
        <v>40</v>
      </c>
      <c r="C26" t="s">
        <v>41</v>
      </c>
      <c r="D26" t="s">
        <v>42</v>
      </c>
      <c r="E26" t="s">
        <v>33</v>
      </c>
      <c r="F26" s="5">
        <v>19080</v>
      </c>
      <c r="G26" t="s">
        <v>15</v>
      </c>
      <c r="H26" s="5">
        <v>15000</v>
      </c>
      <c r="I26" s="5">
        <v>1908</v>
      </c>
    </row>
    <row r="27" spans="1:9" x14ac:dyDescent="0.3">
      <c r="A27" s="2">
        <v>44287</v>
      </c>
      <c r="B27" t="s">
        <v>30</v>
      </c>
      <c r="C27" t="s">
        <v>31</v>
      </c>
      <c r="D27" t="s">
        <v>32</v>
      </c>
      <c r="E27" t="s">
        <v>33</v>
      </c>
      <c r="F27" s="5">
        <v>19210.400000000001</v>
      </c>
      <c r="G27" t="s">
        <v>11</v>
      </c>
      <c r="H27" s="5">
        <v>15000</v>
      </c>
      <c r="I27" s="5">
        <v>1921.0400000000002</v>
      </c>
    </row>
    <row r="28" spans="1:9" x14ac:dyDescent="0.3">
      <c r="A28" s="2">
        <v>44287</v>
      </c>
      <c r="B28" t="s">
        <v>30</v>
      </c>
      <c r="C28" t="s">
        <v>31</v>
      </c>
      <c r="D28" t="s">
        <v>32</v>
      </c>
      <c r="E28" t="s">
        <v>33</v>
      </c>
      <c r="F28" s="5">
        <v>32282.799999999996</v>
      </c>
      <c r="G28" t="s">
        <v>15</v>
      </c>
      <c r="H28" s="5">
        <v>15000</v>
      </c>
      <c r="I28" s="5">
        <v>3228.2799999999997</v>
      </c>
    </row>
    <row r="29" spans="1:9" x14ac:dyDescent="0.3">
      <c r="A29" s="2">
        <v>44287</v>
      </c>
      <c r="B29" t="s">
        <v>71</v>
      </c>
      <c r="C29" t="s">
        <v>72</v>
      </c>
      <c r="D29" t="s">
        <v>73</v>
      </c>
      <c r="E29" t="s">
        <v>33</v>
      </c>
      <c r="F29" s="5">
        <v>32524.1</v>
      </c>
      <c r="G29" t="s">
        <v>11</v>
      </c>
      <c r="H29" s="5">
        <v>15000</v>
      </c>
      <c r="I29" s="5">
        <v>3252.41</v>
      </c>
    </row>
    <row r="30" spans="1:9" x14ac:dyDescent="0.3">
      <c r="A30" s="2">
        <v>44287</v>
      </c>
      <c r="B30" t="s">
        <v>30</v>
      </c>
      <c r="C30" t="s">
        <v>31</v>
      </c>
      <c r="D30" t="s">
        <v>32</v>
      </c>
      <c r="E30" t="s">
        <v>33</v>
      </c>
      <c r="F30" s="5">
        <v>35153.799999999996</v>
      </c>
      <c r="G30" t="s">
        <v>11</v>
      </c>
      <c r="H30" s="5">
        <v>15000</v>
      </c>
      <c r="I30" s="5">
        <v>3515.3799999999997</v>
      </c>
    </row>
    <row r="31" spans="1:9" x14ac:dyDescent="0.3">
      <c r="A31" s="2">
        <v>44287</v>
      </c>
      <c r="B31" t="s">
        <v>30</v>
      </c>
      <c r="C31" t="s">
        <v>31</v>
      </c>
      <c r="D31" t="s">
        <v>32</v>
      </c>
      <c r="E31" t="s">
        <v>33</v>
      </c>
      <c r="F31" s="5">
        <v>35820</v>
      </c>
      <c r="G31" t="s">
        <v>43</v>
      </c>
      <c r="H31" s="5">
        <v>15000</v>
      </c>
      <c r="I31" s="5">
        <v>3582</v>
      </c>
    </row>
    <row r="32" spans="1:9" x14ac:dyDescent="0.3">
      <c r="A32" s="2">
        <v>44287</v>
      </c>
      <c r="B32" t="s">
        <v>59</v>
      </c>
      <c r="C32" t="s">
        <v>60</v>
      </c>
      <c r="D32" t="s">
        <v>61</v>
      </c>
      <c r="E32" t="s">
        <v>33</v>
      </c>
      <c r="F32" s="5">
        <v>42690.400000000001</v>
      </c>
      <c r="G32" t="s">
        <v>43</v>
      </c>
      <c r="H32" s="5">
        <v>15000</v>
      </c>
      <c r="I32" s="5">
        <v>4269.04</v>
      </c>
    </row>
    <row r="33" spans="1:9" x14ac:dyDescent="0.3">
      <c r="A33" s="2">
        <v>44317</v>
      </c>
      <c r="B33" t="s">
        <v>59</v>
      </c>
      <c r="C33" t="s">
        <v>60</v>
      </c>
      <c r="D33" t="s">
        <v>61</v>
      </c>
      <c r="E33" t="s">
        <v>33</v>
      </c>
      <c r="F33" s="5">
        <v>9270.1</v>
      </c>
      <c r="G33" t="s">
        <v>11</v>
      </c>
      <c r="H33" s="5">
        <v>15000</v>
      </c>
      <c r="I33" s="5">
        <v>0</v>
      </c>
    </row>
    <row r="34" spans="1:9" x14ac:dyDescent="0.3">
      <c r="A34" s="2">
        <v>44317</v>
      </c>
      <c r="B34" t="s">
        <v>59</v>
      </c>
      <c r="C34" t="s">
        <v>60</v>
      </c>
      <c r="D34" t="s">
        <v>61</v>
      </c>
      <c r="E34" t="s">
        <v>33</v>
      </c>
      <c r="F34" s="5">
        <v>11235</v>
      </c>
      <c r="G34" t="s">
        <v>43</v>
      </c>
      <c r="H34" s="5">
        <v>15000</v>
      </c>
      <c r="I34" s="5">
        <v>0</v>
      </c>
    </row>
    <row r="35" spans="1:9" x14ac:dyDescent="0.3">
      <c r="A35" s="2">
        <v>44317</v>
      </c>
      <c r="B35" t="s">
        <v>71</v>
      </c>
      <c r="C35" t="s">
        <v>72</v>
      </c>
      <c r="D35" t="s">
        <v>73</v>
      </c>
      <c r="E35" t="s">
        <v>33</v>
      </c>
      <c r="F35" s="5">
        <v>12019.799999999997</v>
      </c>
      <c r="G35" t="s">
        <v>11</v>
      </c>
      <c r="H35" s="5">
        <v>15000</v>
      </c>
      <c r="I35" s="5">
        <v>0</v>
      </c>
    </row>
    <row r="36" spans="1:9" x14ac:dyDescent="0.3">
      <c r="A36" s="2">
        <v>44317</v>
      </c>
      <c r="B36" t="s">
        <v>30</v>
      </c>
      <c r="C36" t="s">
        <v>31</v>
      </c>
      <c r="D36" t="s">
        <v>32</v>
      </c>
      <c r="E36" t="s">
        <v>33</v>
      </c>
      <c r="F36" s="5">
        <v>27930</v>
      </c>
      <c r="G36" t="s">
        <v>15</v>
      </c>
      <c r="H36" s="5">
        <v>15000</v>
      </c>
      <c r="I36" s="5">
        <v>2793</v>
      </c>
    </row>
    <row r="37" spans="1:9" x14ac:dyDescent="0.3">
      <c r="A37" s="2">
        <v>44348</v>
      </c>
      <c r="B37" t="s">
        <v>40</v>
      </c>
      <c r="C37" t="s">
        <v>41</v>
      </c>
      <c r="D37" t="s">
        <v>42</v>
      </c>
      <c r="E37" t="s">
        <v>33</v>
      </c>
      <c r="F37" s="5">
        <v>7581.9999999999991</v>
      </c>
      <c r="G37" t="s">
        <v>11</v>
      </c>
      <c r="H37" s="5">
        <v>15000</v>
      </c>
      <c r="I37" s="5">
        <v>0</v>
      </c>
    </row>
    <row r="38" spans="1:9" x14ac:dyDescent="0.3">
      <c r="A38" s="2">
        <v>44348</v>
      </c>
      <c r="B38" t="s">
        <v>30</v>
      </c>
      <c r="C38" t="s">
        <v>31</v>
      </c>
      <c r="D38" t="s">
        <v>32</v>
      </c>
      <c r="E38" t="s">
        <v>33</v>
      </c>
      <c r="F38" s="5">
        <v>8721.6</v>
      </c>
      <c r="G38" t="s">
        <v>43</v>
      </c>
      <c r="H38" s="5">
        <v>15000</v>
      </c>
      <c r="I38" s="5">
        <v>0</v>
      </c>
    </row>
    <row r="39" spans="1:9" x14ac:dyDescent="0.3">
      <c r="A39" s="2">
        <v>44348</v>
      </c>
      <c r="B39" t="s">
        <v>40</v>
      </c>
      <c r="C39" t="s">
        <v>41</v>
      </c>
      <c r="D39" t="s">
        <v>42</v>
      </c>
      <c r="E39" t="s">
        <v>33</v>
      </c>
      <c r="F39" s="5">
        <v>10500</v>
      </c>
      <c r="G39" t="s">
        <v>15</v>
      </c>
      <c r="H39" s="5">
        <v>15000</v>
      </c>
      <c r="I39" s="5">
        <v>0</v>
      </c>
    </row>
    <row r="40" spans="1:9" x14ac:dyDescent="0.3">
      <c r="A40" s="2">
        <v>44348</v>
      </c>
      <c r="B40" t="s">
        <v>59</v>
      </c>
      <c r="C40" t="s">
        <v>60</v>
      </c>
      <c r="D40" t="s">
        <v>61</v>
      </c>
      <c r="E40" t="s">
        <v>33</v>
      </c>
      <c r="F40" s="5">
        <v>13466.999999999998</v>
      </c>
      <c r="G40" t="s">
        <v>43</v>
      </c>
      <c r="H40" s="5">
        <v>15000</v>
      </c>
      <c r="I40" s="5">
        <v>0</v>
      </c>
    </row>
    <row r="41" spans="1:9" x14ac:dyDescent="0.3">
      <c r="A41" s="2">
        <v>44348</v>
      </c>
      <c r="B41" t="s">
        <v>40</v>
      </c>
      <c r="C41" t="s">
        <v>41</v>
      </c>
      <c r="D41" t="s">
        <v>42</v>
      </c>
      <c r="E41" t="s">
        <v>33</v>
      </c>
      <c r="F41" s="5">
        <v>16036.8</v>
      </c>
      <c r="G41" t="s">
        <v>15</v>
      </c>
      <c r="H41" s="5">
        <v>15000</v>
      </c>
      <c r="I41" s="5">
        <v>1603.68</v>
      </c>
    </row>
    <row r="42" spans="1:9" x14ac:dyDescent="0.3">
      <c r="A42" s="2">
        <v>44348</v>
      </c>
      <c r="B42" t="s">
        <v>62</v>
      </c>
      <c r="C42" t="s">
        <v>63</v>
      </c>
      <c r="D42" t="s">
        <v>64</v>
      </c>
      <c r="E42" t="s">
        <v>33</v>
      </c>
      <c r="F42" s="5">
        <v>16846.8</v>
      </c>
      <c r="G42" t="s">
        <v>15</v>
      </c>
      <c r="H42" s="5">
        <v>15000</v>
      </c>
      <c r="I42" s="5">
        <v>1684.68</v>
      </c>
    </row>
    <row r="43" spans="1:9" x14ac:dyDescent="0.3">
      <c r="A43" s="2">
        <v>44378</v>
      </c>
      <c r="B43" t="s">
        <v>59</v>
      </c>
      <c r="C43" t="s">
        <v>60</v>
      </c>
      <c r="D43" t="s">
        <v>61</v>
      </c>
      <c r="E43" t="s">
        <v>33</v>
      </c>
      <c r="F43" s="5">
        <v>15957.2</v>
      </c>
      <c r="G43" t="s">
        <v>43</v>
      </c>
      <c r="H43" s="5">
        <v>15000</v>
      </c>
      <c r="I43" s="5">
        <v>1595.7200000000003</v>
      </c>
    </row>
    <row r="44" spans="1:9" x14ac:dyDescent="0.3">
      <c r="A44" s="2">
        <v>44378</v>
      </c>
      <c r="B44" t="s">
        <v>71</v>
      </c>
      <c r="C44" t="s">
        <v>72</v>
      </c>
      <c r="D44" t="s">
        <v>73</v>
      </c>
      <c r="E44" t="s">
        <v>33</v>
      </c>
      <c r="F44" s="5">
        <v>16492</v>
      </c>
      <c r="G44" t="s">
        <v>11</v>
      </c>
      <c r="H44" s="5">
        <v>15000</v>
      </c>
      <c r="I44" s="5">
        <v>1649.2</v>
      </c>
    </row>
    <row r="45" spans="1:9" x14ac:dyDescent="0.3">
      <c r="A45" s="2">
        <v>44378</v>
      </c>
      <c r="B45" t="s">
        <v>62</v>
      </c>
      <c r="C45" t="s">
        <v>63</v>
      </c>
      <c r="D45" t="s">
        <v>64</v>
      </c>
      <c r="E45" t="s">
        <v>33</v>
      </c>
      <c r="F45" s="5">
        <v>21295.4</v>
      </c>
      <c r="G45" t="s">
        <v>11</v>
      </c>
      <c r="H45" s="5">
        <v>15000</v>
      </c>
      <c r="I45" s="5">
        <v>2129.5400000000004</v>
      </c>
    </row>
    <row r="46" spans="1:9" x14ac:dyDescent="0.3">
      <c r="A46" s="2">
        <v>44378</v>
      </c>
      <c r="B46" t="s">
        <v>30</v>
      </c>
      <c r="C46" t="s">
        <v>31</v>
      </c>
      <c r="D46" t="s">
        <v>32</v>
      </c>
      <c r="E46" t="s">
        <v>33</v>
      </c>
      <c r="F46" s="5">
        <v>25518.800000000003</v>
      </c>
      <c r="G46" t="s">
        <v>11</v>
      </c>
      <c r="H46" s="5">
        <v>15000</v>
      </c>
      <c r="I46" s="5">
        <v>2551.8800000000006</v>
      </c>
    </row>
    <row r="47" spans="1:9" x14ac:dyDescent="0.3">
      <c r="A47" s="2">
        <v>44378</v>
      </c>
      <c r="B47" t="s">
        <v>30</v>
      </c>
      <c r="C47" t="s">
        <v>31</v>
      </c>
      <c r="D47" t="s">
        <v>32</v>
      </c>
      <c r="E47" t="s">
        <v>33</v>
      </c>
      <c r="F47" s="5">
        <v>27676.6</v>
      </c>
      <c r="G47" t="s">
        <v>15</v>
      </c>
      <c r="H47" s="5">
        <v>15000</v>
      </c>
      <c r="I47" s="5">
        <v>2767.66</v>
      </c>
    </row>
    <row r="48" spans="1:9" x14ac:dyDescent="0.3">
      <c r="A48" s="2">
        <v>44378</v>
      </c>
      <c r="B48" t="s">
        <v>62</v>
      </c>
      <c r="C48" t="s">
        <v>63</v>
      </c>
      <c r="D48" t="s">
        <v>64</v>
      </c>
      <c r="E48" t="s">
        <v>33</v>
      </c>
      <c r="F48" s="5">
        <v>28395</v>
      </c>
      <c r="G48" t="s">
        <v>43</v>
      </c>
      <c r="H48" s="5">
        <v>15000</v>
      </c>
      <c r="I48" s="5">
        <v>2839.5</v>
      </c>
    </row>
    <row r="49" spans="1:9" x14ac:dyDescent="0.3">
      <c r="A49" s="2">
        <v>44378</v>
      </c>
      <c r="B49" t="s">
        <v>71</v>
      </c>
      <c r="C49" t="s">
        <v>72</v>
      </c>
      <c r="D49" t="s">
        <v>73</v>
      </c>
      <c r="E49" t="s">
        <v>33</v>
      </c>
      <c r="F49" s="5">
        <v>41826.400000000001</v>
      </c>
      <c r="G49" t="s">
        <v>43</v>
      </c>
      <c r="H49" s="5">
        <v>15000</v>
      </c>
      <c r="I49" s="5">
        <v>4182.6400000000003</v>
      </c>
    </row>
    <row r="50" spans="1:9" x14ac:dyDescent="0.3">
      <c r="A50" s="2">
        <v>44378</v>
      </c>
      <c r="B50" t="s">
        <v>71</v>
      </c>
      <c r="C50" t="s">
        <v>72</v>
      </c>
      <c r="D50" t="s">
        <v>73</v>
      </c>
      <c r="E50" t="s">
        <v>33</v>
      </c>
      <c r="F50" s="5">
        <v>49055.999999999993</v>
      </c>
      <c r="G50" t="s">
        <v>11</v>
      </c>
      <c r="H50" s="5">
        <v>15000</v>
      </c>
      <c r="I50" s="5">
        <v>4905.5999999999995</v>
      </c>
    </row>
    <row r="51" spans="1:9" x14ac:dyDescent="0.3">
      <c r="A51" s="2">
        <v>44409</v>
      </c>
      <c r="B51" t="s">
        <v>30</v>
      </c>
      <c r="C51" t="s">
        <v>31</v>
      </c>
      <c r="D51" t="s">
        <v>32</v>
      </c>
      <c r="E51" t="s">
        <v>33</v>
      </c>
      <c r="F51" s="5">
        <v>6201</v>
      </c>
      <c r="G51" t="s">
        <v>43</v>
      </c>
      <c r="H51" s="5">
        <v>15000</v>
      </c>
      <c r="I51" s="5">
        <v>0</v>
      </c>
    </row>
    <row r="52" spans="1:9" x14ac:dyDescent="0.3">
      <c r="A52" s="2">
        <v>44409</v>
      </c>
      <c r="B52" t="s">
        <v>59</v>
      </c>
      <c r="C52" t="s">
        <v>60</v>
      </c>
      <c r="D52" t="s">
        <v>61</v>
      </c>
      <c r="E52" t="s">
        <v>33</v>
      </c>
      <c r="F52" s="5">
        <v>6311.4</v>
      </c>
      <c r="G52" t="s">
        <v>43</v>
      </c>
      <c r="H52" s="5">
        <v>15000</v>
      </c>
      <c r="I52" s="5">
        <v>0</v>
      </c>
    </row>
    <row r="53" spans="1:9" x14ac:dyDescent="0.3">
      <c r="A53" s="2">
        <v>44409</v>
      </c>
      <c r="B53" t="s">
        <v>40</v>
      </c>
      <c r="C53" t="s">
        <v>41</v>
      </c>
      <c r="D53" t="s">
        <v>42</v>
      </c>
      <c r="E53" t="s">
        <v>33</v>
      </c>
      <c r="F53" s="5">
        <v>7289.6</v>
      </c>
      <c r="G53" t="s">
        <v>11</v>
      </c>
      <c r="H53" s="5">
        <v>15000</v>
      </c>
      <c r="I53" s="5">
        <v>0</v>
      </c>
    </row>
    <row r="54" spans="1:9" x14ac:dyDescent="0.3">
      <c r="A54" s="2">
        <v>44409</v>
      </c>
      <c r="B54" t="s">
        <v>40</v>
      </c>
      <c r="C54" t="s">
        <v>41</v>
      </c>
      <c r="D54" t="s">
        <v>42</v>
      </c>
      <c r="E54" t="s">
        <v>33</v>
      </c>
      <c r="F54" s="5">
        <v>8322.4</v>
      </c>
      <c r="G54" t="s">
        <v>11</v>
      </c>
      <c r="H54" s="5">
        <v>15000</v>
      </c>
      <c r="I54" s="5">
        <v>0</v>
      </c>
    </row>
    <row r="55" spans="1:9" x14ac:dyDescent="0.3">
      <c r="A55" s="2">
        <v>44409</v>
      </c>
      <c r="B55" t="s">
        <v>62</v>
      </c>
      <c r="C55" t="s">
        <v>63</v>
      </c>
      <c r="D55" t="s">
        <v>64</v>
      </c>
      <c r="E55" t="s">
        <v>33</v>
      </c>
      <c r="F55" s="5">
        <v>8501.9000000000015</v>
      </c>
      <c r="G55" t="s">
        <v>15</v>
      </c>
      <c r="H55" s="5">
        <v>15000</v>
      </c>
      <c r="I55" s="5">
        <v>0</v>
      </c>
    </row>
    <row r="56" spans="1:9" x14ac:dyDescent="0.3">
      <c r="A56" s="2">
        <v>44409</v>
      </c>
      <c r="B56" t="s">
        <v>30</v>
      </c>
      <c r="C56" t="s">
        <v>31</v>
      </c>
      <c r="D56" t="s">
        <v>32</v>
      </c>
      <c r="E56" t="s">
        <v>33</v>
      </c>
      <c r="F56" s="5">
        <v>9708.2999999999993</v>
      </c>
      <c r="G56" t="s">
        <v>15</v>
      </c>
      <c r="H56" s="5">
        <v>15000</v>
      </c>
      <c r="I56" s="5">
        <v>0</v>
      </c>
    </row>
    <row r="57" spans="1:9" x14ac:dyDescent="0.3">
      <c r="A57" s="2">
        <v>44409</v>
      </c>
      <c r="B57" t="s">
        <v>40</v>
      </c>
      <c r="C57" t="s">
        <v>41</v>
      </c>
      <c r="D57" t="s">
        <v>42</v>
      </c>
      <c r="E57" t="s">
        <v>33</v>
      </c>
      <c r="F57" s="5">
        <v>12944.399999999998</v>
      </c>
      <c r="G57" t="s">
        <v>15</v>
      </c>
      <c r="H57" s="5">
        <v>15000</v>
      </c>
      <c r="I57" s="5">
        <v>0</v>
      </c>
    </row>
    <row r="58" spans="1:9" x14ac:dyDescent="0.3">
      <c r="A58" s="2">
        <v>44409</v>
      </c>
      <c r="B58" t="s">
        <v>30</v>
      </c>
      <c r="C58" t="s">
        <v>31</v>
      </c>
      <c r="D58" t="s">
        <v>32</v>
      </c>
      <c r="E58" t="s">
        <v>33</v>
      </c>
      <c r="F58" s="5">
        <v>14248</v>
      </c>
      <c r="G58" t="s">
        <v>15</v>
      </c>
      <c r="H58" s="5">
        <v>15000</v>
      </c>
      <c r="I58" s="5">
        <v>0</v>
      </c>
    </row>
    <row r="59" spans="1:9" x14ac:dyDescent="0.3">
      <c r="A59" s="2">
        <v>44409</v>
      </c>
      <c r="B59" t="s">
        <v>40</v>
      </c>
      <c r="C59" t="s">
        <v>41</v>
      </c>
      <c r="D59" t="s">
        <v>42</v>
      </c>
      <c r="E59" t="s">
        <v>33</v>
      </c>
      <c r="F59" s="5">
        <v>18298.399999999998</v>
      </c>
      <c r="G59" t="s">
        <v>43</v>
      </c>
      <c r="H59" s="5">
        <v>15000</v>
      </c>
      <c r="I59" s="5">
        <v>1829.84</v>
      </c>
    </row>
    <row r="60" spans="1:9" x14ac:dyDescent="0.3">
      <c r="A60" s="2">
        <v>44409</v>
      </c>
      <c r="B60" t="s">
        <v>40</v>
      </c>
      <c r="C60" t="s">
        <v>41</v>
      </c>
      <c r="D60" t="s">
        <v>42</v>
      </c>
      <c r="E60" t="s">
        <v>33</v>
      </c>
      <c r="F60" s="5">
        <v>18838.399999999998</v>
      </c>
      <c r="G60" t="s">
        <v>43</v>
      </c>
      <c r="H60" s="5">
        <v>15000</v>
      </c>
      <c r="I60" s="5">
        <v>1883.84</v>
      </c>
    </row>
    <row r="61" spans="1:9" x14ac:dyDescent="0.3">
      <c r="A61" s="2">
        <v>44409</v>
      </c>
      <c r="B61" t="s">
        <v>71</v>
      </c>
      <c r="C61" t="s">
        <v>72</v>
      </c>
      <c r="D61" t="s">
        <v>73</v>
      </c>
      <c r="E61" t="s">
        <v>33</v>
      </c>
      <c r="F61" s="5">
        <v>24469.599999999999</v>
      </c>
      <c r="G61" t="s">
        <v>15</v>
      </c>
      <c r="H61" s="5">
        <v>15000</v>
      </c>
      <c r="I61" s="5">
        <v>2446.96</v>
      </c>
    </row>
    <row r="62" spans="1:9" x14ac:dyDescent="0.3">
      <c r="A62" s="2">
        <v>44409</v>
      </c>
      <c r="B62" t="s">
        <v>71</v>
      </c>
      <c r="C62" t="s">
        <v>72</v>
      </c>
      <c r="D62" t="s">
        <v>73</v>
      </c>
      <c r="E62" t="s">
        <v>33</v>
      </c>
      <c r="F62" s="5">
        <v>31053.4</v>
      </c>
      <c r="G62" t="s">
        <v>11</v>
      </c>
      <c r="H62" s="5">
        <v>15000</v>
      </c>
      <c r="I62" s="5">
        <v>3105.34</v>
      </c>
    </row>
    <row r="63" spans="1:9" x14ac:dyDescent="0.3">
      <c r="A63" s="2">
        <v>44440</v>
      </c>
      <c r="B63" t="s">
        <v>40</v>
      </c>
      <c r="C63" t="s">
        <v>41</v>
      </c>
      <c r="D63" t="s">
        <v>42</v>
      </c>
      <c r="E63" t="s">
        <v>33</v>
      </c>
      <c r="F63" s="5">
        <v>3710</v>
      </c>
      <c r="G63" t="s">
        <v>43</v>
      </c>
      <c r="H63" s="5">
        <v>15000</v>
      </c>
      <c r="I63" s="5">
        <v>0</v>
      </c>
    </row>
    <row r="64" spans="1:9" x14ac:dyDescent="0.3">
      <c r="A64" s="2">
        <v>44440</v>
      </c>
      <c r="B64" t="s">
        <v>62</v>
      </c>
      <c r="C64" t="s">
        <v>63</v>
      </c>
      <c r="D64" t="s">
        <v>64</v>
      </c>
      <c r="E64" t="s">
        <v>33</v>
      </c>
      <c r="F64" s="5">
        <v>6600</v>
      </c>
      <c r="G64" t="s">
        <v>11</v>
      </c>
      <c r="H64" s="5">
        <v>15000</v>
      </c>
      <c r="I64" s="5">
        <v>0</v>
      </c>
    </row>
    <row r="65" spans="1:9" x14ac:dyDescent="0.3">
      <c r="A65" s="2">
        <v>44440</v>
      </c>
      <c r="B65" t="s">
        <v>71</v>
      </c>
      <c r="C65" t="s">
        <v>72</v>
      </c>
      <c r="D65" t="s">
        <v>73</v>
      </c>
      <c r="E65" t="s">
        <v>33</v>
      </c>
      <c r="F65" s="5">
        <v>8001</v>
      </c>
      <c r="G65" t="s">
        <v>11</v>
      </c>
      <c r="H65" s="5">
        <v>15000</v>
      </c>
      <c r="I65" s="5">
        <v>0</v>
      </c>
    </row>
    <row r="66" spans="1:9" x14ac:dyDescent="0.3">
      <c r="A66" s="2">
        <v>44440</v>
      </c>
      <c r="B66" t="s">
        <v>40</v>
      </c>
      <c r="C66" t="s">
        <v>41</v>
      </c>
      <c r="D66" t="s">
        <v>42</v>
      </c>
      <c r="E66" t="s">
        <v>33</v>
      </c>
      <c r="F66" s="5">
        <v>8772</v>
      </c>
      <c r="G66" t="s">
        <v>15</v>
      </c>
      <c r="H66" s="5">
        <v>15000</v>
      </c>
      <c r="I66" s="5">
        <v>0</v>
      </c>
    </row>
    <row r="67" spans="1:9" x14ac:dyDescent="0.3">
      <c r="A67" s="2">
        <v>44440</v>
      </c>
      <c r="B67" t="s">
        <v>40</v>
      </c>
      <c r="C67" t="s">
        <v>41</v>
      </c>
      <c r="D67" t="s">
        <v>42</v>
      </c>
      <c r="E67" t="s">
        <v>33</v>
      </c>
      <c r="F67" s="5">
        <v>14089.199999999999</v>
      </c>
      <c r="G67" t="s">
        <v>15</v>
      </c>
      <c r="H67" s="5">
        <v>15000</v>
      </c>
      <c r="I67" s="5">
        <v>0</v>
      </c>
    </row>
    <row r="68" spans="1:9" x14ac:dyDescent="0.3">
      <c r="A68" s="2">
        <v>44440</v>
      </c>
      <c r="B68" t="s">
        <v>30</v>
      </c>
      <c r="C68" t="s">
        <v>31</v>
      </c>
      <c r="D68" t="s">
        <v>32</v>
      </c>
      <c r="E68" t="s">
        <v>33</v>
      </c>
      <c r="F68" s="5">
        <v>16702.400000000001</v>
      </c>
      <c r="G68" t="s">
        <v>15</v>
      </c>
      <c r="H68" s="5">
        <v>15000</v>
      </c>
      <c r="I68" s="5">
        <v>1670.2400000000002</v>
      </c>
    </row>
    <row r="69" spans="1:9" x14ac:dyDescent="0.3">
      <c r="A69" s="2">
        <v>44440</v>
      </c>
      <c r="B69" t="s">
        <v>30</v>
      </c>
      <c r="C69" t="s">
        <v>31</v>
      </c>
      <c r="D69" t="s">
        <v>32</v>
      </c>
      <c r="E69" t="s">
        <v>33</v>
      </c>
      <c r="F69" s="5">
        <v>21216</v>
      </c>
      <c r="G69" t="s">
        <v>15</v>
      </c>
      <c r="H69" s="5">
        <v>15000</v>
      </c>
      <c r="I69" s="5">
        <v>2121.6</v>
      </c>
    </row>
    <row r="70" spans="1:9" x14ac:dyDescent="0.3">
      <c r="A70" s="2">
        <v>44440</v>
      </c>
      <c r="B70" t="s">
        <v>62</v>
      </c>
      <c r="C70" t="s">
        <v>63</v>
      </c>
      <c r="D70" t="s">
        <v>64</v>
      </c>
      <c r="E70" t="s">
        <v>33</v>
      </c>
      <c r="F70" s="5">
        <v>21546</v>
      </c>
      <c r="G70" t="s">
        <v>11</v>
      </c>
      <c r="H70" s="5">
        <v>15000</v>
      </c>
      <c r="I70" s="5">
        <v>2154.6</v>
      </c>
    </row>
    <row r="71" spans="1:9" x14ac:dyDescent="0.3">
      <c r="A71" s="2">
        <v>44440</v>
      </c>
      <c r="B71" t="s">
        <v>62</v>
      </c>
      <c r="C71" t="s">
        <v>63</v>
      </c>
      <c r="D71" t="s">
        <v>64</v>
      </c>
      <c r="E71" t="s">
        <v>33</v>
      </c>
      <c r="F71" s="5">
        <v>31186.6</v>
      </c>
      <c r="G71" t="s">
        <v>11</v>
      </c>
      <c r="H71" s="5">
        <v>15000</v>
      </c>
      <c r="I71" s="5">
        <v>3118.66</v>
      </c>
    </row>
    <row r="72" spans="1:9" x14ac:dyDescent="0.3">
      <c r="A72" s="2">
        <v>44440</v>
      </c>
      <c r="B72" t="s">
        <v>30</v>
      </c>
      <c r="C72" t="s">
        <v>31</v>
      </c>
      <c r="D72" t="s">
        <v>32</v>
      </c>
      <c r="E72" t="s">
        <v>33</v>
      </c>
      <c r="F72" s="5">
        <v>31999.200000000001</v>
      </c>
      <c r="G72" t="s">
        <v>15</v>
      </c>
      <c r="H72" s="5">
        <v>15000</v>
      </c>
      <c r="I72" s="5">
        <v>3199.92</v>
      </c>
    </row>
    <row r="73" spans="1:9" x14ac:dyDescent="0.3">
      <c r="A73" s="2">
        <v>44440</v>
      </c>
      <c r="B73" t="s">
        <v>62</v>
      </c>
      <c r="C73" t="s">
        <v>63</v>
      </c>
      <c r="D73" t="s">
        <v>64</v>
      </c>
      <c r="E73" t="s">
        <v>33</v>
      </c>
      <c r="F73" s="5">
        <v>37520</v>
      </c>
      <c r="G73" t="s">
        <v>15</v>
      </c>
      <c r="H73" s="5">
        <v>15000</v>
      </c>
      <c r="I73" s="5">
        <v>3752</v>
      </c>
    </row>
    <row r="74" spans="1:9" x14ac:dyDescent="0.3">
      <c r="A74" s="2">
        <v>44440</v>
      </c>
      <c r="B74" t="s">
        <v>62</v>
      </c>
      <c r="C74" t="s">
        <v>63</v>
      </c>
      <c r="D74" t="s">
        <v>64</v>
      </c>
      <c r="E74" t="s">
        <v>33</v>
      </c>
      <c r="F74" s="5">
        <v>41215.299999999996</v>
      </c>
      <c r="G74" t="s">
        <v>43</v>
      </c>
      <c r="H74" s="5">
        <v>15000</v>
      </c>
      <c r="I74" s="5">
        <v>4121.53</v>
      </c>
    </row>
    <row r="75" spans="1:9" x14ac:dyDescent="0.3">
      <c r="A75" s="2">
        <v>44470</v>
      </c>
      <c r="B75" t="s">
        <v>30</v>
      </c>
      <c r="C75" t="s">
        <v>31</v>
      </c>
      <c r="D75" t="s">
        <v>32</v>
      </c>
      <c r="E75" t="s">
        <v>33</v>
      </c>
      <c r="F75" s="5">
        <v>3035.1</v>
      </c>
      <c r="G75" t="s">
        <v>15</v>
      </c>
      <c r="H75" s="5">
        <v>15000</v>
      </c>
      <c r="I75" s="5">
        <v>0</v>
      </c>
    </row>
    <row r="76" spans="1:9" x14ac:dyDescent="0.3">
      <c r="A76" s="2">
        <v>44470</v>
      </c>
      <c r="B76" t="s">
        <v>62</v>
      </c>
      <c r="C76" t="s">
        <v>63</v>
      </c>
      <c r="D76" t="s">
        <v>64</v>
      </c>
      <c r="E76" t="s">
        <v>33</v>
      </c>
      <c r="F76" s="5">
        <v>6688</v>
      </c>
      <c r="G76" t="s">
        <v>15</v>
      </c>
      <c r="H76" s="5">
        <v>15000</v>
      </c>
      <c r="I76" s="5">
        <v>0</v>
      </c>
    </row>
    <row r="77" spans="1:9" x14ac:dyDescent="0.3">
      <c r="A77" s="2">
        <v>44470</v>
      </c>
      <c r="B77" t="s">
        <v>30</v>
      </c>
      <c r="C77" t="s">
        <v>31</v>
      </c>
      <c r="D77" t="s">
        <v>32</v>
      </c>
      <c r="E77" t="s">
        <v>33</v>
      </c>
      <c r="F77" s="5">
        <v>7024.2</v>
      </c>
      <c r="G77" t="s">
        <v>43</v>
      </c>
      <c r="H77" s="5">
        <v>15000</v>
      </c>
      <c r="I77" s="5">
        <v>0</v>
      </c>
    </row>
    <row r="78" spans="1:9" x14ac:dyDescent="0.3">
      <c r="A78" s="2">
        <v>44470</v>
      </c>
      <c r="B78" t="s">
        <v>62</v>
      </c>
      <c r="C78" t="s">
        <v>63</v>
      </c>
      <c r="D78" t="s">
        <v>64</v>
      </c>
      <c r="E78" t="s">
        <v>33</v>
      </c>
      <c r="F78" s="5">
        <v>7139.0000000000009</v>
      </c>
      <c r="G78" t="s">
        <v>11</v>
      </c>
      <c r="H78" s="5">
        <v>15000</v>
      </c>
      <c r="I78" s="5">
        <v>0</v>
      </c>
    </row>
    <row r="79" spans="1:9" x14ac:dyDescent="0.3">
      <c r="A79" s="2">
        <v>44470</v>
      </c>
      <c r="B79" t="s">
        <v>40</v>
      </c>
      <c r="C79" t="s">
        <v>41</v>
      </c>
      <c r="D79" t="s">
        <v>42</v>
      </c>
      <c r="E79" t="s">
        <v>33</v>
      </c>
      <c r="F79" s="5">
        <v>10948</v>
      </c>
      <c r="G79" t="s">
        <v>15</v>
      </c>
      <c r="H79" s="5">
        <v>15000</v>
      </c>
      <c r="I79" s="5">
        <v>0</v>
      </c>
    </row>
    <row r="80" spans="1:9" x14ac:dyDescent="0.3">
      <c r="A80" s="2">
        <v>44470</v>
      </c>
      <c r="B80" t="s">
        <v>40</v>
      </c>
      <c r="C80" t="s">
        <v>41</v>
      </c>
      <c r="D80" t="s">
        <v>42</v>
      </c>
      <c r="E80" t="s">
        <v>33</v>
      </c>
      <c r="F80" s="5">
        <v>10988.800000000001</v>
      </c>
      <c r="G80" t="s">
        <v>11</v>
      </c>
      <c r="H80" s="5">
        <v>15000</v>
      </c>
      <c r="I80" s="5">
        <v>0</v>
      </c>
    </row>
    <row r="81" spans="1:9" x14ac:dyDescent="0.3">
      <c r="A81" s="2">
        <v>44470</v>
      </c>
      <c r="B81" t="s">
        <v>40</v>
      </c>
      <c r="C81" t="s">
        <v>41</v>
      </c>
      <c r="D81" t="s">
        <v>42</v>
      </c>
      <c r="E81" t="s">
        <v>33</v>
      </c>
      <c r="F81" s="5">
        <v>12306.6</v>
      </c>
      <c r="G81" t="s">
        <v>15</v>
      </c>
      <c r="H81" s="5">
        <v>15000</v>
      </c>
      <c r="I81" s="5">
        <v>0</v>
      </c>
    </row>
    <row r="82" spans="1:9" x14ac:dyDescent="0.3">
      <c r="A82" s="2">
        <v>44470</v>
      </c>
      <c r="B82" t="s">
        <v>40</v>
      </c>
      <c r="C82" t="s">
        <v>41</v>
      </c>
      <c r="D82" t="s">
        <v>42</v>
      </c>
      <c r="E82" t="s">
        <v>33</v>
      </c>
      <c r="F82" s="5">
        <v>16077</v>
      </c>
      <c r="G82" t="s">
        <v>15</v>
      </c>
      <c r="H82" s="5">
        <v>15000</v>
      </c>
      <c r="I82" s="5">
        <v>1607.7</v>
      </c>
    </row>
    <row r="83" spans="1:9" x14ac:dyDescent="0.3">
      <c r="A83" s="2">
        <v>44470</v>
      </c>
      <c r="B83" t="s">
        <v>59</v>
      </c>
      <c r="C83" t="s">
        <v>60</v>
      </c>
      <c r="D83" t="s">
        <v>61</v>
      </c>
      <c r="E83" t="s">
        <v>33</v>
      </c>
      <c r="F83" s="5">
        <v>19594</v>
      </c>
      <c r="G83" t="s">
        <v>15</v>
      </c>
      <c r="H83" s="5">
        <v>15000</v>
      </c>
      <c r="I83" s="5">
        <v>1959.4</v>
      </c>
    </row>
    <row r="84" spans="1:9" x14ac:dyDescent="0.3">
      <c r="A84" s="2">
        <v>44470</v>
      </c>
      <c r="B84" t="s">
        <v>30</v>
      </c>
      <c r="C84" t="s">
        <v>31</v>
      </c>
      <c r="D84" t="s">
        <v>32</v>
      </c>
      <c r="E84" t="s">
        <v>33</v>
      </c>
      <c r="F84" s="5">
        <v>19946.199999999997</v>
      </c>
      <c r="G84" t="s">
        <v>43</v>
      </c>
      <c r="H84" s="5">
        <v>15000</v>
      </c>
      <c r="I84" s="5">
        <v>1994.62</v>
      </c>
    </row>
    <row r="85" spans="1:9" x14ac:dyDescent="0.3">
      <c r="A85" s="2">
        <v>44470</v>
      </c>
      <c r="B85" t="s">
        <v>71</v>
      </c>
      <c r="C85" t="s">
        <v>72</v>
      </c>
      <c r="D85" t="s">
        <v>73</v>
      </c>
      <c r="E85" t="s">
        <v>33</v>
      </c>
      <c r="F85" s="5">
        <v>26773.4</v>
      </c>
      <c r="G85" t="s">
        <v>43</v>
      </c>
      <c r="H85" s="5">
        <v>15000</v>
      </c>
      <c r="I85" s="5">
        <v>2677.34</v>
      </c>
    </row>
    <row r="86" spans="1:9" x14ac:dyDescent="0.3">
      <c r="A86" s="2">
        <v>44470</v>
      </c>
      <c r="B86" t="s">
        <v>40</v>
      </c>
      <c r="C86" t="s">
        <v>41</v>
      </c>
      <c r="D86" t="s">
        <v>42</v>
      </c>
      <c r="E86" t="s">
        <v>33</v>
      </c>
      <c r="F86" s="5">
        <v>28464.9</v>
      </c>
      <c r="G86" t="s">
        <v>43</v>
      </c>
      <c r="H86" s="5">
        <v>15000</v>
      </c>
      <c r="I86" s="5">
        <v>2846.4900000000002</v>
      </c>
    </row>
    <row r="87" spans="1:9" x14ac:dyDescent="0.3">
      <c r="A87" s="2">
        <v>44470</v>
      </c>
      <c r="B87" t="s">
        <v>62</v>
      </c>
      <c r="C87" t="s">
        <v>63</v>
      </c>
      <c r="D87" t="s">
        <v>64</v>
      </c>
      <c r="E87" t="s">
        <v>33</v>
      </c>
      <c r="F87" s="5">
        <v>37544.800000000003</v>
      </c>
      <c r="G87" t="s">
        <v>11</v>
      </c>
      <c r="H87" s="5">
        <v>15000</v>
      </c>
      <c r="I87" s="5">
        <v>3754.4800000000005</v>
      </c>
    </row>
    <row r="88" spans="1:9" x14ac:dyDescent="0.3">
      <c r="A88" s="2">
        <v>44470</v>
      </c>
      <c r="B88" t="s">
        <v>40</v>
      </c>
      <c r="C88" t="s">
        <v>41</v>
      </c>
      <c r="D88" t="s">
        <v>42</v>
      </c>
      <c r="E88" t="s">
        <v>33</v>
      </c>
      <c r="F88" s="5">
        <v>40224.800000000003</v>
      </c>
      <c r="G88" t="s">
        <v>11</v>
      </c>
      <c r="H88" s="5">
        <v>15000</v>
      </c>
      <c r="I88" s="5">
        <v>4022.4800000000005</v>
      </c>
    </row>
    <row r="89" spans="1:9" x14ac:dyDescent="0.3">
      <c r="A89" s="2">
        <v>44470</v>
      </c>
      <c r="B89" t="s">
        <v>59</v>
      </c>
      <c r="C89" t="s">
        <v>60</v>
      </c>
      <c r="D89" t="s">
        <v>61</v>
      </c>
      <c r="E89" t="s">
        <v>33</v>
      </c>
      <c r="F89" s="5">
        <v>43591.8</v>
      </c>
      <c r="G89" t="s">
        <v>11</v>
      </c>
      <c r="H89" s="5">
        <v>15000</v>
      </c>
      <c r="I89" s="5">
        <v>4359.18</v>
      </c>
    </row>
    <row r="90" spans="1:9" x14ac:dyDescent="0.3">
      <c r="A90" s="2">
        <v>44501</v>
      </c>
      <c r="B90" t="s">
        <v>71</v>
      </c>
      <c r="C90" t="s">
        <v>72</v>
      </c>
      <c r="D90" t="s">
        <v>73</v>
      </c>
      <c r="E90" t="s">
        <v>33</v>
      </c>
      <c r="F90" s="5">
        <v>9292.5</v>
      </c>
      <c r="G90" t="s">
        <v>15</v>
      </c>
      <c r="H90" s="5">
        <v>15000</v>
      </c>
      <c r="I90" s="5">
        <v>0</v>
      </c>
    </row>
    <row r="91" spans="1:9" x14ac:dyDescent="0.3">
      <c r="A91" s="2">
        <v>44501</v>
      </c>
      <c r="B91" t="s">
        <v>59</v>
      </c>
      <c r="C91" t="s">
        <v>60</v>
      </c>
      <c r="D91" t="s">
        <v>61</v>
      </c>
      <c r="E91" t="s">
        <v>33</v>
      </c>
      <c r="F91" s="5">
        <v>28761.599999999999</v>
      </c>
      <c r="G91" t="s">
        <v>43</v>
      </c>
      <c r="H91" s="5">
        <v>15000</v>
      </c>
      <c r="I91" s="5">
        <v>2876.16</v>
      </c>
    </row>
    <row r="92" spans="1:9" x14ac:dyDescent="0.3">
      <c r="A92" s="2">
        <v>44501</v>
      </c>
      <c r="B92" t="s">
        <v>40</v>
      </c>
      <c r="C92" t="s">
        <v>41</v>
      </c>
      <c r="D92" t="s">
        <v>42</v>
      </c>
      <c r="E92" t="s">
        <v>33</v>
      </c>
      <c r="F92" s="5">
        <v>41932.799999999996</v>
      </c>
      <c r="G92" t="s">
        <v>11</v>
      </c>
      <c r="H92" s="5">
        <v>15000</v>
      </c>
      <c r="I92" s="5">
        <v>4193.28</v>
      </c>
    </row>
    <row r="93" spans="1:9" x14ac:dyDescent="0.3">
      <c r="A93" s="2">
        <v>44501</v>
      </c>
      <c r="B93" t="s">
        <v>30</v>
      </c>
      <c r="C93" t="s">
        <v>31</v>
      </c>
      <c r="D93" t="s">
        <v>32</v>
      </c>
      <c r="E93" t="s">
        <v>33</v>
      </c>
      <c r="F93" s="5">
        <v>42427</v>
      </c>
      <c r="G93" t="s">
        <v>15</v>
      </c>
      <c r="H93" s="5">
        <v>15000</v>
      </c>
      <c r="I93" s="5">
        <v>4242.7</v>
      </c>
    </row>
    <row r="94" spans="1:9" x14ac:dyDescent="0.3">
      <c r="A94" s="2">
        <v>44501</v>
      </c>
      <c r="B94" t="s">
        <v>71</v>
      </c>
      <c r="C94" t="s">
        <v>72</v>
      </c>
      <c r="D94" t="s">
        <v>73</v>
      </c>
      <c r="E94" t="s">
        <v>33</v>
      </c>
      <c r="F94" s="5">
        <v>47510.400000000001</v>
      </c>
      <c r="G94" t="s">
        <v>15</v>
      </c>
      <c r="H94" s="5">
        <v>15000</v>
      </c>
      <c r="I94" s="5">
        <v>4751.04</v>
      </c>
    </row>
    <row r="95" spans="1:9" x14ac:dyDescent="0.3">
      <c r="A95" s="2">
        <v>44531</v>
      </c>
      <c r="B95" t="s">
        <v>59</v>
      </c>
      <c r="C95" t="s">
        <v>60</v>
      </c>
      <c r="D95" t="s">
        <v>61</v>
      </c>
      <c r="E95" t="s">
        <v>33</v>
      </c>
      <c r="F95" s="5">
        <v>7721.5999999999995</v>
      </c>
      <c r="G95" t="s">
        <v>11</v>
      </c>
      <c r="H95" s="5">
        <v>15000</v>
      </c>
      <c r="I95" s="5">
        <v>0</v>
      </c>
    </row>
    <row r="96" spans="1:9" x14ac:dyDescent="0.3">
      <c r="A96" s="2">
        <v>44531</v>
      </c>
      <c r="B96" t="s">
        <v>40</v>
      </c>
      <c r="C96" t="s">
        <v>41</v>
      </c>
      <c r="D96" t="s">
        <v>42</v>
      </c>
      <c r="E96" t="s">
        <v>33</v>
      </c>
      <c r="F96" s="5">
        <v>8925.7000000000007</v>
      </c>
      <c r="G96" t="s">
        <v>11</v>
      </c>
      <c r="H96" s="5">
        <v>15000</v>
      </c>
      <c r="I96" s="5">
        <v>0</v>
      </c>
    </row>
    <row r="97" spans="1:9" x14ac:dyDescent="0.3">
      <c r="A97" s="2">
        <v>44531</v>
      </c>
      <c r="B97" t="s">
        <v>40</v>
      </c>
      <c r="C97" t="s">
        <v>41</v>
      </c>
      <c r="D97" t="s">
        <v>42</v>
      </c>
      <c r="E97" t="s">
        <v>33</v>
      </c>
      <c r="F97" s="5">
        <v>15802.6</v>
      </c>
      <c r="G97" t="s">
        <v>43</v>
      </c>
      <c r="H97" s="5">
        <v>15000</v>
      </c>
      <c r="I97" s="5">
        <v>1580.2600000000002</v>
      </c>
    </row>
    <row r="98" spans="1:9" x14ac:dyDescent="0.3">
      <c r="A98" s="2">
        <v>44531</v>
      </c>
      <c r="B98" t="s">
        <v>71</v>
      </c>
      <c r="C98" t="s">
        <v>72</v>
      </c>
      <c r="D98" t="s">
        <v>73</v>
      </c>
      <c r="E98" t="s">
        <v>33</v>
      </c>
      <c r="F98" s="5">
        <v>21103.3</v>
      </c>
      <c r="G98" t="s">
        <v>43</v>
      </c>
      <c r="H98" s="5">
        <v>15000</v>
      </c>
      <c r="I98" s="5">
        <v>2110.33</v>
      </c>
    </row>
    <row r="99" spans="1:9" x14ac:dyDescent="0.3">
      <c r="A99" s="2">
        <v>44531</v>
      </c>
      <c r="B99" t="s">
        <v>71</v>
      </c>
      <c r="C99" t="s">
        <v>72</v>
      </c>
      <c r="D99" t="s">
        <v>73</v>
      </c>
      <c r="E99" t="s">
        <v>33</v>
      </c>
      <c r="F99" s="5">
        <v>22351.100000000002</v>
      </c>
      <c r="G99" t="s">
        <v>43</v>
      </c>
      <c r="H99" s="5">
        <v>15000</v>
      </c>
      <c r="I99" s="5">
        <v>2235.11</v>
      </c>
    </row>
    <row r="100" spans="1:9" x14ac:dyDescent="0.3">
      <c r="A100" s="2">
        <v>44531</v>
      </c>
      <c r="B100" t="s">
        <v>40</v>
      </c>
      <c r="C100" t="s">
        <v>41</v>
      </c>
      <c r="D100" t="s">
        <v>42</v>
      </c>
      <c r="E100" t="s">
        <v>33</v>
      </c>
      <c r="F100" s="5">
        <v>43974</v>
      </c>
      <c r="G100" t="s">
        <v>11</v>
      </c>
      <c r="H100" s="5">
        <v>15000</v>
      </c>
      <c r="I100" s="5">
        <v>4397.4000000000005</v>
      </c>
    </row>
  </sheetData>
  <mergeCells count="1">
    <mergeCell ref="A1:O2"/>
  </mergeCells>
  <conditionalFormatting sqref="F4">
    <cfRule type="top10" dxfId="7" priority="1" rank="5"/>
  </conditionalFormatting>
  <conditionalFormatting sqref="F5:F1048576">
    <cfRule type="top10" dxfId="6" priority="2" rank="5"/>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2A886-C4F5-443A-AEC2-AC9337D563E2}">
  <dimension ref="A1:O103"/>
  <sheetViews>
    <sheetView workbookViewId="0">
      <selection activeCell="L11" sqref="L11"/>
    </sheetView>
  </sheetViews>
  <sheetFormatPr defaultRowHeight="14.4" x14ac:dyDescent="0.3"/>
  <cols>
    <col min="1" max="1" width="9.77734375" bestFit="1" customWidth="1"/>
    <col min="2" max="2" width="14.33203125" customWidth="1"/>
    <col min="3" max="3" width="14.109375" bestFit="1" customWidth="1"/>
    <col min="4" max="4" width="13.6640625" bestFit="1" customWidth="1"/>
    <col min="5" max="5" width="13.44140625" bestFit="1" customWidth="1"/>
    <col min="6" max="6" width="16.77734375" bestFit="1" customWidth="1"/>
    <col min="7" max="7" width="17.44140625" bestFit="1" customWidth="1"/>
    <col min="8" max="8" width="11.109375" bestFit="1" customWidth="1"/>
    <col min="9" max="9" width="16.77734375" customWidth="1"/>
    <col min="11" max="15" width="12.5546875" bestFit="1" customWidth="1"/>
  </cols>
  <sheetData>
    <row r="1" spans="1:15" ht="15" customHeight="1" thickBot="1" x14ac:dyDescent="0.35">
      <c r="A1" s="56" t="s">
        <v>90</v>
      </c>
      <c r="B1" s="56"/>
      <c r="C1" s="56"/>
      <c r="D1" s="56"/>
      <c r="E1" s="56"/>
      <c r="F1" s="56"/>
      <c r="G1" s="56"/>
      <c r="H1" s="56"/>
      <c r="I1" s="56"/>
      <c r="J1" s="56"/>
      <c r="K1" s="56"/>
      <c r="L1" s="56"/>
      <c r="M1" s="56"/>
      <c r="N1" s="56"/>
      <c r="O1" s="56"/>
    </row>
    <row r="2" spans="1:15" ht="15.6" customHeight="1" thickTop="1" thickBot="1" x14ac:dyDescent="0.35">
      <c r="A2" s="56"/>
      <c r="B2" s="56"/>
      <c r="C2" s="56"/>
      <c r="D2" s="56"/>
      <c r="E2" s="56"/>
      <c r="F2" s="56"/>
      <c r="G2" s="56"/>
      <c r="H2" s="56"/>
      <c r="I2" s="56"/>
      <c r="J2" s="56"/>
      <c r="K2" s="56"/>
      <c r="L2" s="56"/>
      <c r="M2" s="56"/>
      <c r="N2" s="56"/>
      <c r="O2" s="56"/>
    </row>
    <row r="3" spans="1:15" ht="15" thickTop="1" x14ac:dyDescent="0.3">
      <c r="A3" s="7"/>
      <c r="B3" s="7"/>
      <c r="C3" s="7"/>
      <c r="D3" s="7"/>
      <c r="E3" s="7"/>
      <c r="F3" s="7"/>
      <c r="G3" s="7"/>
      <c r="H3" s="7"/>
      <c r="I3" s="7"/>
    </row>
    <row r="4" spans="1:15" ht="20.399999999999999" thickBot="1" x14ac:dyDescent="0.45">
      <c r="A4" s="51" t="s">
        <v>0</v>
      </c>
      <c r="B4" s="51" t="s">
        <v>1</v>
      </c>
      <c r="C4" s="51" t="s">
        <v>2</v>
      </c>
      <c r="D4" s="51" t="s">
        <v>3</v>
      </c>
      <c r="E4" s="51" t="s">
        <v>4</v>
      </c>
      <c r="F4" s="51" t="s">
        <v>5</v>
      </c>
      <c r="G4" s="51" t="s">
        <v>6</v>
      </c>
      <c r="H4" s="51" t="s">
        <v>86</v>
      </c>
      <c r="I4" s="51" t="s">
        <v>88</v>
      </c>
      <c r="K4" s="31" t="s">
        <v>25</v>
      </c>
      <c r="L4" s="31" t="s">
        <v>52</v>
      </c>
      <c r="M4" s="31" t="s">
        <v>36</v>
      </c>
      <c r="N4" s="31" t="s">
        <v>49</v>
      </c>
      <c r="O4" s="31" t="s">
        <v>58</v>
      </c>
    </row>
    <row r="5" spans="1:15" ht="15" thickTop="1" x14ac:dyDescent="0.3">
      <c r="A5" s="2">
        <v>44197</v>
      </c>
      <c r="B5" t="s">
        <v>23</v>
      </c>
      <c r="C5" t="s">
        <v>24</v>
      </c>
      <c r="D5" t="s">
        <v>25</v>
      </c>
      <c r="E5" t="s">
        <v>26</v>
      </c>
      <c r="F5" s="5">
        <v>3008.3999999999996</v>
      </c>
      <c r="G5" t="s">
        <v>15</v>
      </c>
      <c r="H5" s="5">
        <v>15000</v>
      </c>
      <c r="I5" s="5">
        <v>0</v>
      </c>
      <c r="K5" s="5">
        <f>SUMIFS(South!$F$5:$F$103,South!$D$5:$D$103,K$4)</f>
        <v>390105.1</v>
      </c>
      <c r="L5" s="5">
        <f>SUMIFS(South!$F$5:$F$103,South!$D$5:$D$103,L$4)</f>
        <v>285253.10000000003</v>
      </c>
      <c r="M5" s="5">
        <f>SUMIFS(South!$F$5:$F$103,South!$D$5:$D$103,M$4)</f>
        <v>482889</v>
      </c>
      <c r="N5" s="5">
        <f>SUMIFS(South!$F$5:$F$103,South!$D$5:$D$103,N$4)</f>
        <v>331096.8</v>
      </c>
      <c r="O5" s="5">
        <f>SUMIFS(South!$F$5:$F$103,South!$D$5:$D$103,O$4)</f>
        <v>323152.3</v>
      </c>
    </row>
    <row r="6" spans="1:15" x14ac:dyDescent="0.3">
      <c r="A6" s="2">
        <v>44197</v>
      </c>
      <c r="B6" t="s">
        <v>50</v>
      </c>
      <c r="C6" t="s">
        <v>51</v>
      </c>
      <c r="D6" t="s">
        <v>52</v>
      </c>
      <c r="E6" t="s">
        <v>26</v>
      </c>
      <c r="F6" s="5">
        <v>7221.5999999999995</v>
      </c>
      <c r="G6" t="s">
        <v>43</v>
      </c>
      <c r="H6" s="5">
        <v>15000</v>
      </c>
      <c r="I6" s="5">
        <v>0</v>
      </c>
    </row>
    <row r="7" spans="1:15" x14ac:dyDescent="0.3">
      <c r="A7" s="2">
        <v>44197</v>
      </c>
      <c r="B7" t="s">
        <v>23</v>
      </c>
      <c r="C7" t="s">
        <v>24</v>
      </c>
      <c r="D7" t="s">
        <v>25</v>
      </c>
      <c r="E7" t="s">
        <v>26</v>
      </c>
      <c r="F7" s="5">
        <v>10903.199999999999</v>
      </c>
      <c r="G7" t="s">
        <v>15</v>
      </c>
      <c r="H7" s="5">
        <v>15000</v>
      </c>
      <c r="I7" s="5">
        <v>0</v>
      </c>
    </row>
    <row r="8" spans="1:15" x14ac:dyDescent="0.3">
      <c r="A8" s="2">
        <v>44197</v>
      </c>
      <c r="B8" t="s">
        <v>34</v>
      </c>
      <c r="C8" t="s">
        <v>35</v>
      </c>
      <c r="D8" t="s">
        <v>36</v>
      </c>
      <c r="E8" t="s">
        <v>26</v>
      </c>
      <c r="F8" s="5">
        <v>14616</v>
      </c>
      <c r="G8" t="s">
        <v>15</v>
      </c>
      <c r="H8" s="5">
        <v>15000</v>
      </c>
      <c r="I8" s="5">
        <v>0</v>
      </c>
    </row>
    <row r="9" spans="1:15" x14ac:dyDescent="0.3">
      <c r="A9" s="2">
        <v>44197</v>
      </c>
      <c r="B9" t="s">
        <v>47</v>
      </c>
      <c r="C9" t="s">
        <v>48</v>
      </c>
      <c r="D9" t="s">
        <v>49</v>
      </c>
      <c r="E9" t="s">
        <v>26</v>
      </c>
      <c r="F9" s="5">
        <v>18885.900000000001</v>
      </c>
      <c r="G9" t="s">
        <v>43</v>
      </c>
      <c r="H9" s="5">
        <v>15000</v>
      </c>
      <c r="I9" s="5">
        <v>1888.5900000000001</v>
      </c>
    </row>
    <row r="10" spans="1:15" x14ac:dyDescent="0.3">
      <c r="A10" s="2">
        <v>44197</v>
      </c>
      <c r="B10" t="s">
        <v>47</v>
      </c>
      <c r="C10" t="s">
        <v>48</v>
      </c>
      <c r="D10" t="s">
        <v>49</v>
      </c>
      <c r="E10" t="s">
        <v>26</v>
      </c>
      <c r="F10" s="5">
        <v>24236</v>
      </c>
      <c r="G10" t="s">
        <v>11</v>
      </c>
      <c r="H10" s="5">
        <v>15000</v>
      </c>
      <c r="I10" s="5">
        <v>2423.6</v>
      </c>
    </row>
    <row r="11" spans="1:15" x14ac:dyDescent="0.3">
      <c r="A11" s="2">
        <v>44228</v>
      </c>
      <c r="B11" t="s">
        <v>34</v>
      </c>
      <c r="C11" t="s">
        <v>35</v>
      </c>
      <c r="D11" t="s">
        <v>36</v>
      </c>
      <c r="E11" t="s">
        <v>26</v>
      </c>
      <c r="F11" s="5">
        <v>3596</v>
      </c>
      <c r="G11" t="s">
        <v>15</v>
      </c>
      <c r="H11" s="5">
        <v>15000</v>
      </c>
      <c r="I11" s="5">
        <v>0</v>
      </c>
    </row>
    <row r="12" spans="1:15" ht="15" customHeight="1" x14ac:dyDescent="0.3">
      <c r="A12" s="2">
        <v>44228</v>
      </c>
      <c r="B12" t="s">
        <v>56</v>
      </c>
      <c r="C12" t="s">
        <v>57</v>
      </c>
      <c r="D12" t="s">
        <v>58</v>
      </c>
      <c r="E12" t="s">
        <v>26</v>
      </c>
      <c r="F12" s="5">
        <v>6300</v>
      </c>
      <c r="G12" t="s">
        <v>43</v>
      </c>
      <c r="H12" s="5">
        <v>15000</v>
      </c>
      <c r="I12" s="5">
        <v>0</v>
      </c>
    </row>
    <row r="13" spans="1:15" ht="15.6" customHeight="1" x14ac:dyDescent="0.3">
      <c r="A13" s="2">
        <v>44228</v>
      </c>
      <c r="B13" t="s">
        <v>34</v>
      </c>
      <c r="C13" t="s">
        <v>35</v>
      </c>
      <c r="D13" t="s">
        <v>36</v>
      </c>
      <c r="E13" t="s">
        <v>26</v>
      </c>
      <c r="F13" s="5">
        <v>6804</v>
      </c>
      <c r="G13" t="s">
        <v>11</v>
      </c>
      <c r="H13" s="5">
        <v>15000</v>
      </c>
      <c r="I13" s="5">
        <v>0</v>
      </c>
    </row>
    <row r="14" spans="1:15" x14ac:dyDescent="0.3">
      <c r="A14" s="2">
        <v>44228</v>
      </c>
      <c r="B14" t="s">
        <v>50</v>
      </c>
      <c r="C14" t="s">
        <v>51</v>
      </c>
      <c r="D14" t="s">
        <v>52</v>
      </c>
      <c r="E14" t="s">
        <v>26</v>
      </c>
      <c r="F14" s="5">
        <v>8524.4000000000015</v>
      </c>
      <c r="G14" t="s">
        <v>43</v>
      </c>
      <c r="H14" s="5">
        <v>15000</v>
      </c>
      <c r="I14" s="5">
        <v>0</v>
      </c>
    </row>
    <row r="15" spans="1:15" x14ac:dyDescent="0.3">
      <c r="A15" s="2">
        <v>44228</v>
      </c>
      <c r="B15" t="s">
        <v>34</v>
      </c>
      <c r="C15" t="s">
        <v>35</v>
      </c>
      <c r="D15" t="s">
        <v>36</v>
      </c>
      <c r="E15" t="s">
        <v>26</v>
      </c>
      <c r="F15" s="5">
        <v>8772</v>
      </c>
      <c r="G15" t="s">
        <v>43</v>
      </c>
      <c r="H15" s="5">
        <v>15000</v>
      </c>
      <c r="I15" s="5">
        <v>0</v>
      </c>
    </row>
    <row r="16" spans="1:15" x14ac:dyDescent="0.3">
      <c r="A16" s="2">
        <v>44228</v>
      </c>
      <c r="B16" t="s">
        <v>34</v>
      </c>
      <c r="C16" t="s">
        <v>35</v>
      </c>
      <c r="D16" t="s">
        <v>36</v>
      </c>
      <c r="E16" t="s">
        <v>26</v>
      </c>
      <c r="F16" s="5">
        <v>17328.300000000003</v>
      </c>
      <c r="G16" t="s">
        <v>43</v>
      </c>
      <c r="H16" s="5">
        <v>15000</v>
      </c>
      <c r="I16" s="5">
        <v>1732.8300000000004</v>
      </c>
    </row>
    <row r="17" spans="1:9" x14ac:dyDescent="0.3">
      <c r="A17" s="2">
        <v>44228</v>
      </c>
      <c r="B17" t="s">
        <v>56</v>
      </c>
      <c r="C17" t="s">
        <v>57</v>
      </c>
      <c r="D17" t="s">
        <v>58</v>
      </c>
      <c r="E17" t="s">
        <v>26</v>
      </c>
      <c r="F17" s="5">
        <v>21438.899999999998</v>
      </c>
      <c r="G17" t="s">
        <v>11</v>
      </c>
      <c r="H17" s="5">
        <v>15000</v>
      </c>
      <c r="I17" s="5">
        <v>2143.89</v>
      </c>
    </row>
    <row r="18" spans="1:9" x14ac:dyDescent="0.3">
      <c r="A18" s="2">
        <v>44228</v>
      </c>
      <c r="B18" t="s">
        <v>50</v>
      </c>
      <c r="C18" t="s">
        <v>51</v>
      </c>
      <c r="D18" t="s">
        <v>52</v>
      </c>
      <c r="E18" t="s">
        <v>26</v>
      </c>
      <c r="F18" s="5">
        <v>26556.799999999999</v>
      </c>
      <c r="G18" t="s">
        <v>15</v>
      </c>
      <c r="H18" s="5">
        <v>15000</v>
      </c>
      <c r="I18" s="5">
        <v>2655.6800000000003</v>
      </c>
    </row>
    <row r="19" spans="1:9" x14ac:dyDescent="0.3">
      <c r="A19" s="2">
        <v>44228</v>
      </c>
      <c r="B19" t="s">
        <v>50</v>
      </c>
      <c r="C19" t="s">
        <v>51</v>
      </c>
      <c r="D19" t="s">
        <v>52</v>
      </c>
      <c r="E19" t="s">
        <v>26</v>
      </c>
      <c r="F19" s="5">
        <v>33132.600000000006</v>
      </c>
      <c r="G19" t="s">
        <v>43</v>
      </c>
      <c r="H19" s="5">
        <v>15000</v>
      </c>
      <c r="I19" s="5">
        <v>3313.2600000000007</v>
      </c>
    </row>
    <row r="20" spans="1:9" x14ac:dyDescent="0.3">
      <c r="A20" s="2">
        <v>44256</v>
      </c>
      <c r="B20" t="s">
        <v>34</v>
      </c>
      <c r="C20" t="s">
        <v>35</v>
      </c>
      <c r="D20" t="s">
        <v>36</v>
      </c>
      <c r="E20" t="s">
        <v>26</v>
      </c>
      <c r="F20" s="5">
        <v>6544.8</v>
      </c>
      <c r="G20" t="s">
        <v>11</v>
      </c>
      <c r="H20" s="5">
        <v>15000</v>
      </c>
      <c r="I20" s="5">
        <v>0</v>
      </c>
    </row>
    <row r="21" spans="1:9" x14ac:dyDescent="0.3">
      <c r="A21" s="2">
        <v>44256</v>
      </c>
      <c r="B21" t="s">
        <v>50</v>
      </c>
      <c r="C21" t="s">
        <v>51</v>
      </c>
      <c r="D21" t="s">
        <v>52</v>
      </c>
      <c r="E21" t="s">
        <v>26</v>
      </c>
      <c r="F21" s="5">
        <v>11166.300000000001</v>
      </c>
      <c r="G21" t="s">
        <v>15</v>
      </c>
      <c r="H21" s="5">
        <v>15000</v>
      </c>
      <c r="I21" s="5">
        <v>0</v>
      </c>
    </row>
    <row r="22" spans="1:9" x14ac:dyDescent="0.3">
      <c r="A22" s="2">
        <v>44256</v>
      </c>
      <c r="B22" t="s">
        <v>34</v>
      </c>
      <c r="C22" t="s">
        <v>35</v>
      </c>
      <c r="D22" t="s">
        <v>36</v>
      </c>
      <c r="E22" t="s">
        <v>26</v>
      </c>
      <c r="F22" s="5">
        <v>11403</v>
      </c>
      <c r="G22" t="s">
        <v>15</v>
      </c>
      <c r="H22" s="5">
        <v>15000</v>
      </c>
      <c r="I22" s="5">
        <v>0</v>
      </c>
    </row>
    <row r="23" spans="1:9" x14ac:dyDescent="0.3">
      <c r="A23" s="2">
        <v>44256</v>
      </c>
      <c r="B23" t="s">
        <v>34</v>
      </c>
      <c r="C23" t="s">
        <v>35</v>
      </c>
      <c r="D23" t="s">
        <v>36</v>
      </c>
      <c r="E23" t="s">
        <v>26</v>
      </c>
      <c r="F23" s="5">
        <v>11554.400000000001</v>
      </c>
      <c r="G23" t="s">
        <v>15</v>
      </c>
      <c r="H23" s="5">
        <v>15000</v>
      </c>
      <c r="I23" s="5">
        <v>0</v>
      </c>
    </row>
    <row r="24" spans="1:9" x14ac:dyDescent="0.3">
      <c r="A24" s="2">
        <v>44256</v>
      </c>
      <c r="B24" t="s">
        <v>23</v>
      </c>
      <c r="C24" t="s">
        <v>24</v>
      </c>
      <c r="D24" t="s">
        <v>25</v>
      </c>
      <c r="E24" t="s">
        <v>26</v>
      </c>
      <c r="F24" s="5">
        <v>12143.999999999998</v>
      </c>
      <c r="G24" t="s">
        <v>15</v>
      </c>
      <c r="H24" s="5">
        <v>15000</v>
      </c>
      <c r="I24" s="5">
        <v>0</v>
      </c>
    </row>
    <row r="25" spans="1:9" x14ac:dyDescent="0.3">
      <c r="A25" s="2">
        <v>44256</v>
      </c>
      <c r="B25" t="s">
        <v>23</v>
      </c>
      <c r="C25" t="s">
        <v>24</v>
      </c>
      <c r="D25" t="s">
        <v>25</v>
      </c>
      <c r="E25" t="s">
        <v>26</v>
      </c>
      <c r="F25" s="5">
        <v>13244.7</v>
      </c>
      <c r="G25" t="s">
        <v>11</v>
      </c>
      <c r="H25" s="5">
        <v>15000</v>
      </c>
      <c r="I25" s="5">
        <v>0</v>
      </c>
    </row>
    <row r="26" spans="1:9" x14ac:dyDescent="0.3">
      <c r="A26" s="2">
        <v>44256</v>
      </c>
      <c r="B26" t="s">
        <v>47</v>
      </c>
      <c r="C26" t="s">
        <v>48</v>
      </c>
      <c r="D26" t="s">
        <v>49</v>
      </c>
      <c r="E26" t="s">
        <v>26</v>
      </c>
      <c r="F26" s="5">
        <v>23014.400000000001</v>
      </c>
      <c r="G26" t="s">
        <v>11</v>
      </c>
      <c r="H26" s="5">
        <v>15000</v>
      </c>
      <c r="I26" s="5">
        <v>2301.44</v>
      </c>
    </row>
    <row r="27" spans="1:9" x14ac:dyDescent="0.3">
      <c r="A27" s="2">
        <v>44256</v>
      </c>
      <c r="B27" t="s">
        <v>23</v>
      </c>
      <c r="C27" t="s">
        <v>24</v>
      </c>
      <c r="D27" t="s">
        <v>25</v>
      </c>
      <c r="E27" t="s">
        <v>26</v>
      </c>
      <c r="F27" s="5">
        <v>26200</v>
      </c>
      <c r="G27" t="s">
        <v>15</v>
      </c>
      <c r="H27" s="5">
        <v>15000</v>
      </c>
      <c r="I27" s="5">
        <v>2620</v>
      </c>
    </row>
    <row r="28" spans="1:9" x14ac:dyDescent="0.3">
      <c r="A28" s="2">
        <v>44256</v>
      </c>
      <c r="B28" t="s">
        <v>50</v>
      </c>
      <c r="C28" t="s">
        <v>51</v>
      </c>
      <c r="D28" t="s">
        <v>52</v>
      </c>
      <c r="E28" t="s">
        <v>26</v>
      </c>
      <c r="F28" s="5">
        <v>28286.399999999998</v>
      </c>
      <c r="G28" t="s">
        <v>11</v>
      </c>
      <c r="H28" s="5">
        <v>15000</v>
      </c>
      <c r="I28" s="5">
        <v>2828.64</v>
      </c>
    </row>
    <row r="29" spans="1:9" x14ac:dyDescent="0.3">
      <c r="A29" s="2">
        <v>44256</v>
      </c>
      <c r="B29" t="s">
        <v>23</v>
      </c>
      <c r="C29" t="s">
        <v>24</v>
      </c>
      <c r="D29" t="s">
        <v>25</v>
      </c>
      <c r="E29" t="s">
        <v>26</v>
      </c>
      <c r="F29" s="5">
        <v>35715.4</v>
      </c>
      <c r="G29" t="s">
        <v>15</v>
      </c>
      <c r="H29" s="5">
        <v>15000</v>
      </c>
      <c r="I29" s="5">
        <v>3571.5400000000004</v>
      </c>
    </row>
    <row r="30" spans="1:9" x14ac:dyDescent="0.3">
      <c r="A30" s="2">
        <v>44287</v>
      </c>
      <c r="B30" t="s">
        <v>56</v>
      </c>
      <c r="C30" t="s">
        <v>57</v>
      </c>
      <c r="D30" t="s">
        <v>58</v>
      </c>
      <c r="E30" t="s">
        <v>26</v>
      </c>
      <c r="F30" s="5">
        <v>6960</v>
      </c>
      <c r="G30" t="s">
        <v>43</v>
      </c>
      <c r="H30" s="5">
        <v>15000</v>
      </c>
      <c r="I30" s="5">
        <v>0</v>
      </c>
    </row>
    <row r="31" spans="1:9" x14ac:dyDescent="0.3">
      <c r="A31" s="2">
        <v>44287</v>
      </c>
      <c r="B31" t="s">
        <v>47</v>
      </c>
      <c r="C31" t="s">
        <v>48</v>
      </c>
      <c r="D31" t="s">
        <v>49</v>
      </c>
      <c r="E31" t="s">
        <v>26</v>
      </c>
      <c r="F31" s="5">
        <v>9627.8999999999978</v>
      </c>
      <c r="G31" t="s">
        <v>11</v>
      </c>
      <c r="H31" s="5">
        <v>15000</v>
      </c>
      <c r="I31" s="5">
        <v>0</v>
      </c>
    </row>
    <row r="32" spans="1:9" x14ac:dyDescent="0.3">
      <c r="A32" s="2">
        <v>44287</v>
      </c>
      <c r="B32" t="s">
        <v>34</v>
      </c>
      <c r="C32" t="s">
        <v>35</v>
      </c>
      <c r="D32" t="s">
        <v>36</v>
      </c>
      <c r="E32" t="s">
        <v>26</v>
      </c>
      <c r="F32" s="5">
        <v>13725.600000000002</v>
      </c>
      <c r="G32" t="s">
        <v>43</v>
      </c>
      <c r="H32" s="5">
        <v>15000</v>
      </c>
      <c r="I32" s="5">
        <v>0</v>
      </c>
    </row>
    <row r="33" spans="1:9" x14ac:dyDescent="0.3">
      <c r="A33" s="2">
        <v>44287</v>
      </c>
      <c r="B33" t="s">
        <v>47</v>
      </c>
      <c r="C33" t="s">
        <v>48</v>
      </c>
      <c r="D33" t="s">
        <v>49</v>
      </c>
      <c r="E33" t="s">
        <v>26</v>
      </c>
      <c r="F33" s="5">
        <v>15353.2</v>
      </c>
      <c r="G33" t="s">
        <v>11</v>
      </c>
      <c r="H33" s="5">
        <v>15000</v>
      </c>
      <c r="I33" s="5">
        <v>1535.3200000000002</v>
      </c>
    </row>
    <row r="34" spans="1:9" x14ac:dyDescent="0.3">
      <c r="A34" s="2">
        <v>44287</v>
      </c>
      <c r="B34" t="s">
        <v>23</v>
      </c>
      <c r="C34" t="s">
        <v>24</v>
      </c>
      <c r="D34" t="s">
        <v>25</v>
      </c>
      <c r="E34" t="s">
        <v>26</v>
      </c>
      <c r="F34" s="5">
        <v>18994.5</v>
      </c>
      <c r="G34" t="s">
        <v>15</v>
      </c>
      <c r="H34" s="5">
        <v>15000</v>
      </c>
      <c r="I34" s="5">
        <v>1899.45</v>
      </c>
    </row>
    <row r="35" spans="1:9" x14ac:dyDescent="0.3">
      <c r="A35" s="2">
        <v>44287</v>
      </c>
      <c r="B35" t="s">
        <v>23</v>
      </c>
      <c r="C35" t="s">
        <v>24</v>
      </c>
      <c r="D35" t="s">
        <v>25</v>
      </c>
      <c r="E35" t="s">
        <v>26</v>
      </c>
      <c r="F35" s="5">
        <v>28628.799999999996</v>
      </c>
      <c r="G35" t="s">
        <v>43</v>
      </c>
      <c r="H35" s="5">
        <v>15000</v>
      </c>
      <c r="I35" s="5">
        <v>2862.8799999999997</v>
      </c>
    </row>
    <row r="36" spans="1:9" x14ac:dyDescent="0.3">
      <c r="A36" s="2">
        <v>44317</v>
      </c>
      <c r="B36" t="s">
        <v>56</v>
      </c>
      <c r="C36" t="s">
        <v>57</v>
      </c>
      <c r="D36" t="s">
        <v>58</v>
      </c>
      <c r="E36" t="s">
        <v>26</v>
      </c>
      <c r="F36" s="5">
        <v>10948</v>
      </c>
      <c r="G36" t="s">
        <v>11</v>
      </c>
      <c r="H36" s="5">
        <v>15000</v>
      </c>
      <c r="I36" s="5">
        <v>0</v>
      </c>
    </row>
    <row r="37" spans="1:9" x14ac:dyDescent="0.3">
      <c r="A37" s="2">
        <v>44317</v>
      </c>
      <c r="B37" t="s">
        <v>50</v>
      </c>
      <c r="C37" t="s">
        <v>51</v>
      </c>
      <c r="D37" t="s">
        <v>52</v>
      </c>
      <c r="E37" t="s">
        <v>26</v>
      </c>
      <c r="F37" s="5">
        <v>13044.899999999998</v>
      </c>
      <c r="G37" t="s">
        <v>11</v>
      </c>
      <c r="H37" s="5">
        <v>15000</v>
      </c>
      <c r="I37" s="5">
        <v>0</v>
      </c>
    </row>
    <row r="38" spans="1:9" x14ac:dyDescent="0.3">
      <c r="A38" s="2">
        <v>44317</v>
      </c>
      <c r="B38" t="s">
        <v>47</v>
      </c>
      <c r="C38" t="s">
        <v>48</v>
      </c>
      <c r="D38" t="s">
        <v>49</v>
      </c>
      <c r="E38" t="s">
        <v>26</v>
      </c>
      <c r="F38" s="5">
        <v>28616</v>
      </c>
      <c r="G38" t="s">
        <v>43</v>
      </c>
      <c r="H38" s="5">
        <v>15000</v>
      </c>
      <c r="I38" s="5">
        <v>2861.6000000000004</v>
      </c>
    </row>
    <row r="39" spans="1:9" x14ac:dyDescent="0.3">
      <c r="A39" s="2">
        <v>44317</v>
      </c>
      <c r="B39" t="s">
        <v>34</v>
      </c>
      <c r="C39" t="s">
        <v>35</v>
      </c>
      <c r="D39" t="s">
        <v>36</v>
      </c>
      <c r="E39" t="s">
        <v>26</v>
      </c>
      <c r="F39" s="5">
        <v>30377.399999999998</v>
      </c>
      <c r="G39" t="s">
        <v>43</v>
      </c>
      <c r="H39" s="5">
        <v>15000</v>
      </c>
      <c r="I39" s="5">
        <v>3037.74</v>
      </c>
    </row>
    <row r="40" spans="1:9" x14ac:dyDescent="0.3">
      <c r="A40" s="2">
        <v>44317</v>
      </c>
      <c r="B40" t="s">
        <v>47</v>
      </c>
      <c r="C40" t="s">
        <v>48</v>
      </c>
      <c r="D40" t="s">
        <v>49</v>
      </c>
      <c r="E40" t="s">
        <v>26</v>
      </c>
      <c r="F40" s="5">
        <v>35351</v>
      </c>
      <c r="G40" t="s">
        <v>15</v>
      </c>
      <c r="H40" s="5">
        <v>15000</v>
      </c>
      <c r="I40" s="5">
        <v>3535.1000000000004</v>
      </c>
    </row>
    <row r="41" spans="1:9" x14ac:dyDescent="0.3">
      <c r="A41" s="2">
        <v>44348</v>
      </c>
      <c r="B41" t="s">
        <v>47</v>
      </c>
      <c r="C41" t="s">
        <v>48</v>
      </c>
      <c r="D41" t="s">
        <v>49</v>
      </c>
      <c r="E41" t="s">
        <v>26</v>
      </c>
      <c r="F41" s="5">
        <v>6872.7999999999993</v>
      </c>
      <c r="G41" t="s">
        <v>11</v>
      </c>
      <c r="H41" s="5">
        <v>15000</v>
      </c>
      <c r="I41" s="5">
        <v>0</v>
      </c>
    </row>
    <row r="42" spans="1:9" x14ac:dyDescent="0.3">
      <c r="A42" s="2">
        <v>44348</v>
      </c>
      <c r="B42" t="s">
        <v>34</v>
      </c>
      <c r="C42" t="s">
        <v>35</v>
      </c>
      <c r="D42" t="s">
        <v>36</v>
      </c>
      <c r="E42" t="s">
        <v>26</v>
      </c>
      <c r="F42" s="5">
        <v>8827</v>
      </c>
      <c r="G42" t="s">
        <v>43</v>
      </c>
      <c r="H42" s="5">
        <v>15000</v>
      </c>
      <c r="I42" s="5">
        <v>0</v>
      </c>
    </row>
    <row r="43" spans="1:9" x14ac:dyDescent="0.3">
      <c r="A43" s="2">
        <v>44348</v>
      </c>
      <c r="B43" t="s">
        <v>56</v>
      </c>
      <c r="C43" t="s">
        <v>57</v>
      </c>
      <c r="D43" t="s">
        <v>58</v>
      </c>
      <c r="E43" t="s">
        <v>26</v>
      </c>
      <c r="F43" s="5">
        <v>9836.8000000000011</v>
      </c>
      <c r="G43" t="s">
        <v>11</v>
      </c>
      <c r="H43" s="5">
        <v>15000</v>
      </c>
      <c r="I43" s="5">
        <v>0</v>
      </c>
    </row>
    <row r="44" spans="1:9" x14ac:dyDescent="0.3">
      <c r="A44" s="2">
        <v>44348</v>
      </c>
      <c r="B44" t="s">
        <v>34</v>
      </c>
      <c r="C44" t="s">
        <v>35</v>
      </c>
      <c r="D44" t="s">
        <v>36</v>
      </c>
      <c r="E44" t="s">
        <v>26</v>
      </c>
      <c r="F44" s="5">
        <v>10032</v>
      </c>
      <c r="G44" t="s">
        <v>11</v>
      </c>
      <c r="H44" s="5">
        <v>15000</v>
      </c>
      <c r="I44" s="5">
        <v>0</v>
      </c>
    </row>
    <row r="45" spans="1:9" x14ac:dyDescent="0.3">
      <c r="A45" s="2">
        <v>44348</v>
      </c>
      <c r="B45" t="s">
        <v>34</v>
      </c>
      <c r="C45" t="s">
        <v>35</v>
      </c>
      <c r="D45" t="s">
        <v>36</v>
      </c>
      <c r="E45" t="s">
        <v>26</v>
      </c>
      <c r="F45" s="5">
        <v>15953.599999999999</v>
      </c>
      <c r="G45" t="s">
        <v>15</v>
      </c>
      <c r="H45" s="5">
        <v>15000</v>
      </c>
      <c r="I45" s="5">
        <v>1595.36</v>
      </c>
    </row>
    <row r="46" spans="1:9" x14ac:dyDescent="0.3">
      <c r="A46" s="2">
        <v>44348</v>
      </c>
      <c r="B46" t="s">
        <v>47</v>
      </c>
      <c r="C46" t="s">
        <v>48</v>
      </c>
      <c r="D46" t="s">
        <v>49</v>
      </c>
      <c r="E46" t="s">
        <v>26</v>
      </c>
      <c r="F46" s="5">
        <v>25560</v>
      </c>
      <c r="G46" t="s">
        <v>11</v>
      </c>
      <c r="H46" s="5">
        <v>15000</v>
      </c>
      <c r="I46" s="5">
        <v>2556</v>
      </c>
    </row>
    <row r="47" spans="1:9" x14ac:dyDescent="0.3">
      <c r="A47" s="2">
        <v>44348</v>
      </c>
      <c r="B47" t="s">
        <v>34</v>
      </c>
      <c r="C47" t="s">
        <v>35</v>
      </c>
      <c r="D47" t="s">
        <v>36</v>
      </c>
      <c r="E47" t="s">
        <v>26</v>
      </c>
      <c r="F47" s="5">
        <v>35695</v>
      </c>
      <c r="G47" t="s">
        <v>15</v>
      </c>
      <c r="H47" s="5">
        <v>15000</v>
      </c>
      <c r="I47" s="5">
        <v>3569.5</v>
      </c>
    </row>
    <row r="48" spans="1:9" x14ac:dyDescent="0.3">
      <c r="A48" s="2">
        <v>44378</v>
      </c>
      <c r="B48" t="s">
        <v>56</v>
      </c>
      <c r="C48" t="s">
        <v>57</v>
      </c>
      <c r="D48" t="s">
        <v>58</v>
      </c>
      <c r="E48" t="s">
        <v>26</v>
      </c>
      <c r="F48" s="5">
        <v>9405.2999999999993</v>
      </c>
      <c r="G48" t="s">
        <v>15</v>
      </c>
      <c r="H48" s="5">
        <v>15000</v>
      </c>
      <c r="I48" s="5">
        <v>0</v>
      </c>
    </row>
    <row r="49" spans="1:9" x14ac:dyDescent="0.3">
      <c r="A49" s="2">
        <v>44378</v>
      </c>
      <c r="B49" t="s">
        <v>47</v>
      </c>
      <c r="C49" t="s">
        <v>48</v>
      </c>
      <c r="D49" t="s">
        <v>49</v>
      </c>
      <c r="E49" t="s">
        <v>26</v>
      </c>
      <c r="F49" s="5">
        <v>9704.1999999999989</v>
      </c>
      <c r="G49" t="s">
        <v>43</v>
      </c>
      <c r="H49" s="5">
        <v>15000</v>
      </c>
      <c r="I49" s="5">
        <v>0</v>
      </c>
    </row>
    <row r="50" spans="1:9" x14ac:dyDescent="0.3">
      <c r="A50" s="2">
        <v>44378</v>
      </c>
      <c r="B50" t="s">
        <v>56</v>
      </c>
      <c r="C50" t="s">
        <v>57</v>
      </c>
      <c r="D50" t="s">
        <v>58</v>
      </c>
      <c r="E50" t="s">
        <v>26</v>
      </c>
      <c r="F50" s="5">
        <v>13674</v>
      </c>
      <c r="G50" t="s">
        <v>15</v>
      </c>
      <c r="H50" s="5">
        <v>15000</v>
      </c>
      <c r="I50" s="5">
        <v>0</v>
      </c>
    </row>
    <row r="51" spans="1:9" x14ac:dyDescent="0.3">
      <c r="A51" s="2">
        <v>44378</v>
      </c>
      <c r="B51" t="s">
        <v>34</v>
      </c>
      <c r="C51" t="s">
        <v>35</v>
      </c>
      <c r="D51" t="s">
        <v>36</v>
      </c>
      <c r="E51" t="s">
        <v>26</v>
      </c>
      <c r="F51" s="5">
        <v>21120.400000000001</v>
      </c>
      <c r="G51" t="s">
        <v>15</v>
      </c>
      <c r="H51" s="5">
        <v>15000</v>
      </c>
      <c r="I51" s="5">
        <v>2112.0400000000004</v>
      </c>
    </row>
    <row r="52" spans="1:9" x14ac:dyDescent="0.3">
      <c r="A52" s="2">
        <v>44378</v>
      </c>
      <c r="B52" t="s">
        <v>34</v>
      </c>
      <c r="C52" t="s">
        <v>35</v>
      </c>
      <c r="D52" t="s">
        <v>36</v>
      </c>
      <c r="E52" t="s">
        <v>26</v>
      </c>
      <c r="F52" s="5">
        <v>23997.600000000002</v>
      </c>
      <c r="G52" t="s">
        <v>11</v>
      </c>
      <c r="H52" s="5">
        <v>15000</v>
      </c>
      <c r="I52" s="5">
        <v>2399.7600000000002</v>
      </c>
    </row>
    <row r="53" spans="1:9" x14ac:dyDescent="0.3">
      <c r="A53" s="2">
        <v>44378</v>
      </c>
      <c r="B53" t="s">
        <v>34</v>
      </c>
      <c r="C53" t="s">
        <v>35</v>
      </c>
      <c r="D53" t="s">
        <v>36</v>
      </c>
      <c r="E53" t="s">
        <v>26</v>
      </c>
      <c r="F53" s="5">
        <v>35715.4</v>
      </c>
      <c r="G53" t="s">
        <v>43</v>
      </c>
      <c r="H53" s="5">
        <v>15000</v>
      </c>
      <c r="I53" s="5">
        <v>3571.5400000000004</v>
      </c>
    </row>
    <row r="54" spans="1:9" x14ac:dyDescent="0.3">
      <c r="A54" s="2">
        <v>44409</v>
      </c>
      <c r="B54" t="s">
        <v>34</v>
      </c>
      <c r="C54" t="s">
        <v>35</v>
      </c>
      <c r="D54" t="s">
        <v>36</v>
      </c>
      <c r="E54" t="s">
        <v>26</v>
      </c>
      <c r="F54" s="5">
        <v>3386.6000000000004</v>
      </c>
      <c r="G54" t="s">
        <v>15</v>
      </c>
      <c r="H54" s="5">
        <v>15000</v>
      </c>
      <c r="I54" s="5">
        <v>0</v>
      </c>
    </row>
    <row r="55" spans="1:9" x14ac:dyDescent="0.3">
      <c r="A55" s="2">
        <v>44409</v>
      </c>
      <c r="B55" t="s">
        <v>47</v>
      </c>
      <c r="C55" t="s">
        <v>48</v>
      </c>
      <c r="D55" t="s">
        <v>49</v>
      </c>
      <c r="E55" t="s">
        <v>26</v>
      </c>
      <c r="F55" s="5">
        <v>4028</v>
      </c>
      <c r="G55" t="s">
        <v>11</v>
      </c>
      <c r="H55" s="5">
        <v>15000</v>
      </c>
      <c r="I55" s="5">
        <v>0</v>
      </c>
    </row>
    <row r="56" spans="1:9" x14ac:dyDescent="0.3">
      <c r="A56" s="2">
        <v>44409</v>
      </c>
      <c r="B56" t="s">
        <v>23</v>
      </c>
      <c r="C56" t="s">
        <v>24</v>
      </c>
      <c r="D56" t="s">
        <v>25</v>
      </c>
      <c r="E56" t="s">
        <v>26</v>
      </c>
      <c r="F56" s="5">
        <v>5532.7999999999993</v>
      </c>
      <c r="G56" t="s">
        <v>15</v>
      </c>
      <c r="H56" s="5">
        <v>15000</v>
      </c>
      <c r="I56" s="5">
        <v>0</v>
      </c>
    </row>
    <row r="57" spans="1:9" x14ac:dyDescent="0.3">
      <c r="A57" s="2">
        <v>44409</v>
      </c>
      <c r="B57" t="s">
        <v>34</v>
      </c>
      <c r="C57" t="s">
        <v>35</v>
      </c>
      <c r="D57" t="s">
        <v>36</v>
      </c>
      <c r="E57" t="s">
        <v>26</v>
      </c>
      <c r="F57" s="5">
        <v>10200</v>
      </c>
      <c r="G57" t="s">
        <v>43</v>
      </c>
      <c r="H57" s="5">
        <v>15000</v>
      </c>
      <c r="I57" s="5">
        <v>0</v>
      </c>
    </row>
    <row r="58" spans="1:9" x14ac:dyDescent="0.3">
      <c r="A58" s="2">
        <v>44409</v>
      </c>
      <c r="B58" t="s">
        <v>23</v>
      </c>
      <c r="C58" t="s">
        <v>24</v>
      </c>
      <c r="D58" t="s">
        <v>25</v>
      </c>
      <c r="E58" t="s">
        <v>26</v>
      </c>
      <c r="F58" s="5">
        <v>13923</v>
      </c>
      <c r="G58" t="s">
        <v>43</v>
      </c>
      <c r="H58" s="5">
        <v>15000</v>
      </c>
      <c r="I58" s="5">
        <v>0</v>
      </c>
    </row>
    <row r="59" spans="1:9" x14ac:dyDescent="0.3">
      <c r="A59" s="2">
        <v>44409</v>
      </c>
      <c r="B59" t="s">
        <v>47</v>
      </c>
      <c r="C59" t="s">
        <v>48</v>
      </c>
      <c r="D59" t="s">
        <v>49</v>
      </c>
      <c r="E59" t="s">
        <v>26</v>
      </c>
      <c r="F59" s="5">
        <v>17593.399999999998</v>
      </c>
      <c r="G59" t="s">
        <v>15</v>
      </c>
      <c r="H59" s="5">
        <v>15000</v>
      </c>
      <c r="I59" s="5">
        <v>1759.34</v>
      </c>
    </row>
    <row r="60" spans="1:9" x14ac:dyDescent="0.3">
      <c r="A60" s="2">
        <v>44409</v>
      </c>
      <c r="B60" t="s">
        <v>56</v>
      </c>
      <c r="C60" t="s">
        <v>57</v>
      </c>
      <c r="D60" t="s">
        <v>58</v>
      </c>
      <c r="E60" t="s">
        <v>26</v>
      </c>
      <c r="F60" s="5">
        <v>17666</v>
      </c>
      <c r="G60" t="s">
        <v>11</v>
      </c>
      <c r="H60" s="5">
        <v>15000</v>
      </c>
      <c r="I60" s="5">
        <v>1766.6000000000001</v>
      </c>
    </row>
    <row r="61" spans="1:9" x14ac:dyDescent="0.3">
      <c r="A61" s="2">
        <v>44409</v>
      </c>
      <c r="B61" t="s">
        <v>34</v>
      </c>
      <c r="C61" t="s">
        <v>35</v>
      </c>
      <c r="D61" t="s">
        <v>36</v>
      </c>
      <c r="E61" t="s">
        <v>26</v>
      </c>
      <c r="F61" s="5">
        <v>21420</v>
      </c>
      <c r="G61" t="s">
        <v>43</v>
      </c>
      <c r="H61" s="5">
        <v>15000</v>
      </c>
      <c r="I61" s="5">
        <v>2142</v>
      </c>
    </row>
    <row r="62" spans="1:9" x14ac:dyDescent="0.3">
      <c r="A62" s="2">
        <v>44409</v>
      </c>
      <c r="B62" t="s">
        <v>23</v>
      </c>
      <c r="C62" t="s">
        <v>24</v>
      </c>
      <c r="D62" t="s">
        <v>25</v>
      </c>
      <c r="E62" t="s">
        <v>26</v>
      </c>
      <c r="F62" s="5">
        <v>24080</v>
      </c>
      <c r="G62" t="s">
        <v>11</v>
      </c>
      <c r="H62" s="5">
        <v>15000</v>
      </c>
      <c r="I62" s="5">
        <v>2408</v>
      </c>
    </row>
    <row r="63" spans="1:9" x14ac:dyDescent="0.3">
      <c r="A63" s="2">
        <v>44409</v>
      </c>
      <c r="B63" t="s">
        <v>47</v>
      </c>
      <c r="C63" t="s">
        <v>48</v>
      </c>
      <c r="D63" t="s">
        <v>49</v>
      </c>
      <c r="E63" t="s">
        <v>26</v>
      </c>
      <c r="F63" s="5">
        <v>27531</v>
      </c>
      <c r="G63" t="s">
        <v>43</v>
      </c>
      <c r="H63" s="5">
        <v>15000</v>
      </c>
      <c r="I63" s="5">
        <v>2753.1000000000004</v>
      </c>
    </row>
    <row r="64" spans="1:9" x14ac:dyDescent="0.3">
      <c r="A64" s="2">
        <v>44409</v>
      </c>
      <c r="B64" t="s">
        <v>56</v>
      </c>
      <c r="C64" t="s">
        <v>57</v>
      </c>
      <c r="D64" t="s">
        <v>58</v>
      </c>
      <c r="E64" t="s">
        <v>26</v>
      </c>
      <c r="F64" s="5">
        <v>32795.700000000004</v>
      </c>
      <c r="G64" t="s">
        <v>15</v>
      </c>
      <c r="H64" s="5">
        <v>15000</v>
      </c>
      <c r="I64" s="5">
        <v>3279.5700000000006</v>
      </c>
    </row>
    <row r="65" spans="1:9" x14ac:dyDescent="0.3">
      <c r="A65" s="2">
        <v>44440</v>
      </c>
      <c r="B65" t="s">
        <v>47</v>
      </c>
      <c r="C65" t="s">
        <v>48</v>
      </c>
      <c r="D65" t="s">
        <v>49</v>
      </c>
      <c r="E65" t="s">
        <v>26</v>
      </c>
      <c r="F65" s="5">
        <v>7008</v>
      </c>
      <c r="G65" t="s">
        <v>43</v>
      </c>
      <c r="H65" s="5">
        <v>15000</v>
      </c>
      <c r="I65" s="5">
        <v>0</v>
      </c>
    </row>
    <row r="66" spans="1:9" x14ac:dyDescent="0.3">
      <c r="A66" s="2">
        <v>44440</v>
      </c>
      <c r="B66" t="s">
        <v>23</v>
      </c>
      <c r="C66" t="s">
        <v>24</v>
      </c>
      <c r="D66" t="s">
        <v>25</v>
      </c>
      <c r="E66" t="s">
        <v>26</v>
      </c>
      <c r="F66" s="5">
        <v>8099.6999999999989</v>
      </c>
      <c r="G66" t="s">
        <v>11</v>
      </c>
      <c r="H66" s="5">
        <v>15000</v>
      </c>
      <c r="I66" s="5">
        <v>0</v>
      </c>
    </row>
    <row r="67" spans="1:9" x14ac:dyDescent="0.3">
      <c r="A67" s="2">
        <v>44440</v>
      </c>
      <c r="B67" t="s">
        <v>34</v>
      </c>
      <c r="C67" t="s">
        <v>35</v>
      </c>
      <c r="D67" t="s">
        <v>36</v>
      </c>
      <c r="E67" t="s">
        <v>26</v>
      </c>
      <c r="F67" s="5">
        <v>9840</v>
      </c>
      <c r="G67" t="s">
        <v>15</v>
      </c>
      <c r="H67" s="5">
        <v>15000</v>
      </c>
      <c r="I67" s="5">
        <v>0</v>
      </c>
    </row>
    <row r="68" spans="1:9" x14ac:dyDescent="0.3">
      <c r="A68" s="2">
        <v>44440</v>
      </c>
      <c r="B68" t="s">
        <v>50</v>
      </c>
      <c r="C68" t="s">
        <v>51</v>
      </c>
      <c r="D68" t="s">
        <v>52</v>
      </c>
      <c r="E68" t="s">
        <v>26</v>
      </c>
      <c r="F68" s="5">
        <v>10218</v>
      </c>
      <c r="G68" t="s">
        <v>15</v>
      </c>
      <c r="H68" s="5">
        <v>15000</v>
      </c>
      <c r="I68" s="5">
        <v>0</v>
      </c>
    </row>
    <row r="69" spans="1:9" x14ac:dyDescent="0.3">
      <c r="A69" s="2">
        <v>44440</v>
      </c>
      <c r="B69" t="s">
        <v>34</v>
      </c>
      <c r="C69" t="s">
        <v>35</v>
      </c>
      <c r="D69" t="s">
        <v>36</v>
      </c>
      <c r="E69" t="s">
        <v>26</v>
      </c>
      <c r="F69" s="5">
        <v>14311.2</v>
      </c>
      <c r="G69" t="s">
        <v>11</v>
      </c>
      <c r="H69" s="5">
        <v>15000</v>
      </c>
      <c r="I69" s="5">
        <v>0</v>
      </c>
    </row>
    <row r="70" spans="1:9" x14ac:dyDescent="0.3">
      <c r="A70" s="2">
        <v>44440</v>
      </c>
      <c r="B70" t="s">
        <v>34</v>
      </c>
      <c r="C70" t="s">
        <v>35</v>
      </c>
      <c r="D70" t="s">
        <v>36</v>
      </c>
      <c r="E70" t="s">
        <v>26</v>
      </c>
      <c r="F70" s="5">
        <v>14715.2</v>
      </c>
      <c r="G70" t="s">
        <v>15</v>
      </c>
      <c r="H70" s="5">
        <v>15000</v>
      </c>
      <c r="I70" s="5">
        <v>0</v>
      </c>
    </row>
    <row r="71" spans="1:9" x14ac:dyDescent="0.3">
      <c r="A71" s="2">
        <v>44440</v>
      </c>
      <c r="B71" t="s">
        <v>56</v>
      </c>
      <c r="C71" t="s">
        <v>57</v>
      </c>
      <c r="D71" t="s">
        <v>58</v>
      </c>
      <c r="E71" t="s">
        <v>26</v>
      </c>
      <c r="F71" s="5">
        <v>19147.8</v>
      </c>
      <c r="G71" t="s">
        <v>15</v>
      </c>
      <c r="H71" s="5">
        <v>15000</v>
      </c>
      <c r="I71" s="5">
        <v>1914.78</v>
      </c>
    </row>
    <row r="72" spans="1:9" x14ac:dyDescent="0.3">
      <c r="A72" s="2">
        <v>44440</v>
      </c>
      <c r="B72" t="s">
        <v>34</v>
      </c>
      <c r="C72" t="s">
        <v>35</v>
      </c>
      <c r="D72" t="s">
        <v>36</v>
      </c>
      <c r="E72" t="s">
        <v>26</v>
      </c>
      <c r="F72" s="5">
        <v>20760.300000000003</v>
      </c>
      <c r="G72" t="s">
        <v>15</v>
      </c>
      <c r="H72" s="5">
        <v>15000</v>
      </c>
      <c r="I72" s="5">
        <v>2076.0300000000002</v>
      </c>
    </row>
    <row r="73" spans="1:9" x14ac:dyDescent="0.3">
      <c r="A73" s="2">
        <v>44440</v>
      </c>
      <c r="B73" t="s">
        <v>56</v>
      </c>
      <c r="C73" t="s">
        <v>57</v>
      </c>
      <c r="D73" t="s">
        <v>58</v>
      </c>
      <c r="E73" t="s">
        <v>26</v>
      </c>
      <c r="F73" s="5">
        <v>24579.8</v>
      </c>
      <c r="G73" t="s">
        <v>11</v>
      </c>
      <c r="H73" s="5">
        <v>15000</v>
      </c>
      <c r="I73" s="5">
        <v>2457.98</v>
      </c>
    </row>
    <row r="74" spans="1:9" x14ac:dyDescent="0.3">
      <c r="A74" s="2">
        <v>44440</v>
      </c>
      <c r="B74" t="s">
        <v>56</v>
      </c>
      <c r="C74" t="s">
        <v>57</v>
      </c>
      <c r="D74" t="s">
        <v>58</v>
      </c>
      <c r="E74" t="s">
        <v>26</v>
      </c>
      <c r="F74" s="5">
        <v>25946.300000000003</v>
      </c>
      <c r="G74" t="s">
        <v>43</v>
      </c>
      <c r="H74" s="5">
        <v>15000</v>
      </c>
      <c r="I74" s="5">
        <v>2594.6300000000006</v>
      </c>
    </row>
    <row r="75" spans="1:9" x14ac:dyDescent="0.3">
      <c r="A75" s="2">
        <v>44440</v>
      </c>
      <c r="B75" t="s">
        <v>23</v>
      </c>
      <c r="C75" t="s">
        <v>24</v>
      </c>
      <c r="D75" t="s">
        <v>25</v>
      </c>
      <c r="E75" t="s">
        <v>26</v>
      </c>
      <c r="F75" s="5">
        <v>30367.999999999996</v>
      </c>
      <c r="G75" t="s">
        <v>15</v>
      </c>
      <c r="H75" s="5">
        <v>15000</v>
      </c>
      <c r="I75" s="5">
        <v>3036.7999999999997</v>
      </c>
    </row>
    <row r="76" spans="1:9" x14ac:dyDescent="0.3">
      <c r="A76" s="2">
        <v>44440</v>
      </c>
      <c r="B76" t="s">
        <v>47</v>
      </c>
      <c r="C76" t="s">
        <v>48</v>
      </c>
      <c r="D76" t="s">
        <v>49</v>
      </c>
      <c r="E76" t="s">
        <v>26</v>
      </c>
      <c r="F76" s="5">
        <v>35640</v>
      </c>
      <c r="G76" t="s">
        <v>11</v>
      </c>
      <c r="H76" s="5">
        <v>15000</v>
      </c>
      <c r="I76" s="5">
        <v>3564</v>
      </c>
    </row>
    <row r="77" spans="1:9" x14ac:dyDescent="0.3">
      <c r="A77" s="2">
        <v>44470</v>
      </c>
      <c r="B77" t="s">
        <v>50</v>
      </c>
      <c r="C77" t="s">
        <v>51</v>
      </c>
      <c r="D77" t="s">
        <v>52</v>
      </c>
      <c r="E77" t="s">
        <v>26</v>
      </c>
      <c r="F77" s="5">
        <v>4201.6000000000004</v>
      </c>
      <c r="G77" t="s">
        <v>15</v>
      </c>
      <c r="H77" s="5">
        <v>15000</v>
      </c>
      <c r="I77" s="5">
        <v>0</v>
      </c>
    </row>
    <row r="78" spans="1:9" x14ac:dyDescent="0.3">
      <c r="A78" s="2">
        <v>44470</v>
      </c>
      <c r="B78" t="s">
        <v>23</v>
      </c>
      <c r="C78" t="s">
        <v>24</v>
      </c>
      <c r="D78" t="s">
        <v>25</v>
      </c>
      <c r="E78" t="s">
        <v>26</v>
      </c>
      <c r="F78" s="5">
        <v>15262.8</v>
      </c>
      <c r="G78" t="s">
        <v>43</v>
      </c>
      <c r="H78" s="5">
        <v>15000</v>
      </c>
      <c r="I78" s="5">
        <v>1526.28</v>
      </c>
    </row>
    <row r="79" spans="1:9" x14ac:dyDescent="0.3">
      <c r="A79" s="2">
        <v>44470</v>
      </c>
      <c r="B79" t="s">
        <v>56</v>
      </c>
      <c r="C79" t="s">
        <v>57</v>
      </c>
      <c r="D79" t="s">
        <v>58</v>
      </c>
      <c r="E79" t="s">
        <v>26</v>
      </c>
      <c r="F79" s="5">
        <v>20790</v>
      </c>
      <c r="G79" t="s">
        <v>15</v>
      </c>
      <c r="H79" s="5">
        <v>15000</v>
      </c>
      <c r="I79" s="5">
        <v>2079</v>
      </c>
    </row>
    <row r="80" spans="1:9" x14ac:dyDescent="0.3">
      <c r="A80" s="2">
        <v>44470</v>
      </c>
      <c r="B80" t="s">
        <v>50</v>
      </c>
      <c r="C80" t="s">
        <v>51</v>
      </c>
      <c r="D80" t="s">
        <v>52</v>
      </c>
      <c r="E80" t="s">
        <v>26</v>
      </c>
      <c r="F80" s="5">
        <v>21878.5</v>
      </c>
      <c r="G80" t="s">
        <v>11</v>
      </c>
      <c r="H80" s="5">
        <v>15000</v>
      </c>
      <c r="I80" s="5">
        <v>2187.85</v>
      </c>
    </row>
    <row r="81" spans="1:9" x14ac:dyDescent="0.3">
      <c r="A81" s="2">
        <v>44470</v>
      </c>
      <c r="B81" t="s">
        <v>56</v>
      </c>
      <c r="C81" t="s">
        <v>57</v>
      </c>
      <c r="D81" t="s">
        <v>58</v>
      </c>
      <c r="E81" t="s">
        <v>26</v>
      </c>
      <c r="F81" s="5">
        <v>22136.800000000003</v>
      </c>
      <c r="G81" t="s">
        <v>11</v>
      </c>
      <c r="H81" s="5">
        <v>15000</v>
      </c>
      <c r="I81" s="5">
        <v>2213.6800000000003</v>
      </c>
    </row>
    <row r="82" spans="1:9" x14ac:dyDescent="0.3">
      <c r="A82" s="2">
        <v>44470</v>
      </c>
      <c r="B82" t="s">
        <v>56</v>
      </c>
      <c r="C82" t="s">
        <v>57</v>
      </c>
      <c r="D82" t="s">
        <v>58</v>
      </c>
      <c r="E82" t="s">
        <v>26</v>
      </c>
      <c r="F82" s="5">
        <v>23240.400000000001</v>
      </c>
      <c r="G82" t="s">
        <v>15</v>
      </c>
      <c r="H82" s="5">
        <v>15000</v>
      </c>
      <c r="I82" s="5">
        <v>2324.0400000000004</v>
      </c>
    </row>
    <row r="83" spans="1:9" x14ac:dyDescent="0.3">
      <c r="A83" s="2">
        <v>44470</v>
      </c>
      <c r="B83" t="s">
        <v>50</v>
      </c>
      <c r="C83" t="s">
        <v>51</v>
      </c>
      <c r="D83" t="s">
        <v>52</v>
      </c>
      <c r="E83" t="s">
        <v>26</v>
      </c>
      <c r="F83" s="5">
        <v>41989.599999999999</v>
      </c>
      <c r="G83" t="s">
        <v>11</v>
      </c>
      <c r="H83" s="5">
        <v>15000</v>
      </c>
      <c r="I83" s="5">
        <v>4198.96</v>
      </c>
    </row>
    <row r="84" spans="1:9" x14ac:dyDescent="0.3">
      <c r="A84" s="2">
        <v>44501</v>
      </c>
      <c r="B84" t="s">
        <v>34</v>
      </c>
      <c r="C84" t="s">
        <v>35</v>
      </c>
      <c r="D84" t="s">
        <v>36</v>
      </c>
      <c r="E84" t="s">
        <v>26</v>
      </c>
      <c r="F84" s="5">
        <v>9006</v>
      </c>
      <c r="G84" t="s">
        <v>43</v>
      </c>
      <c r="H84" s="5">
        <v>15000</v>
      </c>
      <c r="I84" s="5">
        <v>0</v>
      </c>
    </row>
    <row r="85" spans="1:9" x14ac:dyDescent="0.3">
      <c r="A85" s="2">
        <v>44501</v>
      </c>
      <c r="B85" t="s">
        <v>50</v>
      </c>
      <c r="C85" t="s">
        <v>51</v>
      </c>
      <c r="D85" t="s">
        <v>52</v>
      </c>
      <c r="E85" t="s">
        <v>26</v>
      </c>
      <c r="F85" s="5">
        <v>10573.5</v>
      </c>
      <c r="G85" t="s">
        <v>11</v>
      </c>
      <c r="H85" s="5">
        <v>15000</v>
      </c>
      <c r="I85" s="5">
        <v>0</v>
      </c>
    </row>
    <row r="86" spans="1:9" x14ac:dyDescent="0.3">
      <c r="A86" s="2">
        <v>44501</v>
      </c>
      <c r="B86" t="s">
        <v>47</v>
      </c>
      <c r="C86" t="s">
        <v>48</v>
      </c>
      <c r="D86" t="s">
        <v>49</v>
      </c>
      <c r="E86" t="s">
        <v>26</v>
      </c>
      <c r="F86" s="5">
        <v>13230</v>
      </c>
      <c r="G86" t="s">
        <v>15</v>
      </c>
      <c r="H86" s="5">
        <v>15000</v>
      </c>
      <c r="I86" s="5">
        <v>0</v>
      </c>
    </row>
    <row r="87" spans="1:9" x14ac:dyDescent="0.3">
      <c r="A87" s="2">
        <v>44501</v>
      </c>
      <c r="B87" t="s">
        <v>23</v>
      </c>
      <c r="C87" t="s">
        <v>24</v>
      </c>
      <c r="D87" t="s">
        <v>25</v>
      </c>
      <c r="E87" t="s">
        <v>26</v>
      </c>
      <c r="F87" s="5">
        <v>15403.600000000002</v>
      </c>
      <c r="G87" t="s">
        <v>15</v>
      </c>
      <c r="H87" s="5">
        <v>15000</v>
      </c>
      <c r="I87" s="5">
        <v>1540.3600000000004</v>
      </c>
    </row>
    <row r="88" spans="1:9" x14ac:dyDescent="0.3">
      <c r="A88" s="2">
        <v>44501</v>
      </c>
      <c r="B88" t="s">
        <v>34</v>
      </c>
      <c r="C88" t="s">
        <v>35</v>
      </c>
      <c r="D88" t="s">
        <v>36</v>
      </c>
      <c r="E88" t="s">
        <v>26</v>
      </c>
      <c r="F88" s="5">
        <v>16394.399999999998</v>
      </c>
      <c r="G88" t="s">
        <v>15</v>
      </c>
      <c r="H88" s="5">
        <v>15000</v>
      </c>
      <c r="I88" s="5">
        <v>1639.4399999999998</v>
      </c>
    </row>
    <row r="89" spans="1:9" x14ac:dyDescent="0.3">
      <c r="A89" s="2">
        <v>44501</v>
      </c>
      <c r="B89" t="s">
        <v>34</v>
      </c>
      <c r="C89" t="s">
        <v>35</v>
      </c>
      <c r="D89" t="s">
        <v>36</v>
      </c>
      <c r="E89" t="s">
        <v>26</v>
      </c>
      <c r="F89" s="5">
        <v>16606</v>
      </c>
      <c r="G89" t="s">
        <v>43</v>
      </c>
      <c r="H89" s="5">
        <v>15000</v>
      </c>
      <c r="I89" s="5">
        <v>1660.6000000000001</v>
      </c>
    </row>
    <row r="90" spans="1:9" x14ac:dyDescent="0.3">
      <c r="A90" s="2">
        <v>44501</v>
      </c>
      <c r="B90" t="s">
        <v>23</v>
      </c>
      <c r="C90" t="s">
        <v>24</v>
      </c>
      <c r="D90" t="s">
        <v>25</v>
      </c>
      <c r="E90" t="s">
        <v>26</v>
      </c>
      <c r="F90" s="5">
        <v>18452.599999999999</v>
      </c>
      <c r="G90" t="s">
        <v>43</v>
      </c>
      <c r="H90" s="5">
        <v>15000</v>
      </c>
      <c r="I90" s="5">
        <v>1845.26</v>
      </c>
    </row>
    <row r="91" spans="1:9" x14ac:dyDescent="0.3">
      <c r="A91" s="2">
        <v>44501</v>
      </c>
      <c r="B91" t="s">
        <v>50</v>
      </c>
      <c r="C91" t="s">
        <v>51</v>
      </c>
      <c r="D91" t="s">
        <v>52</v>
      </c>
      <c r="E91" t="s">
        <v>26</v>
      </c>
      <c r="F91" s="5">
        <v>20062.5</v>
      </c>
      <c r="G91" t="s">
        <v>11</v>
      </c>
      <c r="H91" s="5">
        <v>15000</v>
      </c>
      <c r="I91" s="5">
        <v>2006.25</v>
      </c>
    </row>
    <row r="92" spans="1:9" x14ac:dyDescent="0.3">
      <c r="A92" s="2">
        <v>44501</v>
      </c>
      <c r="B92" t="s">
        <v>56</v>
      </c>
      <c r="C92" t="s">
        <v>57</v>
      </c>
      <c r="D92" t="s">
        <v>58</v>
      </c>
      <c r="E92" t="s">
        <v>26</v>
      </c>
      <c r="F92" s="5">
        <v>22900.499999999996</v>
      </c>
      <c r="G92" t="s">
        <v>11</v>
      </c>
      <c r="H92" s="5">
        <v>15000</v>
      </c>
      <c r="I92" s="5">
        <v>2290.0499999999997</v>
      </c>
    </row>
    <row r="93" spans="1:9" x14ac:dyDescent="0.3">
      <c r="A93" s="2">
        <v>44501</v>
      </c>
      <c r="B93" t="s">
        <v>56</v>
      </c>
      <c r="C93" t="s">
        <v>57</v>
      </c>
      <c r="D93" t="s">
        <v>58</v>
      </c>
      <c r="E93" t="s">
        <v>26</v>
      </c>
      <c r="F93" s="5">
        <v>23057.999999999996</v>
      </c>
      <c r="G93" t="s">
        <v>43</v>
      </c>
      <c r="H93" s="5">
        <v>15000</v>
      </c>
      <c r="I93" s="5">
        <v>2305.7999999999997</v>
      </c>
    </row>
    <row r="94" spans="1:9" x14ac:dyDescent="0.3">
      <c r="A94" s="2">
        <v>44501</v>
      </c>
      <c r="B94" t="s">
        <v>34</v>
      </c>
      <c r="C94" t="s">
        <v>35</v>
      </c>
      <c r="D94" t="s">
        <v>36</v>
      </c>
      <c r="E94" t="s">
        <v>26</v>
      </c>
      <c r="F94" s="5">
        <v>37560</v>
      </c>
      <c r="G94" t="s">
        <v>43</v>
      </c>
      <c r="H94" s="5">
        <v>15000</v>
      </c>
      <c r="I94" s="5">
        <v>3756</v>
      </c>
    </row>
    <row r="95" spans="1:9" x14ac:dyDescent="0.3">
      <c r="A95" s="2">
        <v>44501</v>
      </c>
      <c r="B95" t="s">
        <v>50</v>
      </c>
      <c r="C95" t="s">
        <v>51</v>
      </c>
      <c r="D95" t="s">
        <v>52</v>
      </c>
      <c r="E95" t="s">
        <v>26</v>
      </c>
      <c r="F95" s="5">
        <v>38570</v>
      </c>
      <c r="G95" t="s">
        <v>11</v>
      </c>
      <c r="H95" s="5">
        <v>15000</v>
      </c>
      <c r="I95" s="5">
        <v>3857</v>
      </c>
    </row>
    <row r="96" spans="1:9" x14ac:dyDescent="0.3">
      <c r="A96" s="2">
        <v>44501</v>
      </c>
      <c r="B96" t="s">
        <v>23</v>
      </c>
      <c r="C96" t="s">
        <v>24</v>
      </c>
      <c r="D96" t="s">
        <v>25</v>
      </c>
      <c r="E96" t="s">
        <v>26</v>
      </c>
      <c r="F96" s="5">
        <v>39199.599999999999</v>
      </c>
      <c r="G96" t="s">
        <v>43</v>
      </c>
      <c r="H96" s="5">
        <v>15000</v>
      </c>
      <c r="I96" s="5">
        <v>3919.96</v>
      </c>
    </row>
    <row r="97" spans="1:9" x14ac:dyDescent="0.3">
      <c r="A97" s="2">
        <v>44531</v>
      </c>
      <c r="B97" t="s">
        <v>34</v>
      </c>
      <c r="C97" t="s">
        <v>35</v>
      </c>
      <c r="D97" t="s">
        <v>36</v>
      </c>
      <c r="E97" t="s">
        <v>26</v>
      </c>
      <c r="F97" s="5">
        <v>8082.7999999999993</v>
      </c>
      <c r="G97" t="s">
        <v>11</v>
      </c>
      <c r="H97" s="5">
        <v>15000</v>
      </c>
      <c r="I97" s="5">
        <v>0</v>
      </c>
    </row>
    <row r="98" spans="1:9" x14ac:dyDescent="0.3">
      <c r="A98" s="2">
        <v>44531</v>
      </c>
      <c r="B98" t="s">
        <v>50</v>
      </c>
      <c r="C98" t="s">
        <v>51</v>
      </c>
      <c r="D98" t="s">
        <v>52</v>
      </c>
      <c r="E98" t="s">
        <v>26</v>
      </c>
      <c r="F98" s="5">
        <v>9826.4</v>
      </c>
      <c r="G98" t="s">
        <v>43</v>
      </c>
      <c r="H98" s="5">
        <v>15000</v>
      </c>
      <c r="I98" s="5">
        <v>0</v>
      </c>
    </row>
    <row r="99" spans="1:9" x14ac:dyDescent="0.3">
      <c r="A99" s="2">
        <v>44531</v>
      </c>
      <c r="B99" t="s">
        <v>56</v>
      </c>
      <c r="C99" t="s">
        <v>57</v>
      </c>
      <c r="D99" t="s">
        <v>58</v>
      </c>
      <c r="E99" t="s">
        <v>26</v>
      </c>
      <c r="F99" s="5">
        <v>12328</v>
      </c>
      <c r="G99" t="s">
        <v>15</v>
      </c>
      <c r="H99" s="5">
        <v>15000</v>
      </c>
      <c r="I99" s="5">
        <v>0</v>
      </c>
    </row>
    <row r="100" spans="1:9" x14ac:dyDescent="0.3">
      <c r="A100" s="2">
        <v>44531</v>
      </c>
      <c r="B100" t="s">
        <v>34</v>
      </c>
      <c r="C100" t="s">
        <v>35</v>
      </c>
      <c r="D100" t="s">
        <v>36</v>
      </c>
      <c r="E100" t="s">
        <v>26</v>
      </c>
      <c r="F100" s="5">
        <v>24544</v>
      </c>
      <c r="G100" t="s">
        <v>15</v>
      </c>
      <c r="H100" s="5">
        <v>15000</v>
      </c>
      <c r="I100" s="5">
        <v>2454.4</v>
      </c>
    </row>
    <row r="101" spans="1:9" x14ac:dyDescent="0.3">
      <c r="A101" s="2">
        <v>44531</v>
      </c>
      <c r="B101" t="s">
        <v>23</v>
      </c>
      <c r="C101" t="s">
        <v>24</v>
      </c>
      <c r="D101" t="s">
        <v>25</v>
      </c>
      <c r="E101" t="s">
        <v>26</v>
      </c>
      <c r="F101" s="5">
        <v>27350.400000000001</v>
      </c>
      <c r="G101" t="s">
        <v>43</v>
      </c>
      <c r="H101" s="5">
        <v>15000</v>
      </c>
      <c r="I101" s="5">
        <v>2735.0400000000004</v>
      </c>
    </row>
    <row r="102" spans="1:9" x14ac:dyDescent="0.3">
      <c r="A102" s="2">
        <v>44531</v>
      </c>
      <c r="B102" t="s">
        <v>47</v>
      </c>
      <c r="C102" t="s">
        <v>48</v>
      </c>
      <c r="D102" t="s">
        <v>49</v>
      </c>
      <c r="E102" t="s">
        <v>26</v>
      </c>
      <c r="F102" s="5">
        <v>28845</v>
      </c>
      <c r="G102" t="s">
        <v>15</v>
      </c>
      <c r="H102" s="5">
        <v>15000</v>
      </c>
      <c r="I102" s="5">
        <v>2884.5</v>
      </c>
    </row>
    <row r="103" spans="1:9" x14ac:dyDescent="0.3">
      <c r="A103" s="2">
        <v>44531</v>
      </c>
      <c r="B103" t="s">
        <v>23</v>
      </c>
      <c r="C103" t="s">
        <v>24</v>
      </c>
      <c r="D103" t="s">
        <v>25</v>
      </c>
      <c r="E103" t="s">
        <v>26</v>
      </c>
      <c r="F103" s="5">
        <v>43593.599999999999</v>
      </c>
      <c r="G103" t="s">
        <v>15</v>
      </c>
      <c r="H103" s="5">
        <v>15000</v>
      </c>
      <c r="I103" s="5">
        <v>4359.3599999999997</v>
      </c>
    </row>
  </sheetData>
  <mergeCells count="1">
    <mergeCell ref="A1:O2"/>
  </mergeCells>
  <conditionalFormatting sqref="F4">
    <cfRule type="top10" dxfId="5" priority="1" rank="5"/>
  </conditionalFormatting>
  <conditionalFormatting sqref="F5:F1048576">
    <cfRule type="top10" dxfId="4" priority="2" rank="5"/>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59BBB-5085-4BF1-88CC-6E429A5895EC}">
  <dimension ref="A1:O100"/>
  <sheetViews>
    <sheetView workbookViewId="0">
      <selection activeCell="L11" sqref="L11"/>
    </sheetView>
  </sheetViews>
  <sheetFormatPr defaultRowHeight="14.4" x14ac:dyDescent="0.3"/>
  <cols>
    <col min="1" max="1" width="9.77734375" bestFit="1" customWidth="1"/>
    <col min="2" max="2" width="15.5546875" customWidth="1"/>
    <col min="3" max="3" width="14.109375" bestFit="1" customWidth="1"/>
    <col min="4" max="4" width="13.6640625" bestFit="1" customWidth="1"/>
    <col min="5" max="5" width="13.44140625" bestFit="1" customWidth="1"/>
    <col min="6" max="6" width="16.77734375" bestFit="1" customWidth="1"/>
    <col min="7" max="7" width="17.44140625" bestFit="1" customWidth="1"/>
    <col min="8" max="8" width="11.109375" bestFit="1" customWidth="1"/>
    <col min="9" max="9" width="17.21875" bestFit="1" customWidth="1"/>
    <col min="11" max="14" width="12.5546875" bestFit="1" customWidth="1"/>
    <col min="15" max="15" width="13.109375" bestFit="1" customWidth="1"/>
  </cols>
  <sheetData>
    <row r="1" spans="1:15" ht="15" customHeight="1" thickBot="1" x14ac:dyDescent="0.35">
      <c r="A1" s="56" t="s">
        <v>92</v>
      </c>
      <c r="B1" s="56"/>
      <c r="C1" s="56"/>
      <c r="D1" s="56"/>
      <c r="E1" s="56"/>
      <c r="F1" s="56"/>
      <c r="G1" s="56"/>
      <c r="H1" s="56"/>
      <c r="I1" s="56"/>
      <c r="J1" s="56"/>
      <c r="K1" s="56"/>
      <c r="L1" s="56"/>
      <c r="M1" s="56"/>
      <c r="N1" s="56"/>
      <c r="O1" s="56"/>
    </row>
    <row r="2" spans="1:15" ht="15.6" customHeight="1" thickTop="1" thickBot="1" x14ac:dyDescent="0.35">
      <c r="A2" s="56"/>
      <c r="B2" s="56"/>
      <c r="C2" s="56"/>
      <c r="D2" s="56"/>
      <c r="E2" s="56"/>
      <c r="F2" s="56"/>
      <c r="G2" s="56"/>
      <c r="H2" s="56"/>
      <c r="I2" s="56"/>
      <c r="J2" s="56"/>
      <c r="K2" s="56"/>
      <c r="L2" s="56"/>
      <c r="M2" s="56"/>
      <c r="N2" s="56"/>
      <c r="O2" s="56"/>
    </row>
    <row r="3" spans="1:15" ht="15" thickTop="1" x14ac:dyDescent="0.3">
      <c r="A3" s="7"/>
      <c r="B3" s="7"/>
      <c r="C3" s="7"/>
      <c r="D3" s="7"/>
      <c r="E3" s="7"/>
      <c r="F3" s="7"/>
      <c r="G3" s="7"/>
      <c r="H3" s="7"/>
      <c r="I3" s="7"/>
    </row>
    <row r="4" spans="1:15" ht="20.399999999999999" thickBot="1" x14ac:dyDescent="0.45">
      <c r="A4" s="51" t="s">
        <v>0</v>
      </c>
      <c r="B4" s="51" t="s">
        <v>1</v>
      </c>
      <c r="C4" s="51" t="s">
        <v>2</v>
      </c>
      <c r="D4" s="51" t="s">
        <v>3</v>
      </c>
      <c r="E4" s="51" t="s">
        <v>4</v>
      </c>
      <c r="F4" s="51" t="s">
        <v>5</v>
      </c>
      <c r="G4" s="51" t="s">
        <v>6</v>
      </c>
      <c r="H4" s="51" t="s">
        <v>86</v>
      </c>
      <c r="I4" s="51" t="s">
        <v>88</v>
      </c>
      <c r="K4" s="31" t="s">
        <v>9</v>
      </c>
      <c r="L4" s="31" t="s">
        <v>29</v>
      </c>
      <c r="M4" s="31" t="s">
        <v>14</v>
      </c>
      <c r="N4" s="31" t="s">
        <v>18</v>
      </c>
      <c r="O4" s="31" t="s">
        <v>70</v>
      </c>
    </row>
    <row r="5" spans="1:15" ht="15" thickTop="1" x14ac:dyDescent="0.3">
      <c r="A5" s="2">
        <v>44197</v>
      </c>
      <c r="B5" t="s">
        <v>16</v>
      </c>
      <c r="C5" t="s">
        <v>17</v>
      </c>
      <c r="D5" t="s">
        <v>18</v>
      </c>
      <c r="E5" t="s">
        <v>10</v>
      </c>
      <c r="F5" s="5">
        <v>2954.7</v>
      </c>
      <c r="G5" t="s">
        <v>15</v>
      </c>
      <c r="H5" s="5">
        <v>15000</v>
      </c>
      <c r="I5" s="5">
        <v>0</v>
      </c>
      <c r="K5" s="5">
        <f>SUMIFS(East!$F$5:$F$100,East!$D$5:$D$100,K$4)</f>
        <v>368364.79999999999</v>
      </c>
      <c r="L5" s="5">
        <f>SUMIFS(East!$F$5:$F$100,East!$D$5:$D$100,L$4)</f>
        <v>310854.5</v>
      </c>
      <c r="M5" s="5">
        <f>SUMIFS(East!$F$5:$F$100,East!$D$5:$D$100,M$4)</f>
        <v>371911.9</v>
      </c>
      <c r="N5" s="5">
        <f>SUMIFS(East!$F$5:$F$100,East!$D$5:$D$100,N$4)</f>
        <v>526806.6</v>
      </c>
      <c r="O5" s="5">
        <f>SUMIFS(East!$F$5:$F$100,East!$D$5:$D$100,O$4)</f>
        <v>227895.80000000002</v>
      </c>
    </row>
    <row r="6" spans="1:15" x14ac:dyDescent="0.3">
      <c r="A6" s="2">
        <v>44197</v>
      </c>
      <c r="B6" t="s">
        <v>68</v>
      </c>
      <c r="C6" t="s">
        <v>69</v>
      </c>
      <c r="D6" t="s">
        <v>70</v>
      </c>
      <c r="E6" t="s">
        <v>10</v>
      </c>
      <c r="F6" s="5">
        <v>6796.7999999999993</v>
      </c>
      <c r="G6" t="s">
        <v>11</v>
      </c>
      <c r="H6" s="5">
        <v>15000</v>
      </c>
      <c r="I6" s="5">
        <v>0</v>
      </c>
    </row>
    <row r="7" spans="1:15" x14ac:dyDescent="0.3">
      <c r="A7" s="2">
        <v>44197</v>
      </c>
      <c r="B7" t="s">
        <v>68</v>
      </c>
      <c r="C7" t="s">
        <v>69</v>
      </c>
      <c r="D7" t="s">
        <v>70</v>
      </c>
      <c r="E7" t="s">
        <v>10</v>
      </c>
      <c r="F7" s="5">
        <v>8188</v>
      </c>
      <c r="G7" t="s">
        <v>43</v>
      </c>
      <c r="H7" s="5">
        <v>15000</v>
      </c>
      <c r="I7" s="5">
        <v>0</v>
      </c>
    </row>
    <row r="8" spans="1:15" x14ac:dyDescent="0.3">
      <c r="A8" s="2">
        <v>44197</v>
      </c>
      <c r="B8" t="s">
        <v>16</v>
      </c>
      <c r="C8" t="s">
        <v>17</v>
      </c>
      <c r="D8" t="s">
        <v>18</v>
      </c>
      <c r="E8" t="s">
        <v>10</v>
      </c>
      <c r="F8" s="5">
        <v>9058.4</v>
      </c>
      <c r="G8" t="s">
        <v>11</v>
      </c>
      <c r="H8" s="5">
        <v>15000</v>
      </c>
      <c r="I8" s="5">
        <v>0</v>
      </c>
    </row>
    <row r="9" spans="1:15" x14ac:dyDescent="0.3">
      <c r="A9" s="2">
        <v>44197</v>
      </c>
      <c r="B9" t="s">
        <v>68</v>
      </c>
      <c r="C9" t="s">
        <v>69</v>
      </c>
      <c r="D9" t="s">
        <v>70</v>
      </c>
      <c r="E9" t="s">
        <v>10</v>
      </c>
      <c r="F9" s="5">
        <v>12096</v>
      </c>
      <c r="G9" t="s">
        <v>43</v>
      </c>
      <c r="H9" s="5">
        <v>15000</v>
      </c>
      <c r="I9" s="5">
        <v>0</v>
      </c>
    </row>
    <row r="10" spans="1:15" x14ac:dyDescent="0.3">
      <c r="A10" s="2">
        <v>44197</v>
      </c>
      <c r="B10" t="s">
        <v>7</v>
      </c>
      <c r="C10" t="s">
        <v>8</v>
      </c>
      <c r="D10" t="s">
        <v>9</v>
      </c>
      <c r="E10" t="s">
        <v>10</v>
      </c>
      <c r="F10" s="5">
        <v>15029</v>
      </c>
      <c r="G10" t="s">
        <v>15</v>
      </c>
      <c r="H10" s="5">
        <v>15000</v>
      </c>
      <c r="I10" s="5">
        <v>1502.9</v>
      </c>
    </row>
    <row r="11" spans="1:15" x14ac:dyDescent="0.3">
      <c r="A11" s="2">
        <v>44197</v>
      </c>
      <c r="B11" t="s">
        <v>7</v>
      </c>
      <c r="C11" t="s">
        <v>8</v>
      </c>
      <c r="D11" t="s">
        <v>9</v>
      </c>
      <c r="E11" t="s">
        <v>10</v>
      </c>
      <c r="F11" s="5">
        <v>15264</v>
      </c>
      <c r="G11" t="s">
        <v>15</v>
      </c>
      <c r="H11" s="5">
        <v>15000</v>
      </c>
      <c r="I11" s="5">
        <v>1526.4</v>
      </c>
    </row>
    <row r="12" spans="1:15" x14ac:dyDescent="0.3">
      <c r="A12" s="2">
        <v>44197</v>
      </c>
      <c r="B12" t="s">
        <v>7</v>
      </c>
      <c r="C12" t="s">
        <v>8</v>
      </c>
      <c r="D12" t="s">
        <v>9</v>
      </c>
      <c r="E12" t="s">
        <v>10</v>
      </c>
      <c r="F12" s="5">
        <v>17353.599999999999</v>
      </c>
      <c r="G12" t="s">
        <v>11</v>
      </c>
      <c r="H12" s="5">
        <v>15000</v>
      </c>
      <c r="I12" s="5">
        <v>1735.36</v>
      </c>
    </row>
    <row r="13" spans="1:15" x14ac:dyDescent="0.3">
      <c r="A13" s="2">
        <v>44197</v>
      </c>
      <c r="B13" t="s">
        <v>12</v>
      </c>
      <c r="C13" t="s">
        <v>13</v>
      </c>
      <c r="D13" t="s">
        <v>14</v>
      </c>
      <c r="E13" t="s">
        <v>10</v>
      </c>
      <c r="F13" s="5">
        <v>20140</v>
      </c>
      <c r="G13" t="s">
        <v>43</v>
      </c>
      <c r="H13" s="5">
        <v>15000</v>
      </c>
      <c r="I13" s="5">
        <v>2014</v>
      </c>
    </row>
    <row r="14" spans="1:15" x14ac:dyDescent="0.3">
      <c r="A14" s="2">
        <v>44197</v>
      </c>
      <c r="B14" t="s">
        <v>12</v>
      </c>
      <c r="C14" t="s">
        <v>13</v>
      </c>
      <c r="D14" t="s">
        <v>14</v>
      </c>
      <c r="E14" t="s">
        <v>10</v>
      </c>
      <c r="F14" s="5">
        <v>35649</v>
      </c>
      <c r="G14" t="s">
        <v>11</v>
      </c>
      <c r="H14" s="5">
        <v>15000</v>
      </c>
      <c r="I14" s="5">
        <v>3564.9</v>
      </c>
    </row>
    <row r="15" spans="1:15" x14ac:dyDescent="0.3">
      <c r="A15" s="2">
        <v>44228</v>
      </c>
      <c r="B15" t="s">
        <v>27</v>
      </c>
      <c r="C15" t="s">
        <v>28</v>
      </c>
      <c r="D15" t="s">
        <v>29</v>
      </c>
      <c r="E15" t="s">
        <v>10</v>
      </c>
      <c r="F15" s="5">
        <v>7717.5</v>
      </c>
      <c r="G15" t="s">
        <v>43</v>
      </c>
      <c r="H15" s="5">
        <v>15000</v>
      </c>
      <c r="I15" s="5">
        <v>0</v>
      </c>
    </row>
    <row r="16" spans="1:15" x14ac:dyDescent="0.3">
      <c r="A16" s="2">
        <v>44228</v>
      </c>
      <c r="B16" t="s">
        <v>27</v>
      </c>
      <c r="C16" t="s">
        <v>28</v>
      </c>
      <c r="D16" t="s">
        <v>29</v>
      </c>
      <c r="E16" t="s">
        <v>10</v>
      </c>
      <c r="F16" s="5">
        <v>11617.6</v>
      </c>
      <c r="G16" t="s">
        <v>15</v>
      </c>
      <c r="H16" s="5">
        <v>15000</v>
      </c>
      <c r="I16" s="5">
        <v>0</v>
      </c>
    </row>
    <row r="17" spans="1:9" x14ac:dyDescent="0.3">
      <c r="A17" s="2">
        <v>44228</v>
      </c>
      <c r="B17" t="s">
        <v>12</v>
      </c>
      <c r="C17" t="s">
        <v>13</v>
      </c>
      <c r="D17" t="s">
        <v>14</v>
      </c>
      <c r="E17" t="s">
        <v>10</v>
      </c>
      <c r="F17" s="5">
        <v>19431</v>
      </c>
      <c r="G17" t="s">
        <v>15</v>
      </c>
      <c r="H17" s="5">
        <v>15000</v>
      </c>
      <c r="I17" s="5">
        <v>1943.1000000000001</v>
      </c>
    </row>
    <row r="18" spans="1:9" x14ac:dyDescent="0.3">
      <c r="A18" s="2">
        <v>44228</v>
      </c>
      <c r="B18" t="s">
        <v>7</v>
      </c>
      <c r="C18" t="s">
        <v>8</v>
      </c>
      <c r="D18" t="s">
        <v>9</v>
      </c>
      <c r="E18" t="s">
        <v>10</v>
      </c>
      <c r="F18" s="5">
        <v>21169.599999999999</v>
      </c>
      <c r="G18" t="s">
        <v>15</v>
      </c>
      <c r="H18" s="5">
        <v>15000</v>
      </c>
      <c r="I18" s="5">
        <v>2116.96</v>
      </c>
    </row>
    <row r="19" spans="1:9" x14ac:dyDescent="0.3">
      <c r="A19" s="2">
        <v>44228</v>
      </c>
      <c r="B19" t="s">
        <v>16</v>
      </c>
      <c r="C19" t="s">
        <v>17</v>
      </c>
      <c r="D19" t="s">
        <v>18</v>
      </c>
      <c r="E19" t="s">
        <v>10</v>
      </c>
      <c r="F19" s="5">
        <v>29158.400000000001</v>
      </c>
      <c r="G19" t="s">
        <v>15</v>
      </c>
      <c r="H19" s="5">
        <v>15000</v>
      </c>
      <c r="I19" s="5">
        <v>2915.84</v>
      </c>
    </row>
    <row r="20" spans="1:9" x14ac:dyDescent="0.3">
      <c r="A20" s="2">
        <v>44228</v>
      </c>
      <c r="B20" t="s">
        <v>12</v>
      </c>
      <c r="C20" t="s">
        <v>13</v>
      </c>
      <c r="D20" t="s">
        <v>14</v>
      </c>
      <c r="E20" t="s">
        <v>10</v>
      </c>
      <c r="F20" s="5">
        <v>30305</v>
      </c>
      <c r="G20" t="s">
        <v>11</v>
      </c>
      <c r="H20" s="5">
        <v>15000</v>
      </c>
      <c r="I20" s="5">
        <v>3030.5</v>
      </c>
    </row>
    <row r="21" spans="1:9" x14ac:dyDescent="0.3">
      <c r="A21" s="2">
        <v>44228</v>
      </c>
      <c r="B21" t="s">
        <v>27</v>
      </c>
      <c r="C21" t="s">
        <v>28</v>
      </c>
      <c r="D21" t="s">
        <v>29</v>
      </c>
      <c r="E21" t="s">
        <v>10</v>
      </c>
      <c r="F21" s="5">
        <v>43184.399999999994</v>
      </c>
      <c r="G21" t="s">
        <v>43</v>
      </c>
      <c r="H21" s="5">
        <v>15000</v>
      </c>
      <c r="I21" s="5">
        <v>4318.4399999999996</v>
      </c>
    </row>
    <row r="22" spans="1:9" x14ac:dyDescent="0.3">
      <c r="A22" s="2">
        <v>44256</v>
      </c>
      <c r="B22" t="s">
        <v>12</v>
      </c>
      <c r="C22" t="s">
        <v>13</v>
      </c>
      <c r="D22" t="s">
        <v>14</v>
      </c>
      <c r="E22" t="s">
        <v>10</v>
      </c>
      <c r="F22" s="5">
        <v>2311.5</v>
      </c>
      <c r="G22" t="s">
        <v>15</v>
      </c>
      <c r="H22" s="5">
        <v>15000</v>
      </c>
      <c r="I22" s="5">
        <v>0</v>
      </c>
    </row>
    <row r="23" spans="1:9" x14ac:dyDescent="0.3">
      <c r="A23" s="2">
        <v>44256</v>
      </c>
      <c r="B23" t="s">
        <v>27</v>
      </c>
      <c r="C23" t="s">
        <v>28</v>
      </c>
      <c r="D23" t="s">
        <v>29</v>
      </c>
      <c r="E23" t="s">
        <v>10</v>
      </c>
      <c r="F23" s="5">
        <v>3013.5</v>
      </c>
      <c r="G23" t="s">
        <v>15</v>
      </c>
      <c r="H23" s="5">
        <v>15000</v>
      </c>
      <c r="I23" s="5">
        <v>0</v>
      </c>
    </row>
    <row r="24" spans="1:9" x14ac:dyDescent="0.3">
      <c r="A24" s="2">
        <v>44256</v>
      </c>
      <c r="B24" t="s">
        <v>27</v>
      </c>
      <c r="C24" t="s">
        <v>28</v>
      </c>
      <c r="D24" t="s">
        <v>29</v>
      </c>
      <c r="E24" t="s">
        <v>10</v>
      </c>
      <c r="F24" s="5">
        <v>5287.5</v>
      </c>
      <c r="G24" t="s">
        <v>15</v>
      </c>
      <c r="H24" s="5">
        <v>15000</v>
      </c>
      <c r="I24" s="5">
        <v>0</v>
      </c>
    </row>
    <row r="25" spans="1:9" x14ac:dyDescent="0.3">
      <c r="A25" s="2">
        <v>44256</v>
      </c>
      <c r="B25" t="s">
        <v>16</v>
      </c>
      <c r="C25" t="s">
        <v>17</v>
      </c>
      <c r="D25" t="s">
        <v>18</v>
      </c>
      <c r="E25" t="s">
        <v>10</v>
      </c>
      <c r="F25" s="5">
        <v>13797</v>
      </c>
      <c r="G25" t="s">
        <v>11</v>
      </c>
      <c r="H25" s="5">
        <v>15000</v>
      </c>
      <c r="I25" s="5">
        <v>0</v>
      </c>
    </row>
    <row r="26" spans="1:9" x14ac:dyDescent="0.3">
      <c r="A26" s="2">
        <v>44256</v>
      </c>
      <c r="B26" t="s">
        <v>68</v>
      </c>
      <c r="C26" t="s">
        <v>69</v>
      </c>
      <c r="D26" t="s">
        <v>70</v>
      </c>
      <c r="E26" t="s">
        <v>10</v>
      </c>
      <c r="F26" s="5">
        <v>14063</v>
      </c>
      <c r="G26" t="s">
        <v>15</v>
      </c>
      <c r="H26" s="5">
        <v>15000</v>
      </c>
      <c r="I26" s="5">
        <v>0</v>
      </c>
    </row>
    <row r="27" spans="1:9" x14ac:dyDescent="0.3">
      <c r="A27" s="2">
        <v>44256</v>
      </c>
      <c r="B27" t="s">
        <v>16</v>
      </c>
      <c r="C27" t="s">
        <v>17</v>
      </c>
      <c r="D27" t="s">
        <v>18</v>
      </c>
      <c r="E27" t="s">
        <v>10</v>
      </c>
      <c r="F27" s="5">
        <v>14608.300000000001</v>
      </c>
      <c r="G27" t="s">
        <v>11</v>
      </c>
      <c r="H27" s="5">
        <v>15000</v>
      </c>
      <c r="I27" s="5">
        <v>0</v>
      </c>
    </row>
    <row r="28" spans="1:9" x14ac:dyDescent="0.3">
      <c r="A28" s="2">
        <v>44256</v>
      </c>
      <c r="B28" t="s">
        <v>27</v>
      </c>
      <c r="C28" t="s">
        <v>28</v>
      </c>
      <c r="D28" t="s">
        <v>29</v>
      </c>
      <c r="E28" t="s">
        <v>10</v>
      </c>
      <c r="F28" s="5">
        <v>16063.199999999999</v>
      </c>
      <c r="G28" t="s">
        <v>15</v>
      </c>
      <c r="H28" s="5">
        <v>15000</v>
      </c>
      <c r="I28" s="5">
        <v>1606.32</v>
      </c>
    </row>
    <row r="29" spans="1:9" x14ac:dyDescent="0.3">
      <c r="A29" s="2">
        <v>44256</v>
      </c>
      <c r="B29" t="s">
        <v>12</v>
      </c>
      <c r="C29" t="s">
        <v>13</v>
      </c>
      <c r="D29" t="s">
        <v>14</v>
      </c>
      <c r="E29" t="s">
        <v>10</v>
      </c>
      <c r="F29" s="5">
        <v>16836</v>
      </c>
      <c r="G29" t="s">
        <v>11</v>
      </c>
      <c r="H29" s="5">
        <v>15000</v>
      </c>
      <c r="I29" s="5">
        <v>1683.6000000000001</v>
      </c>
    </row>
    <row r="30" spans="1:9" x14ac:dyDescent="0.3">
      <c r="A30" s="2">
        <v>44256</v>
      </c>
      <c r="B30" t="s">
        <v>27</v>
      </c>
      <c r="C30" t="s">
        <v>28</v>
      </c>
      <c r="D30" t="s">
        <v>29</v>
      </c>
      <c r="E30" t="s">
        <v>10</v>
      </c>
      <c r="F30" s="5">
        <v>19594</v>
      </c>
      <c r="G30" t="s">
        <v>43</v>
      </c>
      <c r="H30" s="5">
        <v>15000</v>
      </c>
      <c r="I30" s="5">
        <v>1959.4</v>
      </c>
    </row>
    <row r="31" spans="1:9" x14ac:dyDescent="0.3">
      <c r="A31" s="2">
        <v>44256</v>
      </c>
      <c r="B31" t="s">
        <v>12</v>
      </c>
      <c r="C31" t="s">
        <v>13</v>
      </c>
      <c r="D31" t="s">
        <v>14</v>
      </c>
      <c r="E31" t="s">
        <v>10</v>
      </c>
      <c r="F31" s="5">
        <v>21654.400000000001</v>
      </c>
      <c r="G31" t="s">
        <v>15</v>
      </c>
      <c r="H31" s="5">
        <v>15000</v>
      </c>
      <c r="I31" s="5">
        <v>2165.44</v>
      </c>
    </row>
    <row r="32" spans="1:9" x14ac:dyDescent="0.3">
      <c r="A32" s="2">
        <v>44256</v>
      </c>
      <c r="B32" t="s">
        <v>68</v>
      </c>
      <c r="C32" t="s">
        <v>69</v>
      </c>
      <c r="D32" t="s">
        <v>70</v>
      </c>
      <c r="E32" t="s">
        <v>10</v>
      </c>
      <c r="F32" s="5">
        <v>27930</v>
      </c>
      <c r="G32" t="s">
        <v>11</v>
      </c>
      <c r="H32" s="5">
        <v>15000</v>
      </c>
      <c r="I32" s="5">
        <v>2793</v>
      </c>
    </row>
    <row r="33" spans="1:9" x14ac:dyDescent="0.3">
      <c r="A33" s="2">
        <v>44256</v>
      </c>
      <c r="B33" t="s">
        <v>7</v>
      </c>
      <c r="C33" t="s">
        <v>8</v>
      </c>
      <c r="D33" t="s">
        <v>9</v>
      </c>
      <c r="E33" t="s">
        <v>10</v>
      </c>
      <c r="F33" s="5">
        <v>39065.899999999994</v>
      </c>
      <c r="G33" t="s">
        <v>15</v>
      </c>
      <c r="H33" s="5">
        <v>15000</v>
      </c>
      <c r="I33" s="5">
        <v>3906.5899999999997</v>
      </c>
    </row>
    <row r="34" spans="1:9" x14ac:dyDescent="0.3">
      <c r="A34" s="2">
        <v>44256</v>
      </c>
      <c r="B34" t="s">
        <v>27</v>
      </c>
      <c r="C34" t="s">
        <v>28</v>
      </c>
      <c r="D34" t="s">
        <v>29</v>
      </c>
      <c r="E34" t="s">
        <v>10</v>
      </c>
      <c r="F34" s="5">
        <v>44422</v>
      </c>
      <c r="G34" t="s">
        <v>43</v>
      </c>
      <c r="H34" s="5">
        <v>15000</v>
      </c>
      <c r="I34" s="5">
        <v>4442.2</v>
      </c>
    </row>
    <row r="35" spans="1:9" x14ac:dyDescent="0.3">
      <c r="A35" s="2">
        <v>44287</v>
      </c>
      <c r="B35" t="s">
        <v>68</v>
      </c>
      <c r="C35" t="s">
        <v>69</v>
      </c>
      <c r="D35" t="s">
        <v>70</v>
      </c>
      <c r="E35" t="s">
        <v>10</v>
      </c>
      <c r="F35" s="5">
        <v>7029.9</v>
      </c>
      <c r="G35" t="s">
        <v>43</v>
      </c>
      <c r="H35" s="5">
        <v>15000</v>
      </c>
      <c r="I35" s="5">
        <v>0</v>
      </c>
    </row>
    <row r="36" spans="1:9" x14ac:dyDescent="0.3">
      <c r="A36" s="2">
        <v>44287</v>
      </c>
      <c r="B36" t="s">
        <v>68</v>
      </c>
      <c r="C36" t="s">
        <v>69</v>
      </c>
      <c r="D36" t="s">
        <v>70</v>
      </c>
      <c r="E36" t="s">
        <v>10</v>
      </c>
      <c r="F36" s="5">
        <v>11914.400000000001</v>
      </c>
      <c r="G36" t="s">
        <v>15</v>
      </c>
      <c r="H36" s="5">
        <v>15000</v>
      </c>
      <c r="I36" s="5">
        <v>0</v>
      </c>
    </row>
    <row r="37" spans="1:9" x14ac:dyDescent="0.3">
      <c r="A37" s="2">
        <v>44287</v>
      </c>
      <c r="B37" t="s">
        <v>7</v>
      </c>
      <c r="C37" t="s">
        <v>8</v>
      </c>
      <c r="D37" t="s">
        <v>9</v>
      </c>
      <c r="E37" t="s">
        <v>10</v>
      </c>
      <c r="F37" s="5">
        <v>15919.7</v>
      </c>
      <c r="G37" t="s">
        <v>11</v>
      </c>
      <c r="H37" s="5">
        <v>15000</v>
      </c>
      <c r="I37" s="5">
        <v>1591.9700000000003</v>
      </c>
    </row>
    <row r="38" spans="1:9" x14ac:dyDescent="0.3">
      <c r="A38" s="2">
        <v>44287</v>
      </c>
      <c r="B38" t="s">
        <v>16</v>
      </c>
      <c r="C38" t="s">
        <v>17</v>
      </c>
      <c r="D38" t="s">
        <v>18</v>
      </c>
      <c r="E38" t="s">
        <v>10</v>
      </c>
      <c r="F38" s="5">
        <v>17776</v>
      </c>
      <c r="G38" t="s">
        <v>43</v>
      </c>
      <c r="H38" s="5">
        <v>15000</v>
      </c>
      <c r="I38" s="5">
        <v>1777.6000000000001</v>
      </c>
    </row>
    <row r="39" spans="1:9" x14ac:dyDescent="0.3">
      <c r="A39" s="2">
        <v>44287</v>
      </c>
      <c r="B39" t="s">
        <v>27</v>
      </c>
      <c r="C39" t="s">
        <v>28</v>
      </c>
      <c r="D39" t="s">
        <v>29</v>
      </c>
      <c r="E39" t="s">
        <v>10</v>
      </c>
      <c r="F39" s="5">
        <v>36666</v>
      </c>
      <c r="G39" t="s">
        <v>15</v>
      </c>
      <c r="H39" s="5">
        <v>15000</v>
      </c>
      <c r="I39" s="5">
        <v>3666.6000000000004</v>
      </c>
    </row>
    <row r="40" spans="1:9" x14ac:dyDescent="0.3">
      <c r="A40" s="2">
        <v>44287</v>
      </c>
      <c r="B40" t="s">
        <v>16</v>
      </c>
      <c r="C40" t="s">
        <v>17</v>
      </c>
      <c r="D40" t="s">
        <v>18</v>
      </c>
      <c r="E40" t="s">
        <v>10</v>
      </c>
      <c r="F40" s="5">
        <v>38227.699999999997</v>
      </c>
      <c r="G40" t="s">
        <v>11</v>
      </c>
      <c r="H40" s="5">
        <v>15000</v>
      </c>
      <c r="I40" s="5">
        <v>3822.77</v>
      </c>
    </row>
    <row r="41" spans="1:9" x14ac:dyDescent="0.3">
      <c r="A41" s="2">
        <v>44287</v>
      </c>
      <c r="B41" t="s">
        <v>16</v>
      </c>
      <c r="C41" t="s">
        <v>17</v>
      </c>
      <c r="D41" t="s">
        <v>18</v>
      </c>
      <c r="E41" t="s">
        <v>10</v>
      </c>
      <c r="F41" s="5">
        <v>51531.199999999997</v>
      </c>
      <c r="G41" t="s">
        <v>43</v>
      </c>
      <c r="H41" s="5">
        <v>15000</v>
      </c>
      <c r="I41" s="5">
        <v>5153.12</v>
      </c>
    </row>
    <row r="42" spans="1:9" x14ac:dyDescent="0.3">
      <c r="A42" s="2">
        <v>44317</v>
      </c>
      <c r="B42" t="s">
        <v>12</v>
      </c>
      <c r="C42" t="s">
        <v>13</v>
      </c>
      <c r="D42" t="s">
        <v>14</v>
      </c>
      <c r="E42" t="s">
        <v>10</v>
      </c>
      <c r="F42" s="5">
        <v>8686.6</v>
      </c>
      <c r="G42" t="s">
        <v>15</v>
      </c>
      <c r="H42" s="5">
        <v>15000</v>
      </c>
      <c r="I42" s="5">
        <v>0</v>
      </c>
    </row>
    <row r="43" spans="1:9" x14ac:dyDescent="0.3">
      <c r="A43" s="2">
        <v>44317</v>
      </c>
      <c r="B43" t="s">
        <v>16</v>
      </c>
      <c r="C43" t="s">
        <v>17</v>
      </c>
      <c r="D43" t="s">
        <v>18</v>
      </c>
      <c r="E43" t="s">
        <v>10</v>
      </c>
      <c r="F43" s="5">
        <v>12422.2</v>
      </c>
      <c r="G43" t="s">
        <v>43</v>
      </c>
      <c r="H43" s="5">
        <v>15000</v>
      </c>
      <c r="I43" s="5">
        <v>0</v>
      </c>
    </row>
    <row r="44" spans="1:9" x14ac:dyDescent="0.3">
      <c r="A44" s="2">
        <v>44317</v>
      </c>
      <c r="B44" t="s">
        <v>27</v>
      </c>
      <c r="C44" t="s">
        <v>28</v>
      </c>
      <c r="D44" t="s">
        <v>29</v>
      </c>
      <c r="E44" t="s">
        <v>10</v>
      </c>
      <c r="F44" s="5">
        <v>15120</v>
      </c>
      <c r="G44" t="s">
        <v>15</v>
      </c>
      <c r="H44" s="5">
        <v>15000</v>
      </c>
      <c r="I44" s="5">
        <v>1512</v>
      </c>
    </row>
    <row r="45" spans="1:9" x14ac:dyDescent="0.3">
      <c r="A45" s="2">
        <v>44317</v>
      </c>
      <c r="B45" t="s">
        <v>12</v>
      </c>
      <c r="C45" t="s">
        <v>13</v>
      </c>
      <c r="D45" t="s">
        <v>14</v>
      </c>
      <c r="E45" t="s">
        <v>10</v>
      </c>
      <c r="F45" s="5">
        <v>16604.400000000001</v>
      </c>
      <c r="G45" t="s">
        <v>43</v>
      </c>
      <c r="H45" s="5">
        <v>15000</v>
      </c>
      <c r="I45" s="5">
        <v>1660.4400000000003</v>
      </c>
    </row>
    <row r="46" spans="1:9" x14ac:dyDescent="0.3">
      <c r="A46" s="2">
        <v>44317</v>
      </c>
      <c r="B46" t="s">
        <v>16</v>
      </c>
      <c r="C46" t="s">
        <v>17</v>
      </c>
      <c r="D46" t="s">
        <v>18</v>
      </c>
      <c r="E46" t="s">
        <v>10</v>
      </c>
      <c r="F46" s="5">
        <v>19584</v>
      </c>
      <c r="G46" t="s">
        <v>15</v>
      </c>
      <c r="H46" s="5">
        <v>15000</v>
      </c>
      <c r="I46" s="5">
        <v>1958.4</v>
      </c>
    </row>
    <row r="47" spans="1:9" x14ac:dyDescent="0.3">
      <c r="A47" s="2">
        <v>44317</v>
      </c>
      <c r="B47" t="s">
        <v>7</v>
      </c>
      <c r="C47" t="s">
        <v>8</v>
      </c>
      <c r="D47" t="s">
        <v>9</v>
      </c>
      <c r="E47" t="s">
        <v>10</v>
      </c>
      <c r="F47" s="5">
        <v>26546.6</v>
      </c>
      <c r="G47" t="s">
        <v>15</v>
      </c>
      <c r="H47" s="5">
        <v>15000</v>
      </c>
      <c r="I47" s="5">
        <v>2654.66</v>
      </c>
    </row>
    <row r="48" spans="1:9" x14ac:dyDescent="0.3">
      <c r="A48" s="2">
        <v>44317</v>
      </c>
      <c r="B48" t="s">
        <v>7</v>
      </c>
      <c r="C48" t="s">
        <v>8</v>
      </c>
      <c r="D48" t="s">
        <v>9</v>
      </c>
      <c r="E48" t="s">
        <v>10</v>
      </c>
      <c r="F48" s="5">
        <v>31200</v>
      </c>
      <c r="G48" t="s">
        <v>15</v>
      </c>
      <c r="H48" s="5">
        <v>15000</v>
      </c>
      <c r="I48" s="5">
        <v>3120</v>
      </c>
    </row>
    <row r="49" spans="1:9" x14ac:dyDescent="0.3">
      <c r="A49" s="2">
        <v>44348</v>
      </c>
      <c r="B49" t="s">
        <v>7</v>
      </c>
      <c r="C49" t="s">
        <v>8</v>
      </c>
      <c r="D49" t="s">
        <v>9</v>
      </c>
      <c r="E49" t="s">
        <v>10</v>
      </c>
      <c r="F49" s="5">
        <v>2070.2999999999997</v>
      </c>
      <c r="G49" t="s">
        <v>11</v>
      </c>
      <c r="H49" s="5">
        <v>15000</v>
      </c>
      <c r="I49" s="5">
        <v>0</v>
      </c>
    </row>
    <row r="50" spans="1:9" x14ac:dyDescent="0.3">
      <c r="A50" s="2">
        <v>44348</v>
      </c>
      <c r="B50" t="s">
        <v>16</v>
      </c>
      <c r="C50" t="s">
        <v>17</v>
      </c>
      <c r="D50" t="s">
        <v>18</v>
      </c>
      <c r="E50" t="s">
        <v>10</v>
      </c>
      <c r="F50" s="5">
        <v>9499</v>
      </c>
      <c r="G50" t="s">
        <v>15</v>
      </c>
      <c r="H50" s="5">
        <v>15000</v>
      </c>
      <c r="I50" s="5">
        <v>0</v>
      </c>
    </row>
    <row r="51" spans="1:9" x14ac:dyDescent="0.3">
      <c r="A51" s="2">
        <v>44348</v>
      </c>
      <c r="B51" t="s">
        <v>16</v>
      </c>
      <c r="C51" t="s">
        <v>17</v>
      </c>
      <c r="D51" t="s">
        <v>18</v>
      </c>
      <c r="E51" t="s">
        <v>10</v>
      </c>
      <c r="F51" s="5">
        <v>17904.7</v>
      </c>
      <c r="G51" t="s">
        <v>43</v>
      </c>
      <c r="H51" s="5">
        <v>15000</v>
      </c>
      <c r="I51" s="5">
        <v>1790.4700000000003</v>
      </c>
    </row>
    <row r="52" spans="1:9" x14ac:dyDescent="0.3">
      <c r="A52" s="2">
        <v>44348</v>
      </c>
      <c r="B52" t="s">
        <v>16</v>
      </c>
      <c r="C52" t="s">
        <v>17</v>
      </c>
      <c r="D52" t="s">
        <v>18</v>
      </c>
      <c r="E52" t="s">
        <v>10</v>
      </c>
      <c r="F52" s="5">
        <v>18878.399999999998</v>
      </c>
      <c r="G52" t="s">
        <v>15</v>
      </c>
      <c r="H52" s="5">
        <v>15000</v>
      </c>
      <c r="I52" s="5">
        <v>1887.84</v>
      </c>
    </row>
    <row r="53" spans="1:9" x14ac:dyDescent="0.3">
      <c r="A53" s="2">
        <v>44348</v>
      </c>
      <c r="B53" t="s">
        <v>16</v>
      </c>
      <c r="C53" t="s">
        <v>17</v>
      </c>
      <c r="D53" t="s">
        <v>18</v>
      </c>
      <c r="E53" t="s">
        <v>10</v>
      </c>
      <c r="F53" s="5">
        <v>23445</v>
      </c>
      <c r="G53" t="s">
        <v>15</v>
      </c>
      <c r="H53" s="5">
        <v>15000</v>
      </c>
      <c r="I53" s="5">
        <v>2344.5</v>
      </c>
    </row>
    <row r="54" spans="1:9" x14ac:dyDescent="0.3">
      <c r="A54" s="2">
        <v>44348</v>
      </c>
      <c r="B54" t="s">
        <v>16</v>
      </c>
      <c r="C54" t="s">
        <v>17</v>
      </c>
      <c r="D54" t="s">
        <v>18</v>
      </c>
      <c r="E54" t="s">
        <v>10</v>
      </c>
      <c r="F54" s="5">
        <v>34162</v>
      </c>
      <c r="G54" t="s">
        <v>15</v>
      </c>
      <c r="H54" s="5">
        <v>15000</v>
      </c>
      <c r="I54" s="5">
        <v>3416.2000000000003</v>
      </c>
    </row>
    <row r="55" spans="1:9" x14ac:dyDescent="0.3">
      <c r="A55" s="2">
        <v>44378</v>
      </c>
      <c r="B55" t="s">
        <v>16</v>
      </c>
      <c r="C55" t="s">
        <v>17</v>
      </c>
      <c r="D55" t="s">
        <v>18</v>
      </c>
      <c r="E55" t="s">
        <v>10</v>
      </c>
      <c r="F55" s="5">
        <v>3055.2</v>
      </c>
      <c r="G55" t="s">
        <v>11</v>
      </c>
      <c r="H55" s="5">
        <v>15000</v>
      </c>
      <c r="I55" s="5">
        <v>0</v>
      </c>
    </row>
    <row r="56" spans="1:9" x14ac:dyDescent="0.3">
      <c r="A56" s="2">
        <v>44378</v>
      </c>
      <c r="B56" t="s">
        <v>7</v>
      </c>
      <c r="C56" t="s">
        <v>8</v>
      </c>
      <c r="D56" t="s">
        <v>9</v>
      </c>
      <c r="E56" t="s">
        <v>10</v>
      </c>
      <c r="F56" s="5">
        <v>4843.4000000000005</v>
      </c>
      <c r="G56" t="s">
        <v>43</v>
      </c>
      <c r="H56" s="5">
        <v>15000</v>
      </c>
      <c r="I56" s="5">
        <v>0</v>
      </c>
    </row>
    <row r="57" spans="1:9" x14ac:dyDescent="0.3">
      <c r="A57" s="2">
        <v>44378</v>
      </c>
      <c r="B57" t="s">
        <v>12</v>
      </c>
      <c r="C57" t="s">
        <v>13</v>
      </c>
      <c r="D57" t="s">
        <v>14</v>
      </c>
      <c r="E57" t="s">
        <v>10</v>
      </c>
      <c r="F57" s="5">
        <v>5215.2</v>
      </c>
      <c r="G57" t="s">
        <v>43</v>
      </c>
      <c r="H57" s="5">
        <v>15000</v>
      </c>
      <c r="I57" s="5">
        <v>0</v>
      </c>
    </row>
    <row r="58" spans="1:9" x14ac:dyDescent="0.3">
      <c r="A58" s="2">
        <v>44378</v>
      </c>
      <c r="B58" t="s">
        <v>16</v>
      </c>
      <c r="C58" t="s">
        <v>17</v>
      </c>
      <c r="D58" t="s">
        <v>18</v>
      </c>
      <c r="E58" t="s">
        <v>10</v>
      </c>
      <c r="F58" s="5">
        <v>7199.7000000000007</v>
      </c>
      <c r="G58" t="s">
        <v>43</v>
      </c>
      <c r="H58" s="5">
        <v>15000</v>
      </c>
      <c r="I58" s="5">
        <v>0</v>
      </c>
    </row>
    <row r="59" spans="1:9" x14ac:dyDescent="0.3">
      <c r="A59" s="2">
        <v>44378</v>
      </c>
      <c r="B59" t="s">
        <v>68</v>
      </c>
      <c r="C59" t="s">
        <v>69</v>
      </c>
      <c r="D59" t="s">
        <v>70</v>
      </c>
      <c r="E59" t="s">
        <v>10</v>
      </c>
      <c r="F59" s="5">
        <v>14670</v>
      </c>
      <c r="G59" t="s">
        <v>11</v>
      </c>
      <c r="H59" s="5">
        <v>15000</v>
      </c>
      <c r="I59" s="5">
        <v>0</v>
      </c>
    </row>
    <row r="60" spans="1:9" x14ac:dyDescent="0.3">
      <c r="A60" s="2">
        <v>44378</v>
      </c>
      <c r="B60" t="s">
        <v>7</v>
      </c>
      <c r="C60" t="s">
        <v>8</v>
      </c>
      <c r="D60" t="s">
        <v>9</v>
      </c>
      <c r="E60" t="s">
        <v>10</v>
      </c>
      <c r="F60" s="5">
        <v>16614.400000000001</v>
      </c>
      <c r="G60" t="s">
        <v>11</v>
      </c>
      <c r="H60" s="5">
        <v>15000</v>
      </c>
      <c r="I60" s="5">
        <v>1661.4400000000003</v>
      </c>
    </row>
    <row r="61" spans="1:9" x14ac:dyDescent="0.3">
      <c r="A61" s="2">
        <v>44378</v>
      </c>
      <c r="B61" t="s">
        <v>68</v>
      </c>
      <c r="C61" t="s">
        <v>69</v>
      </c>
      <c r="D61" t="s">
        <v>70</v>
      </c>
      <c r="E61" t="s">
        <v>10</v>
      </c>
      <c r="F61" s="5">
        <v>20076.7</v>
      </c>
      <c r="G61" t="s">
        <v>43</v>
      </c>
      <c r="H61" s="5">
        <v>15000</v>
      </c>
      <c r="I61" s="5">
        <v>2007.67</v>
      </c>
    </row>
    <row r="62" spans="1:9" x14ac:dyDescent="0.3">
      <c r="A62" s="2">
        <v>44378</v>
      </c>
      <c r="B62" t="s">
        <v>16</v>
      </c>
      <c r="C62" t="s">
        <v>17</v>
      </c>
      <c r="D62" t="s">
        <v>18</v>
      </c>
      <c r="E62" t="s">
        <v>10</v>
      </c>
      <c r="F62" s="5">
        <v>21482.999999999996</v>
      </c>
      <c r="G62" t="s">
        <v>43</v>
      </c>
      <c r="H62" s="5">
        <v>15000</v>
      </c>
      <c r="I62" s="5">
        <v>2148.2999999999997</v>
      </c>
    </row>
    <row r="63" spans="1:9" x14ac:dyDescent="0.3">
      <c r="A63" s="2">
        <v>44378</v>
      </c>
      <c r="B63" t="s">
        <v>27</v>
      </c>
      <c r="C63" t="s">
        <v>28</v>
      </c>
      <c r="D63" t="s">
        <v>29</v>
      </c>
      <c r="E63" t="s">
        <v>10</v>
      </c>
      <c r="F63" s="5">
        <v>30776.799999999999</v>
      </c>
      <c r="G63" t="s">
        <v>11</v>
      </c>
      <c r="H63" s="5">
        <v>15000</v>
      </c>
      <c r="I63" s="5">
        <v>3077.6800000000003</v>
      </c>
    </row>
    <row r="64" spans="1:9" x14ac:dyDescent="0.3">
      <c r="A64" s="2">
        <v>44409</v>
      </c>
      <c r="B64" t="s">
        <v>68</v>
      </c>
      <c r="C64" t="s">
        <v>69</v>
      </c>
      <c r="D64" t="s">
        <v>70</v>
      </c>
      <c r="E64" t="s">
        <v>10</v>
      </c>
      <c r="F64" s="5">
        <v>8625</v>
      </c>
      <c r="G64" t="s">
        <v>15</v>
      </c>
      <c r="H64" s="5">
        <v>15000</v>
      </c>
      <c r="I64" s="5">
        <v>0</v>
      </c>
    </row>
    <row r="65" spans="1:9" x14ac:dyDescent="0.3">
      <c r="A65" s="2">
        <v>44409</v>
      </c>
      <c r="B65" t="s">
        <v>16</v>
      </c>
      <c r="C65" t="s">
        <v>17</v>
      </c>
      <c r="D65" t="s">
        <v>18</v>
      </c>
      <c r="E65" t="s">
        <v>10</v>
      </c>
      <c r="F65" s="5">
        <v>9794</v>
      </c>
      <c r="G65" t="s">
        <v>15</v>
      </c>
      <c r="H65" s="5">
        <v>15000</v>
      </c>
      <c r="I65" s="5">
        <v>0</v>
      </c>
    </row>
    <row r="66" spans="1:9" x14ac:dyDescent="0.3">
      <c r="A66" s="2">
        <v>44409</v>
      </c>
      <c r="B66" t="s">
        <v>68</v>
      </c>
      <c r="C66" t="s">
        <v>69</v>
      </c>
      <c r="D66" t="s">
        <v>70</v>
      </c>
      <c r="E66" t="s">
        <v>10</v>
      </c>
      <c r="F66" s="5">
        <v>16321.6</v>
      </c>
      <c r="G66" t="s">
        <v>11</v>
      </c>
      <c r="H66" s="5">
        <v>15000</v>
      </c>
      <c r="I66" s="5">
        <v>1632.16</v>
      </c>
    </row>
    <row r="67" spans="1:9" x14ac:dyDescent="0.3">
      <c r="A67" s="2">
        <v>44409</v>
      </c>
      <c r="B67" t="s">
        <v>16</v>
      </c>
      <c r="C67" t="s">
        <v>17</v>
      </c>
      <c r="D67" t="s">
        <v>18</v>
      </c>
      <c r="E67" t="s">
        <v>10</v>
      </c>
      <c r="F67" s="5">
        <v>19678.8</v>
      </c>
      <c r="G67" t="s">
        <v>15</v>
      </c>
      <c r="H67" s="5">
        <v>15000</v>
      </c>
      <c r="I67" s="5">
        <v>1967.88</v>
      </c>
    </row>
    <row r="68" spans="1:9" x14ac:dyDescent="0.3">
      <c r="A68" s="2">
        <v>44409</v>
      </c>
      <c r="B68" t="s">
        <v>68</v>
      </c>
      <c r="C68" t="s">
        <v>69</v>
      </c>
      <c r="D68" t="s">
        <v>70</v>
      </c>
      <c r="E68" t="s">
        <v>10</v>
      </c>
      <c r="F68" s="5">
        <v>33694.800000000003</v>
      </c>
      <c r="G68" t="s">
        <v>15</v>
      </c>
      <c r="H68" s="5">
        <v>15000</v>
      </c>
      <c r="I68" s="5">
        <v>3369.4800000000005</v>
      </c>
    </row>
    <row r="69" spans="1:9" x14ac:dyDescent="0.3">
      <c r="A69" s="2">
        <v>44409</v>
      </c>
      <c r="B69" t="s">
        <v>12</v>
      </c>
      <c r="C69" t="s">
        <v>13</v>
      </c>
      <c r="D69" t="s">
        <v>14</v>
      </c>
      <c r="E69" t="s">
        <v>10</v>
      </c>
      <c r="F69" s="5">
        <v>39236</v>
      </c>
      <c r="G69" t="s">
        <v>43</v>
      </c>
      <c r="H69" s="5">
        <v>15000</v>
      </c>
      <c r="I69" s="5">
        <v>3923.6000000000004</v>
      </c>
    </row>
    <row r="70" spans="1:9" x14ac:dyDescent="0.3">
      <c r="A70" s="2">
        <v>44409</v>
      </c>
      <c r="B70" t="s">
        <v>16</v>
      </c>
      <c r="C70" t="s">
        <v>17</v>
      </c>
      <c r="D70" t="s">
        <v>18</v>
      </c>
      <c r="E70" t="s">
        <v>10</v>
      </c>
      <c r="F70" s="5">
        <v>43088.2</v>
      </c>
      <c r="G70" t="s">
        <v>11</v>
      </c>
      <c r="H70" s="5">
        <v>15000</v>
      </c>
      <c r="I70" s="5">
        <v>4308.82</v>
      </c>
    </row>
    <row r="71" spans="1:9" x14ac:dyDescent="0.3">
      <c r="A71" s="2">
        <v>44440</v>
      </c>
      <c r="B71" t="s">
        <v>7</v>
      </c>
      <c r="C71" t="s">
        <v>8</v>
      </c>
      <c r="D71" t="s">
        <v>9</v>
      </c>
      <c r="E71" t="s">
        <v>10</v>
      </c>
      <c r="F71" s="5">
        <v>5572.3</v>
      </c>
      <c r="G71" t="s">
        <v>11</v>
      </c>
      <c r="H71" s="5">
        <v>15000</v>
      </c>
      <c r="I71" s="5">
        <v>0</v>
      </c>
    </row>
    <row r="72" spans="1:9" x14ac:dyDescent="0.3">
      <c r="A72" s="2">
        <v>44440</v>
      </c>
      <c r="B72" t="s">
        <v>16</v>
      </c>
      <c r="C72" t="s">
        <v>17</v>
      </c>
      <c r="D72" t="s">
        <v>18</v>
      </c>
      <c r="E72" t="s">
        <v>10</v>
      </c>
      <c r="F72" s="5">
        <v>7496.9999999999991</v>
      </c>
      <c r="G72" t="s">
        <v>15</v>
      </c>
      <c r="H72" s="5">
        <v>15000</v>
      </c>
      <c r="I72" s="5">
        <v>0</v>
      </c>
    </row>
    <row r="73" spans="1:9" x14ac:dyDescent="0.3">
      <c r="A73" s="2">
        <v>44440</v>
      </c>
      <c r="B73" t="s">
        <v>12</v>
      </c>
      <c r="C73" t="s">
        <v>13</v>
      </c>
      <c r="D73" t="s">
        <v>14</v>
      </c>
      <c r="E73" t="s">
        <v>10</v>
      </c>
      <c r="F73" s="5">
        <v>9651.1999999999989</v>
      </c>
      <c r="G73" t="s">
        <v>11</v>
      </c>
      <c r="H73" s="5">
        <v>15000</v>
      </c>
      <c r="I73" s="5">
        <v>0</v>
      </c>
    </row>
    <row r="74" spans="1:9" x14ac:dyDescent="0.3">
      <c r="A74" s="2">
        <v>44440</v>
      </c>
      <c r="B74" t="s">
        <v>7</v>
      </c>
      <c r="C74" t="s">
        <v>8</v>
      </c>
      <c r="D74" t="s">
        <v>9</v>
      </c>
      <c r="E74" t="s">
        <v>10</v>
      </c>
      <c r="F74" s="5">
        <v>10492.199999999997</v>
      </c>
      <c r="G74" t="s">
        <v>43</v>
      </c>
      <c r="H74" s="5">
        <v>15000</v>
      </c>
      <c r="I74" s="5">
        <v>0</v>
      </c>
    </row>
    <row r="75" spans="1:9" x14ac:dyDescent="0.3">
      <c r="A75" s="2">
        <v>44440</v>
      </c>
      <c r="B75" t="s">
        <v>7</v>
      </c>
      <c r="C75" t="s">
        <v>8</v>
      </c>
      <c r="D75" t="s">
        <v>9</v>
      </c>
      <c r="E75" t="s">
        <v>10</v>
      </c>
      <c r="F75" s="5">
        <v>18396.7</v>
      </c>
      <c r="G75" t="s">
        <v>11</v>
      </c>
      <c r="H75" s="5">
        <v>15000</v>
      </c>
      <c r="I75" s="5">
        <v>1839.67</v>
      </c>
    </row>
    <row r="76" spans="1:9" x14ac:dyDescent="0.3">
      <c r="A76" s="2">
        <v>44440</v>
      </c>
      <c r="B76" t="s">
        <v>12</v>
      </c>
      <c r="C76" t="s">
        <v>13</v>
      </c>
      <c r="D76" t="s">
        <v>14</v>
      </c>
      <c r="E76" t="s">
        <v>10</v>
      </c>
      <c r="F76" s="5">
        <v>23849.599999999999</v>
      </c>
      <c r="G76" t="s">
        <v>11</v>
      </c>
      <c r="H76" s="5">
        <v>15000</v>
      </c>
      <c r="I76" s="5">
        <v>2384.96</v>
      </c>
    </row>
    <row r="77" spans="1:9" x14ac:dyDescent="0.3">
      <c r="A77" s="2">
        <v>44440</v>
      </c>
      <c r="B77" t="s">
        <v>68</v>
      </c>
      <c r="C77" t="s">
        <v>69</v>
      </c>
      <c r="D77" t="s">
        <v>70</v>
      </c>
      <c r="E77" t="s">
        <v>10</v>
      </c>
      <c r="F77" s="5">
        <v>23882.399999999998</v>
      </c>
      <c r="G77" t="s">
        <v>43</v>
      </c>
      <c r="H77" s="5">
        <v>15000</v>
      </c>
      <c r="I77" s="5">
        <v>2388.2399999999998</v>
      </c>
    </row>
    <row r="78" spans="1:9" x14ac:dyDescent="0.3">
      <c r="A78" s="2">
        <v>44440</v>
      </c>
      <c r="B78" t="s">
        <v>12</v>
      </c>
      <c r="C78" t="s">
        <v>13</v>
      </c>
      <c r="D78" t="s">
        <v>14</v>
      </c>
      <c r="E78" t="s">
        <v>10</v>
      </c>
      <c r="F78" s="5">
        <v>34041.300000000003</v>
      </c>
      <c r="G78" t="s">
        <v>43</v>
      </c>
      <c r="H78" s="5">
        <v>15000</v>
      </c>
      <c r="I78" s="5">
        <v>3404.1300000000006</v>
      </c>
    </row>
    <row r="79" spans="1:9" x14ac:dyDescent="0.3">
      <c r="A79" s="2">
        <v>44470</v>
      </c>
      <c r="B79" t="s">
        <v>27</v>
      </c>
      <c r="C79" t="s">
        <v>28</v>
      </c>
      <c r="D79" t="s">
        <v>29</v>
      </c>
      <c r="E79" t="s">
        <v>10</v>
      </c>
      <c r="F79" s="5">
        <v>3243.6000000000004</v>
      </c>
      <c r="G79" t="s">
        <v>11</v>
      </c>
      <c r="H79" s="5">
        <v>15000</v>
      </c>
      <c r="I79" s="5">
        <v>0</v>
      </c>
    </row>
    <row r="80" spans="1:9" x14ac:dyDescent="0.3">
      <c r="A80" s="2">
        <v>44470</v>
      </c>
      <c r="B80" t="s">
        <v>16</v>
      </c>
      <c r="C80" t="s">
        <v>17</v>
      </c>
      <c r="D80" t="s">
        <v>18</v>
      </c>
      <c r="E80" t="s">
        <v>10</v>
      </c>
      <c r="F80" s="5">
        <v>12633.599999999999</v>
      </c>
      <c r="G80" t="s">
        <v>15</v>
      </c>
      <c r="H80" s="5">
        <v>15000</v>
      </c>
      <c r="I80" s="5">
        <v>0</v>
      </c>
    </row>
    <row r="81" spans="1:9" x14ac:dyDescent="0.3">
      <c r="A81" s="2">
        <v>44470</v>
      </c>
      <c r="B81" t="s">
        <v>27</v>
      </c>
      <c r="C81" t="s">
        <v>28</v>
      </c>
      <c r="D81" t="s">
        <v>29</v>
      </c>
      <c r="E81" t="s">
        <v>10</v>
      </c>
      <c r="F81" s="5">
        <v>12806.399999999998</v>
      </c>
      <c r="G81" t="s">
        <v>43</v>
      </c>
      <c r="H81" s="5">
        <v>15000</v>
      </c>
      <c r="I81" s="5">
        <v>0</v>
      </c>
    </row>
    <row r="82" spans="1:9" x14ac:dyDescent="0.3">
      <c r="A82" s="2">
        <v>44470</v>
      </c>
      <c r="B82" t="s">
        <v>12</v>
      </c>
      <c r="C82" t="s">
        <v>13</v>
      </c>
      <c r="D82" t="s">
        <v>14</v>
      </c>
      <c r="E82" t="s">
        <v>10</v>
      </c>
      <c r="F82" s="5">
        <v>20031.199999999997</v>
      </c>
      <c r="G82" t="s">
        <v>43</v>
      </c>
      <c r="H82" s="5">
        <v>15000</v>
      </c>
      <c r="I82" s="5">
        <v>2003.12</v>
      </c>
    </row>
    <row r="83" spans="1:9" x14ac:dyDescent="0.3">
      <c r="A83" s="2">
        <v>44470</v>
      </c>
      <c r="B83" t="s">
        <v>7</v>
      </c>
      <c r="C83" t="s">
        <v>8</v>
      </c>
      <c r="D83" t="s">
        <v>9</v>
      </c>
      <c r="E83" t="s">
        <v>10</v>
      </c>
      <c r="F83" s="5">
        <v>21485.200000000001</v>
      </c>
      <c r="G83" t="s">
        <v>15</v>
      </c>
      <c r="H83" s="5">
        <v>15000</v>
      </c>
      <c r="I83" s="5">
        <v>2148.52</v>
      </c>
    </row>
    <row r="84" spans="1:9" x14ac:dyDescent="0.3">
      <c r="A84" s="2">
        <v>44470</v>
      </c>
      <c r="B84" t="s">
        <v>68</v>
      </c>
      <c r="C84" t="s">
        <v>69</v>
      </c>
      <c r="D84" t="s">
        <v>70</v>
      </c>
      <c r="E84" t="s">
        <v>10</v>
      </c>
      <c r="F84" s="5">
        <v>22607.200000000004</v>
      </c>
      <c r="G84" t="s">
        <v>11</v>
      </c>
      <c r="H84" s="5">
        <v>15000</v>
      </c>
      <c r="I84" s="5">
        <v>2260.7200000000007</v>
      </c>
    </row>
    <row r="85" spans="1:9" x14ac:dyDescent="0.3">
      <c r="A85" s="2">
        <v>44501</v>
      </c>
      <c r="B85" t="s">
        <v>12</v>
      </c>
      <c r="C85" t="s">
        <v>13</v>
      </c>
      <c r="D85" t="s">
        <v>14</v>
      </c>
      <c r="E85" t="s">
        <v>10</v>
      </c>
      <c r="F85" s="5">
        <v>5130</v>
      </c>
      <c r="G85" t="s">
        <v>15</v>
      </c>
      <c r="H85" s="5">
        <v>15000</v>
      </c>
      <c r="I85" s="5">
        <v>0</v>
      </c>
    </row>
    <row r="86" spans="1:9" x14ac:dyDescent="0.3">
      <c r="A86" s="2">
        <v>44501</v>
      </c>
      <c r="B86" t="s">
        <v>7</v>
      </c>
      <c r="C86" t="s">
        <v>8</v>
      </c>
      <c r="D86" t="s">
        <v>9</v>
      </c>
      <c r="E86" t="s">
        <v>10</v>
      </c>
      <c r="F86" s="5">
        <v>8810.9</v>
      </c>
      <c r="G86" t="s">
        <v>11</v>
      </c>
      <c r="H86" s="5">
        <v>15000</v>
      </c>
      <c r="I86" s="5">
        <v>0</v>
      </c>
    </row>
    <row r="87" spans="1:9" x14ac:dyDescent="0.3">
      <c r="A87" s="2">
        <v>44501</v>
      </c>
      <c r="B87" t="s">
        <v>27</v>
      </c>
      <c r="C87" t="s">
        <v>28</v>
      </c>
      <c r="D87" t="s">
        <v>29</v>
      </c>
      <c r="E87" t="s">
        <v>10</v>
      </c>
      <c r="F87" s="5">
        <v>16606</v>
      </c>
      <c r="G87" t="s">
        <v>11</v>
      </c>
      <c r="H87" s="5">
        <v>15000</v>
      </c>
      <c r="I87" s="5">
        <v>1660.6000000000001</v>
      </c>
    </row>
    <row r="88" spans="1:9" x14ac:dyDescent="0.3">
      <c r="A88" s="2">
        <v>44501</v>
      </c>
      <c r="B88" t="s">
        <v>12</v>
      </c>
      <c r="C88" t="s">
        <v>13</v>
      </c>
      <c r="D88" t="s">
        <v>14</v>
      </c>
      <c r="E88" t="s">
        <v>10</v>
      </c>
      <c r="F88" s="5">
        <v>17766</v>
      </c>
      <c r="G88" t="s">
        <v>11</v>
      </c>
      <c r="H88" s="5">
        <v>15000</v>
      </c>
      <c r="I88" s="5">
        <v>1776.6000000000001</v>
      </c>
    </row>
    <row r="89" spans="1:9" x14ac:dyDescent="0.3">
      <c r="A89" s="2">
        <v>44501</v>
      </c>
      <c r="B89" t="s">
        <v>16</v>
      </c>
      <c r="C89" t="s">
        <v>17</v>
      </c>
      <c r="D89" t="s">
        <v>18</v>
      </c>
      <c r="E89" t="s">
        <v>10</v>
      </c>
      <c r="F89" s="5">
        <v>20916</v>
      </c>
      <c r="G89" t="s">
        <v>11</v>
      </c>
      <c r="H89" s="5">
        <v>15000</v>
      </c>
      <c r="I89" s="5">
        <v>2091.6</v>
      </c>
    </row>
    <row r="90" spans="1:9" x14ac:dyDescent="0.3">
      <c r="A90" s="2">
        <v>44501</v>
      </c>
      <c r="B90" t="s">
        <v>16</v>
      </c>
      <c r="C90" t="s">
        <v>17</v>
      </c>
      <c r="D90" t="s">
        <v>18</v>
      </c>
      <c r="E90" t="s">
        <v>10</v>
      </c>
      <c r="F90" s="5">
        <v>22396.5</v>
      </c>
      <c r="G90" t="s">
        <v>43</v>
      </c>
      <c r="H90" s="5">
        <v>15000</v>
      </c>
      <c r="I90" s="5">
        <v>2239.65</v>
      </c>
    </row>
    <row r="91" spans="1:9" x14ac:dyDescent="0.3">
      <c r="A91" s="2">
        <v>44501</v>
      </c>
      <c r="B91" t="s">
        <v>12</v>
      </c>
      <c r="C91" t="s">
        <v>13</v>
      </c>
      <c r="D91" t="s">
        <v>14</v>
      </c>
      <c r="E91" t="s">
        <v>10</v>
      </c>
      <c r="F91" s="5">
        <v>25633.5</v>
      </c>
      <c r="G91" t="s">
        <v>15</v>
      </c>
      <c r="H91" s="5">
        <v>15000</v>
      </c>
      <c r="I91" s="5">
        <v>2563.3500000000004</v>
      </c>
    </row>
    <row r="92" spans="1:9" x14ac:dyDescent="0.3">
      <c r="A92" s="2">
        <v>44501</v>
      </c>
      <c r="B92" t="s">
        <v>16</v>
      </c>
      <c r="C92" t="s">
        <v>17</v>
      </c>
      <c r="D92" t="s">
        <v>18</v>
      </c>
      <c r="E92" t="s">
        <v>10</v>
      </c>
      <c r="F92" s="5">
        <v>37374.399999999994</v>
      </c>
      <c r="G92" t="s">
        <v>43</v>
      </c>
      <c r="H92" s="5">
        <v>15000</v>
      </c>
      <c r="I92" s="5">
        <v>3737.4399999999996</v>
      </c>
    </row>
    <row r="93" spans="1:9" x14ac:dyDescent="0.3">
      <c r="A93" s="2">
        <v>44531</v>
      </c>
      <c r="B93" t="s">
        <v>12</v>
      </c>
      <c r="C93" t="s">
        <v>13</v>
      </c>
      <c r="D93" t="s">
        <v>14</v>
      </c>
      <c r="E93" t="s">
        <v>10</v>
      </c>
      <c r="F93" s="5">
        <v>3817.9999999999995</v>
      </c>
      <c r="G93" t="s">
        <v>11</v>
      </c>
      <c r="H93" s="5">
        <v>15000</v>
      </c>
      <c r="I93" s="5">
        <v>0</v>
      </c>
    </row>
    <row r="94" spans="1:9" x14ac:dyDescent="0.3">
      <c r="A94" s="2">
        <v>44531</v>
      </c>
      <c r="B94" t="s">
        <v>16</v>
      </c>
      <c r="C94" t="s">
        <v>17</v>
      </c>
      <c r="D94" t="s">
        <v>18</v>
      </c>
      <c r="E94" t="s">
        <v>10</v>
      </c>
      <c r="F94" s="5">
        <v>8683.1999999999989</v>
      </c>
      <c r="G94" t="s">
        <v>15</v>
      </c>
      <c r="H94" s="5">
        <v>15000</v>
      </c>
      <c r="I94" s="5">
        <v>0</v>
      </c>
    </row>
    <row r="95" spans="1:9" x14ac:dyDescent="0.3">
      <c r="A95" s="2">
        <v>44531</v>
      </c>
      <c r="B95" t="s">
        <v>7</v>
      </c>
      <c r="C95" t="s">
        <v>8</v>
      </c>
      <c r="D95" t="s">
        <v>9</v>
      </c>
      <c r="E95" t="s">
        <v>10</v>
      </c>
      <c r="F95" s="5">
        <v>11210</v>
      </c>
      <c r="G95" t="s">
        <v>43</v>
      </c>
      <c r="H95" s="5">
        <v>15000</v>
      </c>
      <c r="I95" s="5">
        <v>0</v>
      </c>
    </row>
    <row r="96" spans="1:9" x14ac:dyDescent="0.3">
      <c r="A96" s="2">
        <v>44531</v>
      </c>
      <c r="B96" t="s">
        <v>27</v>
      </c>
      <c r="C96" t="s">
        <v>28</v>
      </c>
      <c r="D96" t="s">
        <v>29</v>
      </c>
      <c r="E96" t="s">
        <v>10</v>
      </c>
      <c r="F96" s="5">
        <v>12765.2</v>
      </c>
      <c r="G96" t="s">
        <v>43</v>
      </c>
      <c r="H96" s="5">
        <v>15000</v>
      </c>
      <c r="I96" s="5">
        <v>0</v>
      </c>
    </row>
    <row r="97" spans="1:9" x14ac:dyDescent="0.3">
      <c r="A97" s="2">
        <v>44531</v>
      </c>
      <c r="B97" t="s">
        <v>12</v>
      </c>
      <c r="C97" t="s">
        <v>13</v>
      </c>
      <c r="D97" t="s">
        <v>14</v>
      </c>
      <c r="E97" t="s">
        <v>10</v>
      </c>
      <c r="F97" s="5">
        <v>15921.999999999998</v>
      </c>
      <c r="G97" t="s">
        <v>43</v>
      </c>
      <c r="H97" s="5">
        <v>15000</v>
      </c>
      <c r="I97" s="5">
        <v>1592.1999999999998</v>
      </c>
    </row>
    <row r="98" spans="1:9" x14ac:dyDescent="0.3">
      <c r="A98" s="2">
        <v>44531</v>
      </c>
      <c r="B98" t="s">
        <v>27</v>
      </c>
      <c r="C98" t="s">
        <v>28</v>
      </c>
      <c r="D98" t="s">
        <v>29</v>
      </c>
      <c r="E98" t="s">
        <v>10</v>
      </c>
      <c r="F98" s="5">
        <v>31970.799999999999</v>
      </c>
      <c r="G98" t="s">
        <v>11</v>
      </c>
      <c r="H98" s="5">
        <v>15000</v>
      </c>
      <c r="I98" s="5">
        <v>3197.08</v>
      </c>
    </row>
    <row r="99" spans="1:9" x14ac:dyDescent="0.3">
      <c r="A99" s="2">
        <v>44531</v>
      </c>
      <c r="B99" t="s">
        <v>7</v>
      </c>
      <c r="C99" t="s">
        <v>8</v>
      </c>
      <c r="D99" t="s">
        <v>9</v>
      </c>
      <c r="E99" t="s">
        <v>10</v>
      </c>
      <c r="F99" s="5">
        <v>41520</v>
      </c>
      <c r="G99" t="s">
        <v>11</v>
      </c>
      <c r="H99" s="5">
        <v>15000</v>
      </c>
      <c r="I99" s="5">
        <v>4152</v>
      </c>
    </row>
    <row r="100" spans="1:9" x14ac:dyDescent="0.3">
      <c r="A100" s="2">
        <v>44531</v>
      </c>
      <c r="B100" t="s">
        <v>7</v>
      </c>
      <c r="C100" t="s">
        <v>8</v>
      </c>
      <c r="D100" t="s">
        <v>9</v>
      </c>
      <c r="E100" t="s">
        <v>10</v>
      </c>
      <c r="F100" s="5">
        <v>45800.999999999993</v>
      </c>
      <c r="G100" t="s">
        <v>15</v>
      </c>
      <c r="H100" s="5">
        <v>15000</v>
      </c>
      <c r="I100" s="5">
        <v>4580.0999999999995</v>
      </c>
    </row>
  </sheetData>
  <mergeCells count="1">
    <mergeCell ref="A1:O2"/>
  </mergeCells>
  <conditionalFormatting sqref="F4">
    <cfRule type="top10" dxfId="3" priority="1" rank="5"/>
  </conditionalFormatting>
  <conditionalFormatting sqref="F5:F1048576">
    <cfRule type="top10" dxfId="2" priority="2" rank="5"/>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5C5C9-0722-4661-902F-BD9E05FAD7C7}">
  <dimension ref="A1:O102"/>
  <sheetViews>
    <sheetView workbookViewId="0">
      <selection activeCell="L11" sqref="L11"/>
    </sheetView>
  </sheetViews>
  <sheetFormatPr defaultRowHeight="14.4" x14ac:dyDescent="0.3"/>
  <cols>
    <col min="1" max="1" width="11.109375" bestFit="1" customWidth="1"/>
    <col min="2" max="2" width="13.77734375" customWidth="1"/>
    <col min="3" max="3" width="13.77734375" bestFit="1" customWidth="1"/>
    <col min="4" max="4" width="13.44140625" bestFit="1" customWidth="1"/>
    <col min="5" max="5" width="13.33203125" bestFit="1" customWidth="1"/>
    <col min="6" max="6" width="17.109375" bestFit="1" customWidth="1"/>
    <col min="7" max="7" width="17.88671875" bestFit="1" customWidth="1"/>
    <col min="8" max="8" width="11.109375" bestFit="1" customWidth="1"/>
    <col min="9" max="9" width="17.44140625" bestFit="1" customWidth="1"/>
    <col min="11" max="13" width="12.5546875" bestFit="1" customWidth="1"/>
    <col min="14" max="14" width="12.88671875" bestFit="1" customWidth="1"/>
    <col min="15" max="15" width="13.88671875" bestFit="1" customWidth="1"/>
  </cols>
  <sheetData>
    <row r="1" spans="1:15" ht="15" customHeight="1" thickBot="1" x14ac:dyDescent="0.35">
      <c r="A1" s="56" t="s">
        <v>91</v>
      </c>
      <c r="B1" s="56"/>
      <c r="C1" s="56"/>
      <c r="D1" s="56"/>
      <c r="E1" s="56"/>
      <c r="F1" s="56"/>
      <c r="G1" s="56"/>
      <c r="H1" s="56"/>
      <c r="I1" s="56"/>
      <c r="J1" s="56"/>
      <c r="K1" s="56"/>
      <c r="L1" s="56"/>
      <c r="M1" s="56"/>
      <c r="N1" s="56"/>
      <c r="O1" s="56"/>
    </row>
    <row r="2" spans="1:15" ht="15.6" customHeight="1" thickTop="1" thickBot="1" x14ac:dyDescent="0.35">
      <c r="A2" s="56"/>
      <c r="B2" s="56"/>
      <c r="C2" s="56"/>
      <c r="D2" s="56"/>
      <c r="E2" s="56"/>
      <c r="F2" s="56"/>
      <c r="G2" s="56"/>
      <c r="H2" s="56"/>
      <c r="I2" s="56"/>
      <c r="J2" s="56"/>
      <c r="K2" s="56"/>
      <c r="L2" s="56"/>
      <c r="M2" s="56"/>
      <c r="N2" s="56"/>
      <c r="O2" s="56"/>
    </row>
    <row r="3" spans="1:15" ht="15" thickTop="1" x14ac:dyDescent="0.3">
      <c r="A3" s="7"/>
      <c r="B3" s="7"/>
      <c r="C3" s="7"/>
      <c r="D3" s="7"/>
      <c r="E3" s="7"/>
      <c r="F3" s="7"/>
      <c r="G3" s="7"/>
      <c r="H3" s="7"/>
      <c r="I3" s="7"/>
    </row>
    <row r="4" spans="1:15" ht="20.399999999999999" thickBot="1" x14ac:dyDescent="0.45">
      <c r="A4" s="51" t="s">
        <v>0</v>
      </c>
      <c r="B4" s="51" t="s">
        <v>1</v>
      </c>
      <c r="C4" s="51" t="s">
        <v>2</v>
      </c>
      <c r="D4" s="51" t="s">
        <v>3</v>
      </c>
      <c r="E4" s="51" t="s">
        <v>4</v>
      </c>
      <c r="F4" s="51" t="s">
        <v>5</v>
      </c>
      <c r="G4" s="51" t="s">
        <v>6</v>
      </c>
      <c r="H4" s="51" t="s">
        <v>86</v>
      </c>
      <c r="I4" s="51" t="s">
        <v>88</v>
      </c>
      <c r="K4" s="31" t="s">
        <v>46</v>
      </c>
      <c r="L4" s="31" t="s">
        <v>39</v>
      </c>
      <c r="M4" s="31" t="s">
        <v>67</v>
      </c>
      <c r="N4" s="31" t="s">
        <v>21</v>
      </c>
      <c r="O4" s="31" t="s">
        <v>55</v>
      </c>
    </row>
    <row r="5" spans="1:15" ht="15" thickTop="1" x14ac:dyDescent="0.3">
      <c r="A5" s="2">
        <v>44197</v>
      </c>
      <c r="B5" t="s">
        <v>19</v>
      </c>
      <c r="C5" t="s">
        <v>20</v>
      </c>
      <c r="D5" t="s">
        <v>21</v>
      </c>
      <c r="E5" t="s">
        <v>22</v>
      </c>
      <c r="F5" s="5">
        <v>6945.4</v>
      </c>
      <c r="G5" t="s">
        <v>43</v>
      </c>
      <c r="H5" s="5">
        <v>15000</v>
      </c>
      <c r="I5" s="5">
        <v>0</v>
      </c>
      <c r="K5" s="5">
        <f>SUMIFS(West!$F$5:$F$102,West!$D$5:$D$102,K$4)</f>
        <v>423881</v>
      </c>
      <c r="L5" s="5">
        <f>SUMIFS(West!$F$5:$F$102,West!$D$5:$D$102,L$4)</f>
        <v>233175.90000000002</v>
      </c>
      <c r="M5" s="5">
        <f>SUMIFS(West!$F$5:$F$102,West!$D$5:$D$102,M$4)</f>
        <v>388246.60000000003</v>
      </c>
      <c r="N5" s="5">
        <f>SUMIFS(West!$F$5:$F$102,West!$D$5:$D$102,N$4)</f>
        <v>270631.90000000002</v>
      </c>
      <c r="O5" s="5">
        <f>SUMIFS(West!$F$5:$F$102,West!$D$5:$D$102,O$4)</f>
        <v>406452.50000000006</v>
      </c>
    </row>
    <row r="6" spans="1:15" x14ac:dyDescent="0.3">
      <c r="A6" s="2">
        <v>44197</v>
      </c>
      <c r="B6" t="s">
        <v>19</v>
      </c>
      <c r="C6" t="s">
        <v>20</v>
      </c>
      <c r="D6" t="s">
        <v>21</v>
      </c>
      <c r="E6" t="s">
        <v>22</v>
      </c>
      <c r="F6" s="5">
        <v>7658.2000000000007</v>
      </c>
      <c r="G6" t="s">
        <v>43</v>
      </c>
      <c r="H6" s="5">
        <v>15000</v>
      </c>
      <c r="I6" s="5">
        <v>0</v>
      </c>
    </row>
    <row r="7" spans="1:15" x14ac:dyDescent="0.3">
      <c r="A7" s="2">
        <v>44197</v>
      </c>
      <c r="B7" t="s">
        <v>44</v>
      </c>
      <c r="C7" t="s">
        <v>45</v>
      </c>
      <c r="D7" t="s">
        <v>46</v>
      </c>
      <c r="E7" t="s">
        <v>22</v>
      </c>
      <c r="F7" s="5">
        <v>7658.5999999999985</v>
      </c>
      <c r="G7" t="s">
        <v>15</v>
      </c>
      <c r="H7" s="5">
        <v>15000</v>
      </c>
      <c r="I7" s="5">
        <v>0</v>
      </c>
    </row>
    <row r="8" spans="1:15" x14ac:dyDescent="0.3">
      <c r="A8" s="2">
        <v>44197</v>
      </c>
      <c r="B8" t="s">
        <v>53</v>
      </c>
      <c r="C8" t="s">
        <v>54</v>
      </c>
      <c r="D8" t="s">
        <v>55</v>
      </c>
      <c r="E8" t="s">
        <v>22</v>
      </c>
      <c r="F8" s="5">
        <v>9098.6</v>
      </c>
      <c r="G8" t="s">
        <v>43</v>
      </c>
      <c r="H8" s="5">
        <v>15000</v>
      </c>
      <c r="I8" s="5">
        <v>0</v>
      </c>
    </row>
    <row r="9" spans="1:15" x14ac:dyDescent="0.3">
      <c r="A9" s="2">
        <v>44197</v>
      </c>
      <c r="B9" t="s">
        <v>19</v>
      </c>
      <c r="C9" t="s">
        <v>20</v>
      </c>
      <c r="D9" t="s">
        <v>21</v>
      </c>
      <c r="E9" t="s">
        <v>22</v>
      </c>
      <c r="F9" s="5">
        <v>10019.199999999999</v>
      </c>
      <c r="G9" t="s">
        <v>43</v>
      </c>
      <c r="H9" s="5">
        <v>15000</v>
      </c>
      <c r="I9" s="5">
        <v>0</v>
      </c>
    </row>
    <row r="10" spans="1:15" x14ac:dyDescent="0.3">
      <c r="A10" s="2">
        <v>44197</v>
      </c>
      <c r="B10" t="s">
        <v>44</v>
      </c>
      <c r="C10" t="s">
        <v>45</v>
      </c>
      <c r="D10" t="s">
        <v>46</v>
      </c>
      <c r="E10" t="s">
        <v>22</v>
      </c>
      <c r="F10" s="5">
        <v>10176</v>
      </c>
      <c r="G10" t="s">
        <v>15</v>
      </c>
      <c r="H10" s="5">
        <v>15000</v>
      </c>
      <c r="I10" s="5">
        <v>0</v>
      </c>
    </row>
    <row r="11" spans="1:15" x14ac:dyDescent="0.3">
      <c r="A11" s="2">
        <v>44197</v>
      </c>
      <c r="B11" t="s">
        <v>53</v>
      </c>
      <c r="C11" t="s">
        <v>54</v>
      </c>
      <c r="D11" t="s">
        <v>55</v>
      </c>
      <c r="E11" t="s">
        <v>22</v>
      </c>
      <c r="F11" s="5">
        <v>16385.600000000002</v>
      </c>
      <c r="G11" t="s">
        <v>11</v>
      </c>
      <c r="H11" s="5">
        <v>15000</v>
      </c>
      <c r="I11" s="5">
        <v>1638.5600000000004</v>
      </c>
    </row>
    <row r="12" spans="1:15" x14ac:dyDescent="0.3">
      <c r="A12" s="2">
        <v>44197</v>
      </c>
      <c r="B12" t="s">
        <v>44</v>
      </c>
      <c r="C12" t="s">
        <v>45</v>
      </c>
      <c r="D12" t="s">
        <v>46</v>
      </c>
      <c r="E12" t="s">
        <v>22</v>
      </c>
      <c r="F12" s="5">
        <v>19108</v>
      </c>
      <c r="G12" t="s">
        <v>15</v>
      </c>
      <c r="H12" s="5">
        <v>15000</v>
      </c>
      <c r="I12" s="5">
        <v>1910.8000000000002</v>
      </c>
    </row>
    <row r="13" spans="1:15" x14ac:dyDescent="0.3">
      <c r="A13" s="2">
        <v>44197</v>
      </c>
      <c r="B13" t="s">
        <v>19</v>
      </c>
      <c r="C13" t="s">
        <v>20</v>
      </c>
      <c r="D13" t="s">
        <v>21</v>
      </c>
      <c r="E13" t="s">
        <v>22</v>
      </c>
      <c r="F13" s="5">
        <v>19456</v>
      </c>
      <c r="G13" t="s">
        <v>11</v>
      </c>
      <c r="H13" s="5">
        <v>15000</v>
      </c>
      <c r="I13" s="5">
        <v>1945.6000000000001</v>
      </c>
    </row>
    <row r="14" spans="1:15" x14ac:dyDescent="0.3">
      <c r="A14" s="2">
        <v>44197</v>
      </c>
      <c r="B14" t="s">
        <v>65</v>
      </c>
      <c r="C14" t="s">
        <v>66</v>
      </c>
      <c r="D14" t="s">
        <v>67</v>
      </c>
      <c r="E14" t="s">
        <v>22</v>
      </c>
      <c r="F14" s="5">
        <v>31127.199999999997</v>
      </c>
      <c r="G14" t="s">
        <v>43</v>
      </c>
      <c r="H14" s="5">
        <v>15000</v>
      </c>
      <c r="I14" s="5">
        <v>3112.72</v>
      </c>
    </row>
    <row r="15" spans="1:15" x14ac:dyDescent="0.3">
      <c r="A15" s="2">
        <v>44197</v>
      </c>
      <c r="B15" t="s">
        <v>65</v>
      </c>
      <c r="C15" t="s">
        <v>66</v>
      </c>
      <c r="D15" t="s">
        <v>67</v>
      </c>
      <c r="E15" t="s">
        <v>22</v>
      </c>
      <c r="F15" s="5">
        <v>36372.1</v>
      </c>
      <c r="G15" t="s">
        <v>11</v>
      </c>
      <c r="H15" s="5">
        <v>15000</v>
      </c>
      <c r="I15" s="5">
        <v>3637.21</v>
      </c>
    </row>
    <row r="16" spans="1:15" x14ac:dyDescent="0.3">
      <c r="A16" s="2">
        <v>44197</v>
      </c>
      <c r="B16" t="s">
        <v>44</v>
      </c>
      <c r="C16" t="s">
        <v>45</v>
      </c>
      <c r="D16" t="s">
        <v>46</v>
      </c>
      <c r="E16" t="s">
        <v>22</v>
      </c>
      <c r="F16" s="5">
        <v>39186</v>
      </c>
      <c r="G16" t="s">
        <v>15</v>
      </c>
      <c r="H16" s="5">
        <v>15000</v>
      </c>
      <c r="I16" s="5">
        <v>3918.6000000000004</v>
      </c>
    </row>
    <row r="17" spans="1:9" x14ac:dyDescent="0.3">
      <c r="A17" s="2">
        <v>44197</v>
      </c>
      <c r="B17" t="s">
        <v>65</v>
      </c>
      <c r="C17" t="s">
        <v>66</v>
      </c>
      <c r="D17" t="s">
        <v>67</v>
      </c>
      <c r="E17" t="s">
        <v>22</v>
      </c>
      <c r="F17" s="5">
        <v>46715.999999999993</v>
      </c>
      <c r="G17" t="s">
        <v>11</v>
      </c>
      <c r="H17" s="5">
        <v>15000</v>
      </c>
      <c r="I17" s="5">
        <v>4671.5999999999995</v>
      </c>
    </row>
    <row r="18" spans="1:9" x14ac:dyDescent="0.3">
      <c r="A18" s="2">
        <v>44228</v>
      </c>
      <c r="B18" t="s">
        <v>19</v>
      </c>
      <c r="C18" t="s">
        <v>20</v>
      </c>
      <c r="D18" t="s">
        <v>21</v>
      </c>
      <c r="E18" t="s">
        <v>22</v>
      </c>
      <c r="F18" s="5">
        <v>4531</v>
      </c>
      <c r="G18" t="s">
        <v>43</v>
      </c>
      <c r="H18" s="5">
        <v>15000</v>
      </c>
      <c r="I18" s="5">
        <v>0</v>
      </c>
    </row>
    <row r="19" spans="1:9" x14ac:dyDescent="0.3">
      <c r="A19" s="2">
        <v>44228</v>
      </c>
      <c r="B19" t="s">
        <v>37</v>
      </c>
      <c r="C19" t="s">
        <v>38</v>
      </c>
      <c r="D19" t="s">
        <v>39</v>
      </c>
      <c r="E19" t="s">
        <v>22</v>
      </c>
      <c r="F19" s="5">
        <v>6751.7999999999993</v>
      </c>
      <c r="G19" t="s">
        <v>15</v>
      </c>
      <c r="H19" s="5">
        <v>15000</v>
      </c>
      <c r="I19" s="5">
        <v>0</v>
      </c>
    </row>
    <row r="20" spans="1:9" x14ac:dyDescent="0.3">
      <c r="A20" s="2">
        <v>44228</v>
      </c>
      <c r="B20" t="s">
        <v>19</v>
      </c>
      <c r="C20" t="s">
        <v>20</v>
      </c>
      <c r="D20" t="s">
        <v>21</v>
      </c>
      <c r="E20" t="s">
        <v>22</v>
      </c>
      <c r="F20" s="5">
        <v>7343.2000000000007</v>
      </c>
      <c r="G20" t="s">
        <v>15</v>
      </c>
      <c r="H20" s="5">
        <v>15000</v>
      </c>
      <c r="I20" s="5">
        <v>0</v>
      </c>
    </row>
    <row r="21" spans="1:9" x14ac:dyDescent="0.3">
      <c r="A21" s="2">
        <v>44228</v>
      </c>
      <c r="B21" t="s">
        <v>19</v>
      </c>
      <c r="C21" t="s">
        <v>20</v>
      </c>
      <c r="D21" t="s">
        <v>21</v>
      </c>
      <c r="E21" t="s">
        <v>22</v>
      </c>
      <c r="F21" s="5">
        <v>7356.5999999999995</v>
      </c>
      <c r="G21" t="s">
        <v>11</v>
      </c>
      <c r="H21" s="5">
        <v>15000</v>
      </c>
      <c r="I21" s="5">
        <v>0</v>
      </c>
    </row>
    <row r="22" spans="1:9" x14ac:dyDescent="0.3">
      <c r="A22" s="2">
        <v>44228</v>
      </c>
      <c r="B22" t="s">
        <v>37</v>
      </c>
      <c r="C22" t="s">
        <v>38</v>
      </c>
      <c r="D22" t="s">
        <v>39</v>
      </c>
      <c r="E22" t="s">
        <v>22</v>
      </c>
      <c r="F22" s="5">
        <v>17748</v>
      </c>
      <c r="G22" t="s">
        <v>11</v>
      </c>
      <c r="H22" s="5">
        <v>15000</v>
      </c>
      <c r="I22" s="5">
        <v>1774.8000000000002</v>
      </c>
    </row>
    <row r="23" spans="1:9" x14ac:dyDescent="0.3">
      <c r="A23" s="2">
        <v>44228</v>
      </c>
      <c r="B23" t="s">
        <v>19</v>
      </c>
      <c r="C23" t="s">
        <v>20</v>
      </c>
      <c r="D23" t="s">
        <v>21</v>
      </c>
      <c r="E23" t="s">
        <v>22</v>
      </c>
      <c r="F23" s="5">
        <v>28395.5</v>
      </c>
      <c r="G23" t="s">
        <v>43</v>
      </c>
      <c r="H23" s="5">
        <v>15000</v>
      </c>
      <c r="I23" s="5">
        <v>2839.55</v>
      </c>
    </row>
    <row r="24" spans="1:9" x14ac:dyDescent="0.3">
      <c r="A24" s="2">
        <v>44228</v>
      </c>
      <c r="B24" t="s">
        <v>44</v>
      </c>
      <c r="C24" t="s">
        <v>45</v>
      </c>
      <c r="D24" t="s">
        <v>46</v>
      </c>
      <c r="E24" t="s">
        <v>22</v>
      </c>
      <c r="F24" s="5">
        <v>41429.5</v>
      </c>
      <c r="G24" t="s">
        <v>15</v>
      </c>
      <c r="H24" s="5">
        <v>15000</v>
      </c>
      <c r="I24" s="5">
        <v>4142.95</v>
      </c>
    </row>
    <row r="25" spans="1:9" x14ac:dyDescent="0.3">
      <c r="A25" s="2">
        <v>44256</v>
      </c>
      <c r="B25" t="s">
        <v>65</v>
      </c>
      <c r="C25" t="s">
        <v>66</v>
      </c>
      <c r="D25" t="s">
        <v>67</v>
      </c>
      <c r="E25" t="s">
        <v>22</v>
      </c>
      <c r="F25" s="5">
        <v>6708.9</v>
      </c>
      <c r="G25" t="s">
        <v>43</v>
      </c>
      <c r="H25" s="5">
        <v>15000</v>
      </c>
      <c r="I25" s="5">
        <v>0</v>
      </c>
    </row>
    <row r="26" spans="1:9" x14ac:dyDescent="0.3">
      <c r="A26" s="2">
        <v>44256</v>
      </c>
      <c r="B26" t="s">
        <v>53</v>
      </c>
      <c r="C26" t="s">
        <v>54</v>
      </c>
      <c r="D26" t="s">
        <v>55</v>
      </c>
      <c r="E26" t="s">
        <v>22</v>
      </c>
      <c r="F26" s="5">
        <v>7982.7</v>
      </c>
      <c r="G26" t="s">
        <v>43</v>
      </c>
      <c r="H26" s="5">
        <v>15000</v>
      </c>
      <c r="I26" s="5">
        <v>0</v>
      </c>
    </row>
    <row r="27" spans="1:9" x14ac:dyDescent="0.3">
      <c r="A27" s="2">
        <v>44256</v>
      </c>
      <c r="B27" t="s">
        <v>44</v>
      </c>
      <c r="C27" t="s">
        <v>45</v>
      </c>
      <c r="D27" t="s">
        <v>46</v>
      </c>
      <c r="E27" t="s">
        <v>22</v>
      </c>
      <c r="F27" s="5">
        <v>8694</v>
      </c>
      <c r="G27" t="s">
        <v>11</v>
      </c>
      <c r="H27" s="5">
        <v>15000</v>
      </c>
      <c r="I27" s="5">
        <v>0</v>
      </c>
    </row>
    <row r="28" spans="1:9" x14ac:dyDescent="0.3">
      <c r="A28" s="2">
        <v>44256</v>
      </c>
      <c r="B28" t="s">
        <v>44</v>
      </c>
      <c r="C28" t="s">
        <v>45</v>
      </c>
      <c r="D28" t="s">
        <v>46</v>
      </c>
      <c r="E28" t="s">
        <v>22</v>
      </c>
      <c r="F28" s="5">
        <v>9116</v>
      </c>
      <c r="G28" t="s">
        <v>11</v>
      </c>
      <c r="H28" s="5">
        <v>15000</v>
      </c>
      <c r="I28" s="5">
        <v>0</v>
      </c>
    </row>
    <row r="29" spans="1:9" x14ac:dyDescent="0.3">
      <c r="A29" s="2">
        <v>44256</v>
      </c>
      <c r="B29" t="s">
        <v>53</v>
      </c>
      <c r="C29" t="s">
        <v>54</v>
      </c>
      <c r="D29" t="s">
        <v>55</v>
      </c>
      <c r="E29" t="s">
        <v>22</v>
      </c>
      <c r="F29" s="5">
        <v>10110.299999999999</v>
      </c>
      <c r="G29" t="s">
        <v>11</v>
      </c>
      <c r="H29" s="5">
        <v>15000</v>
      </c>
      <c r="I29" s="5">
        <v>0</v>
      </c>
    </row>
    <row r="30" spans="1:9" x14ac:dyDescent="0.3">
      <c r="A30" s="2">
        <v>44256</v>
      </c>
      <c r="B30" t="s">
        <v>19</v>
      </c>
      <c r="C30" t="s">
        <v>20</v>
      </c>
      <c r="D30" t="s">
        <v>21</v>
      </c>
      <c r="E30" t="s">
        <v>22</v>
      </c>
      <c r="F30" s="5">
        <v>10451.199999999999</v>
      </c>
      <c r="G30" t="s">
        <v>11</v>
      </c>
      <c r="H30" s="5">
        <v>15000</v>
      </c>
      <c r="I30" s="5">
        <v>0</v>
      </c>
    </row>
    <row r="31" spans="1:9" x14ac:dyDescent="0.3">
      <c r="A31" s="2">
        <v>44256</v>
      </c>
      <c r="B31" t="s">
        <v>19</v>
      </c>
      <c r="C31" t="s">
        <v>20</v>
      </c>
      <c r="D31" t="s">
        <v>21</v>
      </c>
      <c r="E31" t="s">
        <v>22</v>
      </c>
      <c r="F31" s="5">
        <v>11580.4</v>
      </c>
      <c r="G31" t="s">
        <v>15</v>
      </c>
      <c r="H31" s="5">
        <v>15000</v>
      </c>
      <c r="I31" s="5">
        <v>0</v>
      </c>
    </row>
    <row r="32" spans="1:9" x14ac:dyDescent="0.3">
      <c r="A32" s="2">
        <v>44256</v>
      </c>
      <c r="B32" t="s">
        <v>44</v>
      </c>
      <c r="C32" t="s">
        <v>45</v>
      </c>
      <c r="D32" t="s">
        <v>46</v>
      </c>
      <c r="E32" t="s">
        <v>22</v>
      </c>
      <c r="F32" s="5">
        <v>14329.5</v>
      </c>
      <c r="G32" t="s">
        <v>11</v>
      </c>
      <c r="H32" s="5">
        <v>15000</v>
      </c>
      <c r="I32" s="5">
        <v>0</v>
      </c>
    </row>
    <row r="33" spans="1:9" x14ac:dyDescent="0.3">
      <c r="A33" s="2">
        <v>44256</v>
      </c>
      <c r="B33" t="s">
        <v>44</v>
      </c>
      <c r="C33" t="s">
        <v>45</v>
      </c>
      <c r="D33" t="s">
        <v>46</v>
      </c>
      <c r="E33" t="s">
        <v>22</v>
      </c>
      <c r="F33" s="5">
        <v>20128</v>
      </c>
      <c r="G33" t="s">
        <v>43</v>
      </c>
      <c r="H33" s="5">
        <v>15000</v>
      </c>
      <c r="I33" s="5">
        <v>2012.8000000000002</v>
      </c>
    </row>
    <row r="34" spans="1:9" x14ac:dyDescent="0.3">
      <c r="A34" s="2">
        <v>44256</v>
      </c>
      <c r="B34" t="s">
        <v>65</v>
      </c>
      <c r="C34" t="s">
        <v>66</v>
      </c>
      <c r="D34" t="s">
        <v>67</v>
      </c>
      <c r="E34" t="s">
        <v>22</v>
      </c>
      <c r="F34" s="5">
        <v>21167.999999999996</v>
      </c>
      <c r="G34" t="s">
        <v>11</v>
      </c>
      <c r="H34" s="5">
        <v>15000</v>
      </c>
      <c r="I34" s="5">
        <v>2116.7999999999997</v>
      </c>
    </row>
    <row r="35" spans="1:9" x14ac:dyDescent="0.3">
      <c r="A35" s="2">
        <v>44256</v>
      </c>
      <c r="B35" t="s">
        <v>37</v>
      </c>
      <c r="C35" t="s">
        <v>38</v>
      </c>
      <c r="D35" t="s">
        <v>39</v>
      </c>
      <c r="E35" t="s">
        <v>22</v>
      </c>
      <c r="F35" s="5">
        <v>25102.399999999998</v>
      </c>
      <c r="G35" t="s">
        <v>15</v>
      </c>
      <c r="H35" s="5">
        <v>15000</v>
      </c>
      <c r="I35" s="5">
        <v>2510.2399999999998</v>
      </c>
    </row>
    <row r="36" spans="1:9" x14ac:dyDescent="0.3">
      <c r="A36" s="2">
        <v>44256</v>
      </c>
      <c r="B36" t="s">
        <v>37</v>
      </c>
      <c r="C36" t="s">
        <v>38</v>
      </c>
      <c r="D36" t="s">
        <v>39</v>
      </c>
      <c r="E36" t="s">
        <v>22</v>
      </c>
      <c r="F36" s="5">
        <v>27670.9</v>
      </c>
      <c r="G36" t="s">
        <v>43</v>
      </c>
      <c r="H36" s="5">
        <v>15000</v>
      </c>
      <c r="I36" s="5">
        <v>2767.09</v>
      </c>
    </row>
    <row r="37" spans="1:9" x14ac:dyDescent="0.3">
      <c r="A37" s="2">
        <v>44256</v>
      </c>
      <c r="B37" t="s">
        <v>37</v>
      </c>
      <c r="C37" t="s">
        <v>38</v>
      </c>
      <c r="D37" t="s">
        <v>39</v>
      </c>
      <c r="E37" t="s">
        <v>22</v>
      </c>
      <c r="F37" s="5">
        <v>27956.799999999999</v>
      </c>
      <c r="G37" t="s">
        <v>15</v>
      </c>
      <c r="H37" s="5">
        <v>15000</v>
      </c>
      <c r="I37" s="5">
        <v>2795.6800000000003</v>
      </c>
    </row>
    <row r="38" spans="1:9" x14ac:dyDescent="0.3">
      <c r="A38" s="2">
        <v>44256</v>
      </c>
      <c r="B38" t="s">
        <v>44</v>
      </c>
      <c r="C38" t="s">
        <v>45</v>
      </c>
      <c r="D38" t="s">
        <v>46</v>
      </c>
      <c r="E38" t="s">
        <v>22</v>
      </c>
      <c r="F38" s="5">
        <v>31407</v>
      </c>
      <c r="G38" t="s">
        <v>15</v>
      </c>
      <c r="H38" s="5">
        <v>15000</v>
      </c>
      <c r="I38" s="5">
        <v>3140.7000000000003</v>
      </c>
    </row>
    <row r="39" spans="1:9" x14ac:dyDescent="0.3">
      <c r="A39" s="2">
        <v>44256</v>
      </c>
      <c r="B39" t="s">
        <v>53</v>
      </c>
      <c r="C39" t="s">
        <v>54</v>
      </c>
      <c r="D39" t="s">
        <v>55</v>
      </c>
      <c r="E39" t="s">
        <v>22</v>
      </c>
      <c r="F39" s="5">
        <v>35647.5</v>
      </c>
      <c r="G39" t="s">
        <v>43</v>
      </c>
      <c r="H39" s="5">
        <v>15000</v>
      </c>
      <c r="I39" s="5">
        <v>3564.75</v>
      </c>
    </row>
    <row r="40" spans="1:9" x14ac:dyDescent="0.3">
      <c r="A40" s="2">
        <v>44256</v>
      </c>
      <c r="B40" t="s">
        <v>53</v>
      </c>
      <c r="C40" t="s">
        <v>54</v>
      </c>
      <c r="D40" t="s">
        <v>55</v>
      </c>
      <c r="E40" t="s">
        <v>22</v>
      </c>
      <c r="F40" s="5">
        <v>36907.200000000004</v>
      </c>
      <c r="G40" t="s">
        <v>15</v>
      </c>
      <c r="H40" s="5">
        <v>15000</v>
      </c>
      <c r="I40" s="5">
        <v>3690.7200000000007</v>
      </c>
    </row>
    <row r="41" spans="1:9" x14ac:dyDescent="0.3">
      <c r="A41" s="2">
        <v>44287</v>
      </c>
      <c r="B41" t="s">
        <v>53</v>
      </c>
      <c r="C41" t="s">
        <v>54</v>
      </c>
      <c r="D41" t="s">
        <v>55</v>
      </c>
      <c r="E41" t="s">
        <v>22</v>
      </c>
      <c r="F41" s="5">
        <v>5696.4</v>
      </c>
      <c r="G41" t="s">
        <v>11</v>
      </c>
      <c r="H41" s="5">
        <v>15000</v>
      </c>
      <c r="I41" s="5">
        <v>0</v>
      </c>
    </row>
    <row r="42" spans="1:9" x14ac:dyDescent="0.3">
      <c r="A42" s="2">
        <v>44287</v>
      </c>
      <c r="B42" t="s">
        <v>19</v>
      </c>
      <c r="C42" t="s">
        <v>20</v>
      </c>
      <c r="D42" t="s">
        <v>21</v>
      </c>
      <c r="E42" t="s">
        <v>22</v>
      </c>
      <c r="F42" s="5">
        <v>11716.5</v>
      </c>
      <c r="G42" t="s">
        <v>11</v>
      </c>
      <c r="H42" s="5">
        <v>15000</v>
      </c>
      <c r="I42" s="5">
        <v>0</v>
      </c>
    </row>
    <row r="43" spans="1:9" x14ac:dyDescent="0.3">
      <c r="A43" s="2">
        <v>44287</v>
      </c>
      <c r="B43" t="s">
        <v>65</v>
      </c>
      <c r="C43" t="s">
        <v>66</v>
      </c>
      <c r="D43" t="s">
        <v>67</v>
      </c>
      <c r="E43" t="s">
        <v>22</v>
      </c>
      <c r="F43" s="5">
        <v>14416</v>
      </c>
      <c r="G43" t="s">
        <v>43</v>
      </c>
      <c r="H43" s="5">
        <v>15000</v>
      </c>
      <c r="I43" s="5">
        <v>0</v>
      </c>
    </row>
    <row r="44" spans="1:9" x14ac:dyDescent="0.3">
      <c r="A44" s="2">
        <v>44287</v>
      </c>
      <c r="B44" t="s">
        <v>19</v>
      </c>
      <c r="C44" t="s">
        <v>20</v>
      </c>
      <c r="D44" t="s">
        <v>21</v>
      </c>
      <c r="E44" t="s">
        <v>22</v>
      </c>
      <c r="F44" s="5">
        <v>16499.400000000001</v>
      </c>
      <c r="G44" t="s">
        <v>15</v>
      </c>
      <c r="H44" s="5">
        <v>15000</v>
      </c>
      <c r="I44" s="5">
        <v>1649.9400000000003</v>
      </c>
    </row>
    <row r="45" spans="1:9" x14ac:dyDescent="0.3">
      <c r="A45" s="2">
        <v>44287</v>
      </c>
      <c r="B45" t="s">
        <v>53</v>
      </c>
      <c r="C45" t="s">
        <v>54</v>
      </c>
      <c r="D45" t="s">
        <v>55</v>
      </c>
      <c r="E45" t="s">
        <v>22</v>
      </c>
      <c r="F45" s="5">
        <v>16968</v>
      </c>
      <c r="G45" t="s">
        <v>43</v>
      </c>
      <c r="H45" s="5">
        <v>15000</v>
      </c>
      <c r="I45" s="5">
        <v>1696.8000000000002</v>
      </c>
    </row>
    <row r="46" spans="1:9" x14ac:dyDescent="0.3">
      <c r="A46" s="2">
        <v>44287</v>
      </c>
      <c r="B46" t="s">
        <v>44</v>
      </c>
      <c r="C46" t="s">
        <v>45</v>
      </c>
      <c r="D46" t="s">
        <v>46</v>
      </c>
      <c r="E46" t="s">
        <v>22</v>
      </c>
      <c r="F46" s="5">
        <v>17993.5</v>
      </c>
      <c r="G46" t="s">
        <v>11</v>
      </c>
      <c r="H46" s="5">
        <v>15000</v>
      </c>
      <c r="I46" s="5">
        <v>1799.3500000000001</v>
      </c>
    </row>
    <row r="47" spans="1:9" x14ac:dyDescent="0.3">
      <c r="A47" s="2">
        <v>44287</v>
      </c>
      <c r="B47" t="s">
        <v>53</v>
      </c>
      <c r="C47" t="s">
        <v>54</v>
      </c>
      <c r="D47" t="s">
        <v>55</v>
      </c>
      <c r="E47" t="s">
        <v>22</v>
      </c>
      <c r="F47" s="5">
        <v>18188.399999999998</v>
      </c>
      <c r="G47" t="s">
        <v>15</v>
      </c>
      <c r="H47" s="5">
        <v>15000</v>
      </c>
      <c r="I47" s="5">
        <v>1818.84</v>
      </c>
    </row>
    <row r="48" spans="1:9" x14ac:dyDescent="0.3">
      <c r="A48" s="2">
        <v>44317</v>
      </c>
      <c r="B48" t="s">
        <v>65</v>
      </c>
      <c r="C48" t="s">
        <v>66</v>
      </c>
      <c r="D48" t="s">
        <v>67</v>
      </c>
      <c r="E48" t="s">
        <v>22</v>
      </c>
      <c r="F48" s="5">
        <v>9004.7999999999993</v>
      </c>
      <c r="G48" t="s">
        <v>11</v>
      </c>
      <c r="H48" s="5">
        <v>15000</v>
      </c>
      <c r="I48" s="5">
        <v>0</v>
      </c>
    </row>
    <row r="49" spans="1:9" x14ac:dyDescent="0.3">
      <c r="A49" s="2">
        <v>44317</v>
      </c>
      <c r="B49" t="s">
        <v>53</v>
      </c>
      <c r="C49" t="s">
        <v>54</v>
      </c>
      <c r="D49" t="s">
        <v>55</v>
      </c>
      <c r="E49" t="s">
        <v>22</v>
      </c>
      <c r="F49" s="5">
        <v>18826.400000000001</v>
      </c>
      <c r="G49" t="s">
        <v>43</v>
      </c>
      <c r="H49" s="5">
        <v>15000</v>
      </c>
      <c r="I49" s="5">
        <v>1882.6400000000003</v>
      </c>
    </row>
    <row r="50" spans="1:9" x14ac:dyDescent="0.3">
      <c r="A50" s="2">
        <v>44317</v>
      </c>
      <c r="B50" t="s">
        <v>53</v>
      </c>
      <c r="C50" t="s">
        <v>54</v>
      </c>
      <c r="D50" t="s">
        <v>55</v>
      </c>
      <c r="E50" t="s">
        <v>22</v>
      </c>
      <c r="F50" s="5">
        <v>19617.5</v>
      </c>
      <c r="G50" t="s">
        <v>43</v>
      </c>
      <c r="H50" s="5">
        <v>15000</v>
      </c>
      <c r="I50" s="5">
        <v>1961.75</v>
      </c>
    </row>
    <row r="51" spans="1:9" x14ac:dyDescent="0.3">
      <c r="A51" s="2">
        <v>44317</v>
      </c>
      <c r="B51" t="s">
        <v>53</v>
      </c>
      <c r="C51" t="s">
        <v>54</v>
      </c>
      <c r="D51" t="s">
        <v>55</v>
      </c>
      <c r="E51" t="s">
        <v>22</v>
      </c>
      <c r="F51" s="5">
        <v>19836.400000000001</v>
      </c>
      <c r="G51" t="s">
        <v>11</v>
      </c>
      <c r="H51" s="5">
        <v>15000</v>
      </c>
      <c r="I51" s="5">
        <v>1983.6400000000003</v>
      </c>
    </row>
    <row r="52" spans="1:9" x14ac:dyDescent="0.3">
      <c r="A52" s="2">
        <v>44317</v>
      </c>
      <c r="B52" t="s">
        <v>44</v>
      </c>
      <c r="C52" t="s">
        <v>45</v>
      </c>
      <c r="D52" t="s">
        <v>46</v>
      </c>
      <c r="E52" t="s">
        <v>22</v>
      </c>
      <c r="F52" s="5">
        <v>20717.599999999999</v>
      </c>
      <c r="G52" t="s">
        <v>15</v>
      </c>
      <c r="H52" s="5">
        <v>15000</v>
      </c>
      <c r="I52" s="5">
        <v>2071.7599999999998</v>
      </c>
    </row>
    <row r="53" spans="1:9" x14ac:dyDescent="0.3">
      <c r="A53" s="2">
        <v>44317</v>
      </c>
      <c r="B53" t="s">
        <v>37</v>
      </c>
      <c r="C53" t="s">
        <v>38</v>
      </c>
      <c r="D53" t="s">
        <v>39</v>
      </c>
      <c r="E53" t="s">
        <v>22</v>
      </c>
      <c r="F53" s="5">
        <v>23364</v>
      </c>
      <c r="G53" t="s">
        <v>15</v>
      </c>
      <c r="H53" s="5">
        <v>15000</v>
      </c>
      <c r="I53" s="5">
        <v>2336.4</v>
      </c>
    </row>
    <row r="54" spans="1:9" x14ac:dyDescent="0.3">
      <c r="A54" s="2">
        <v>44317</v>
      </c>
      <c r="B54" t="s">
        <v>53</v>
      </c>
      <c r="C54" t="s">
        <v>54</v>
      </c>
      <c r="D54" t="s">
        <v>55</v>
      </c>
      <c r="E54" t="s">
        <v>22</v>
      </c>
      <c r="F54" s="5">
        <v>23997.600000000002</v>
      </c>
      <c r="G54" t="s">
        <v>11</v>
      </c>
      <c r="H54" s="5">
        <v>15000</v>
      </c>
      <c r="I54" s="5">
        <v>2399.7600000000002</v>
      </c>
    </row>
    <row r="55" spans="1:9" x14ac:dyDescent="0.3">
      <c r="A55" s="2">
        <v>44317</v>
      </c>
      <c r="B55" t="s">
        <v>65</v>
      </c>
      <c r="C55" t="s">
        <v>66</v>
      </c>
      <c r="D55" t="s">
        <v>67</v>
      </c>
      <c r="E55" t="s">
        <v>22</v>
      </c>
      <c r="F55" s="5">
        <v>27916.399999999998</v>
      </c>
      <c r="G55" t="s">
        <v>43</v>
      </c>
      <c r="H55" s="5">
        <v>15000</v>
      </c>
      <c r="I55" s="5">
        <v>2791.64</v>
      </c>
    </row>
    <row r="56" spans="1:9" x14ac:dyDescent="0.3">
      <c r="A56" s="2">
        <v>44317</v>
      </c>
      <c r="B56" t="s">
        <v>65</v>
      </c>
      <c r="C56" t="s">
        <v>66</v>
      </c>
      <c r="D56" t="s">
        <v>67</v>
      </c>
      <c r="E56" t="s">
        <v>22</v>
      </c>
      <c r="F56" s="5">
        <v>42249.1</v>
      </c>
      <c r="G56" t="s">
        <v>15</v>
      </c>
      <c r="H56" s="5">
        <v>15000</v>
      </c>
      <c r="I56" s="5">
        <v>4224.91</v>
      </c>
    </row>
    <row r="57" spans="1:9" x14ac:dyDescent="0.3">
      <c r="A57" s="2">
        <v>44348</v>
      </c>
      <c r="B57" t="s">
        <v>44</v>
      </c>
      <c r="C57" t="s">
        <v>45</v>
      </c>
      <c r="D57" t="s">
        <v>46</v>
      </c>
      <c r="E57" t="s">
        <v>22</v>
      </c>
      <c r="F57" s="5">
        <v>9574.7999999999993</v>
      </c>
      <c r="G57" t="s">
        <v>15</v>
      </c>
      <c r="H57" s="5">
        <v>15000</v>
      </c>
      <c r="I57" s="5">
        <v>0</v>
      </c>
    </row>
    <row r="58" spans="1:9" x14ac:dyDescent="0.3">
      <c r="A58" s="2">
        <v>44348</v>
      </c>
      <c r="B58" t="s">
        <v>44</v>
      </c>
      <c r="C58" t="s">
        <v>45</v>
      </c>
      <c r="D58" t="s">
        <v>46</v>
      </c>
      <c r="E58" t="s">
        <v>22</v>
      </c>
      <c r="F58" s="5">
        <v>14301.6</v>
      </c>
      <c r="G58" t="s">
        <v>15</v>
      </c>
      <c r="H58" s="5">
        <v>15000</v>
      </c>
      <c r="I58" s="5">
        <v>0</v>
      </c>
    </row>
    <row r="59" spans="1:9" x14ac:dyDescent="0.3">
      <c r="A59" s="2">
        <v>44348</v>
      </c>
      <c r="B59" t="s">
        <v>37</v>
      </c>
      <c r="C59" t="s">
        <v>38</v>
      </c>
      <c r="D59" t="s">
        <v>39</v>
      </c>
      <c r="E59" t="s">
        <v>22</v>
      </c>
      <c r="F59" s="5">
        <v>15061.2</v>
      </c>
      <c r="G59" t="s">
        <v>15</v>
      </c>
      <c r="H59" s="5">
        <v>15000</v>
      </c>
      <c r="I59" s="5">
        <v>1506.1200000000001</v>
      </c>
    </row>
    <row r="60" spans="1:9" x14ac:dyDescent="0.3">
      <c r="A60" s="2">
        <v>44348</v>
      </c>
      <c r="B60" t="s">
        <v>53</v>
      </c>
      <c r="C60" t="s">
        <v>54</v>
      </c>
      <c r="D60" t="s">
        <v>55</v>
      </c>
      <c r="E60" t="s">
        <v>22</v>
      </c>
      <c r="F60" s="5">
        <v>17262</v>
      </c>
      <c r="G60" t="s">
        <v>15</v>
      </c>
      <c r="H60" s="5">
        <v>15000</v>
      </c>
      <c r="I60" s="5">
        <v>1726.2</v>
      </c>
    </row>
    <row r="61" spans="1:9" x14ac:dyDescent="0.3">
      <c r="A61" s="2">
        <v>44348</v>
      </c>
      <c r="B61" t="s">
        <v>65</v>
      </c>
      <c r="C61" t="s">
        <v>66</v>
      </c>
      <c r="D61" t="s">
        <v>67</v>
      </c>
      <c r="E61" t="s">
        <v>22</v>
      </c>
      <c r="F61" s="5">
        <v>37192.5</v>
      </c>
      <c r="G61" t="s">
        <v>43</v>
      </c>
      <c r="H61" s="5">
        <v>15000</v>
      </c>
      <c r="I61" s="5">
        <v>3719.25</v>
      </c>
    </row>
    <row r="62" spans="1:9" x14ac:dyDescent="0.3">
      <c r="A62" s="2">
        <v>44348</v>
      </c>
      <c r="B62" t="s">
        <v>37</v>
      </c>
      <c r="C62" t="s">
        <v>38</v>
      </c>
      <c r="D62" t="s">
        <v>39</v>
      </c>
      <c r="E62" t="s">
        <v>22</v>
      </c>
      <c r="F62" s="5">
        <v>39653.9</v>
      </c>
      <c r="G62" t="s">
        <v>43</v>
      </c>
      <c r="H62" s="5">
        <v>15000</v>
      </c>
      <c r="I62" s="5">
        <v>3965.3900000000003</v>
      </c>
    </row>
    <row r="63" spans="1:9" x14ac:dyDescent="0.3">
      <c r="A63" s="2">
        <v>44378</v>
      </c>
      <c r="B63" t="s">
        <v>37</v>
      </c>
      <c r="C63" t="s">
        <v>38</v>
      </c>
      <c r="D63" t="s">
        <v>39</v>
      </c>
      <c r="E63" t="s">
        <v>22</v>
      </c>
      <c r="F63" s="5">
        <v>3465</v>
      </c>
      <c r="G63" t="s">
        <v>15</v>
      </c>
      <c r="H63" s="5">
        <v>15000</v>
      </c>
      <c r="I63" s="5">
        <v>0</v>
      </c>
    </row>
    <row r="64" spans="1:9" x14ac:dyDescent="0.3">
      <c r="A64" s="2">
        <v>44378</v>
      </c>
      <c r="B64" t="s">
        <v>53</v>
      </c>
      <c r="C64" t="s">
        <v>54</v>
      </c>
      <c r="D64" t="s">
        <v>55</v>
      </c>
      <c r="E64" t="s">
        <v>22</v>
      </c>
      <c r="F64" s="5">
        <v>5332.7999999999993</v>
      </c>
      <c r="G64" t="s">
        <v>15</v>
      </c>
      <c r="H64" s="5">
        <v>15000</v>
      </c>
      <c r="I64" s="5">
        <v>0</v>
      </c>
    </row>
    <row r="65" spans="1:9" x14ac:dyDescent="0.3">
      <c r="A65" s="2">
        <v>44378</v>
      </c>
      <c r="B65" t="s">
        <v>44</v>
      </c>
      <c r="C65" t="s">
        <v>45</v>
      </c>
      <c r="D65" t="s">
        <v>46</v>
      </c>
      <c r="E65" t="s">
        <v>22</v>
      </c>
      <c r="F65" s="5">
        <v>8065.5999999999995</v>
      </c>
      <c r="G65" t="s">
        <v>43</v>
      </c>
      <c r="H65" s="5">
        <v>15000</v>
      </c>
      <c r="I65" s="5">
        <v>0</v>
      </c>
    </row>
    <row r="66" spans="1:9" x14ac:dyDescent="0.3">
      <c r="A66" s="2">
        <v>44378</v>
      </c>
      <c r="B66" t="s">
        <v>44</v>
      </c>
      <c r="C66" t="s">
        <v>45</v>
      </c>
      <c r="D66" t="s">
        <v>46</v>
      </c>
      <c r="E66" t="s">
        <v>22</v>
      </c>
      <c r="F66" s="5">
        <v>10067.200000000001</v>
      </c>
      <c r="G66" t="s">
        <v>43</v>
      </c>
      <c r="H66" s="5">
        <v>15000</v>
      </c>
      <c r="I66" s="5">
        <v>0</v>
      </c>
    </row>
    <row r="67" spans="1:9" x14ac:dyDescent="0.3">
      <c r="A67" s="2">
        <v>44378</v>
      </c>
      <c r="B67" t="s">
        <v>44</v>
      </c>
      <c r="C67" t="s">
        <v>45</v>
      </c>
      <c r="D67" t="s">
        <v>46</v>
      </c>
      <c r="E67" t="s">
        <v>22</v>
      </c>
      <c r="F67" s="5">
        <v>10648.999999999998</v>
      </c>
      <c r="G67" t="s">
        <v>43</v>
      </c>
      <c r="H67" s="5">
        <v>15000</v>
      </c>
      <c r="I67" s="5">
        <v>0</v>
      </c>
    </row>
    <row r="68" spans="1:9" x14ac:dyDescent="0.3">
      <c r="A68" s="2">
        <v>44378</v>
      </c>
      <c r="B68" t="s">
        <v>53</v>
      </c>
      <c r="C68" t="s">
        <v>54</v>
      </c>
      <c r="D68" t="s">
        <v>55</v>
      </c>
      <c r="E68" t="s">
        <v>22</v>
      </c>
      <c r="F68" s="5">
        <v>10679.400000000001</v>
      </c>
      <c r="G68" t="s">
        <v>43</v>
      </c>
      <c r="H68" s="5">
        <v>15000</v>
      </c>
      <c r="I68" s="5">
        <v>0</v>
      </c>
    </row>
    <row r="69" spans="1:9" x14ac:dyDescent="0.3">
      <c r="A69" s="2">
        <v>44378</v>
      </c>
      <c r="B69" t="s">
        <v>65</v>
      </c>
      <c r="C69" t="s">
        <v>66</v>
      </c>
      <c r="D69" t="s">
        <v>67</v>
      </c>
      <c r="E69" t="s">
        <v>22</v>
      </c>
      <c r="F69" s="5">
        <v>11155.5</v>
      </c>
      <c r="G69" t="s">
        <v>11</v>
      </c>
      <c r="H69" s="5">
        <v>15000</v>
      </c>
      <c r="I69" s="5">
        <v>0</v>
      </c>
    </row>
    <row r="70" spans="1:9" x14ac:dyDescent="0.3">
      <c r="A70" s="2">
        <v>44378</v>
      </c>
      <c r="B70" t="s">
        <v>44</v>
      </c>
      <c r="C70" t="s">
        <v>45</v>
      </c>
      <c r="D70" t="s">
        <v>46</v>
      </c>
      <c r="E70" t="s">
        <v>22</v>
      </c>
      <c r="F70" s="5">
        <v>11543</v>
      </c>
      <c r="G70" t="s">
        <v>11</v>
      </c>
      <c r="H70" s="5">
        <v>15000</v>
      </c>
      <c r="I70" s="5">
        <v>0</v>
      </c>
    </row>
    <row r="71" spans="1:9" x14ac:dyDescent="0.3">
      <c r="A71" s="2">
        <v>44378</v>
      </c>
      <c r="B71" t="s">
        <v>44</v>
      </c>
      <c r="C71" t="s">
        <v>45</v>
      </c>
      <c r="D71" t="s">
        <v>46</v>
      </c>
      <c r="E71" t="s">
        <v>22</v>
      </c>
      <c r="F71" s="5">
        <v>15633.199999999999</v>
      </c>
      <c r="G71" t="s">
        <v>15</v>
      </c>
      <c r="H71" s="5">
        <v>15000</v>
      </c>
      <c r="I71" s="5">
        <v>1563.32</v>
      </c>
    </row>
    <row r="72" spans="1:9" x14ac:dyDescent="0.3">
      <c r="A72" s="2">
        <v>44378</v>
      </c>
      <c r="B72" t="s">
        <v>44</v>
      </c>
      <c r="C72" t="s">
        <v>45</v>
      </c>
      <c r="D72" t="s">
        <v>46</v>
      </c>
      <c r="E72" t="s">
        <v>22</v>
      </c>
      <c r="F72" s="5">
        <v>20868.399999999998</v>
      </c>
      <c r="G72" t="s">
        <v>15</v>
      </c>
      <c r="H72" s="5">
        <v>15000</v>
      </c>
      <c r="I72" s="5">
        <v>2086.8399999999997</v>
      </c>
    </row>
    <row r="73" spans="1:9" x14ac:dyDescent="0.3">
      <c r="A73" s="2">
        <v>44378</v>
      </c>
      <c r="B73" t="s">
        <v>44</v>
      </c>
      <c r="C73" t="s">
        <v>45</v>
      </c>
      <c r="D73" t="s">
        <v>46</v>
      </c>
      <c r="E73" t="s">
        <v>22</v>
      </c>
      <c r="F73" s="5">
        <v>24395.100000000002</v>
      </c>
      <c r="G73" t="s">
        <v>11</v>
      </c>
      <c r="H73" s="5">
        <v>15000</v>
      </c>
      <c r="I73" s="5">
        <v>2439.5100000000002</v>
      </c>
    </row>
    <row r="74" spans="1:9" x14ac:dyDescent="0.3">
      <c r="A74" s="2">
        <v>44409</v>
      </c>
      <c r="B74" t="s">
        <v>44</v>
      </c>
      <c r="C74" t="s">
        <v>45</v>
      </c>
      <c r="D74" t="s">
        <v>46</v>
      </c>
      <c r="E74" t="s">
        <v>22</v>
      </c>
      <c r="F74" s="5">
        <v>3760.5</v>
      </c>
      <c r="G74" t="s">
        <v>11</v>
      </c>
      <c r="H74" s="5">
        <v>15000</v>
      </c>
      <c r="I74" s="5">
        <v>0</v>
      </c>
    </row>
    <row r="75" spans="1:9" x14ac:dyDescent="0.3">
      <c r="A75" s="2">
        <v>44409</v>
      </c>
      <c r="B75" t="s">
        <v>44</v>
      </c>
      <c r="C75" t="s">
        <v>45</v>
      </c>
      <c r="D75" t="s">
        <v>46</v>
      </c>
      <c r="E75" t="s">
        <v>22</v>
      </c>
      <c r="F75" s="5">
        <v>4322.8</v>
      </c>
      <c r="G75" t="s">
        <v>43</v>
      </c>
      <c r="H75" s="5">
        <v>15000</v>
      </c>
      <c r="I75" s="5">
        <v>0</v>
      </c>
    </row>
    <row r="76" spans="1:9" x14ac:dyDescent="0.3">
      <c r="A76" s="2">
        <v>44409</v>
      </c>
      <c r="B76" t="s">
        <v>44</v>
      </c>
      <c r="C76" t="s">
        <v>45</v>
      </c>
      <c r="D76" t="s">
        <v>46</v>
      </c>
      <c r="E76" t="s">
        <v>22</v>
      </c>
      <c r="F76" s="5">
        <v>9697.6</v>
      </c>
      <c r="G76" t="s">
        <v>15</v>
      </c>
      <c r="H76" s="5">
        <v>15000</v>
      </c>
      <c r="I76" s="5">
        <v>0</v>
      </c>
    </row>
    <row r="77" spans="1:9" x14ac:dyDescent="0.3">
      <c r="A77" s="2">
        <v>44409</v>
      </c>
      <c r="B77" t="s">
        <v>44</v>
      </c>
      <c r="C77" t="s">
        <v>45</v>
      </c>
      <c r="D77" t="s">
        <v>46</v>
      </c>
      <c r="E77" t="s">
        <v>22</v>
      </c>
      <c r="F77" s="5">
        <v>10391.699999999999</v>
      </c>
      <c r="G77" t="s">
        <v>43</v>
      </c>
      <c r="H77" s="5">
        <v>15000</v>
      </c>
      <c r="I77" s="5">
        <v>0</v>
      </c>
    </row>
    <row r="78" spans="1:9" x14ac:dyDescent="0.3">
      <c r="A78" s="2">
        <v>44409</v>
      </c>
      <c r="B78" t="s">
        <v>65</v>
      </c>
      <c r="C78" t="s">
        <v>66</v>
      </c>
      <c r="D78" t="s">
        <v>67</v>
      </c>
      <c r="E78" t="s">
        <v>22</v>
      </c>
      <c r="F78" s="5">
        <v>15670.2</v>
      </c>
      <c r="G78" t="s">
        <v>43</v>
      </c>
      <c r="H78" s="5">
        <v>15000</v>
      </c>
      <c r="I78" s="5">
        <v>1567.0200000000002</v>
      </c>
    </row>
    <row r="79" spans="1:9" x14ac:dyDescent="0.3">
      <c r="A79" s="2">
        <v>44409</v>
      </c>
      <c r="B79" t="s">
        <v>53</v>
      </c>
      <c r="C79" t="s">
        <v>54</v>
      </c>
      <c r="D79" t="s">
        <v>55</v>
      </c>
      <c r="E79" t="s">
        <v>22</v>
      </c>
      <c r="F79" s="5">
        <v>22477.9</v>
      </c>
      <c r="G79" t="s">
        <v>15</v>
      </c>
      <c r="H79" s="5">
        <v>15000</v>
      </c>
      <c r="I79" s="5">
        <v>2247.7900000000004</v>
      </c>
    </row>
    <row r="80" spans="1:9" x14ac:dyDescent="0.3">
      <c r="A80" s="2">
        <v>44409</v>
      </c>
      <c r="B80" t="s">
        <v>53</v>
      </c>
      <c r="C80" t="s">
        <v>54</v>
      </c>
      <c r="D80" t="s">
        <v>55</v>
      </c>
      <c r="E80" t="s">
        <v>22</v>
      </c>
      <c r="F80" s="5">
        <v>36088.1</v>
      </c>
      <c r="G80" t="s">
        <v>43</v>
      </c>
      <c r="H80" s="5">
        <v>15000</v>
      </c>
      <c r="I80" s="5">
        <v>3608.81</v>
      </c>
    </row>
    <row r="81" spans="1:9" x14ac:dyDescent="0.3">
      <c r="A81" s="2">
        <v>44409</v>
      </c>
      <c r="B81" t="s">
        <v>19</v>
      </c>
      <c r="C81" t="s">
        <v>20</v>
      </c>
      <c r="D81" t="s">
        <v>21</v>
      </c>
      <c r="E81" t="s">
        <v>22</v>
      </c>
      <c r="F81" s="5">
        <v>43388.100000000006</v>
      </c>
      <c r="G81" t="s">
        <v>15</v>
      </c>
      <c r="H81" s="5">
        <v>15000</v>
      </c>
      <c r="I81" s="5">
        <v>4338.8100000000004</v>
      </c>
    </row>
    <row r="82" spans="1:9" x14ac:dyDescent="0.3">
      <c r="A82" s="2">
        <v>44440</v>
      </c>
      <c r="B82" t="s">
        <v>37</v>
      </c>
      <c r="C82" t="s">
        <v>38</v>
      </c>
      <c r="D82" t="s">
        <v>39</v>
      </c>
      <c r="E82" t="s">
        <v>22</v>
      </c>
      <c r="F82" s="5">
        <v>7714</v>
      </c>
      <c r="G82" t="s">
        <v>11</v>
      </c>
      <c r="H82" s="5">
        <v>15000</v>
      </c>
      <c r="I82" s="5">
        <v>0</v>
      </c>
    </row>
    <row r="83" spans="1:9" x14ac:dyDescent="0.3">
      <c r="A83" s="2">
        <v>44440</v>
      </c>
      <c r="B83" t="s">
        <v>19</v>
      </c>
      <c r="C83" t="s">
        <v>20</v>
      </c>
      <c r="D83" t="s">
        <v>21</v>
      </c>
      <c r="E83" t="s">
        <v>22</v>
      </c>
      <c r="F83" s="5">
        <v>15152.399999999998</v>
      </c>
      <c r="G83" t="s">
        <v>43</v>
      </c>
      <c r="H83" s="5">
        <v>15000</v>
      </c>
      <c r="I83" s="5">
        <v>1515.2399999999998</v>
      </c>
    </row>
    <row r="84" spans="1:9" x14ac:dyDescent="0.3">
      <c r="A84" s="2">
        <v>44440</v>
      </c>
      <c r="B84" t="s">
        <v>44</v>
      </c>
      <c r="C84" t="s">
        <v>45</v>
      </c>
      <c r="D84" t="s">
        <v>46</v>
      </c>
      <c r="E84" t="s">
        <v>22</v>
      </c>
      <c r="F84" s="5">
        <v>16363.900000000001</v>
      </c>
      <c r="G84" t="s">
        <v>11</v>
      </c>
      <c r="H84" s="5">
        <v>15000</v>
      </c>
      <c r="I84" s="5">
        <v>1636.3900000000003</v>
      </c>
    </row>
    <row r="85" spans="1:9" x14ac:dyDescent="0.3">
      <c r="A85" s="2">
        <v>44470</v>
      </c>
      <c r="B85" t="s">
        <v>19</v>
      </c>
      <c r="C85" t="s">
        <v>20</v>
      </c>
      <c r="D85" t="s">
        <v>21</v>
      </c>
      <c r="E85" t="s">
        <v>22</v>
      </c>
      <c r="F85" s="5">
        <v>2997.2</v>
      </c>
      <c r="G85" t="s">
        <v>11</v>
      </c>
      <c r="H85" s="5">
        <v>15000</v>
      </c>
      <c r="I85" s="5">
        <v>0</v>
      </c>
    </row>
    <row r="86" spans="1:9" x14ac:dyDescent="0.3">
      <c r="A86" s="2">
        <v>44470</v>
      </c>
      <c r="B86" t="s">
        <v>37</v>
      </c>
      <c r="C86" t="s">
        <v>38</v>
      </c>
      <c r="D86" t="s">
        <v>39</v>
      </c>
      <c r="E86" t="s">
        <v>22</v>
      </c>
      <c r="F86" s="5">
        <v>7195.9999999999991</v>
      </c>
      <c r="G86" t="s">
        <v>15</v>
      </c>
      <c r="H86" s="5">
        <v>15000</v>
      </c>
      <c r="I86" s="5">
        <v>0</v>
      </c>
    </row>
    <row r="87" spans="1:9" x14ac:dyDescent="0.3">
      <c r="A87" s="2">
        <v>44470</v>
      </c>
      <c r="B87" t="s">
        <v>53</v>
      </c>
      <c r="C87" t="s">
        <v>54</v>
      </c>
      <c r="D87" t="s">
        <v>55</v>
      </c>
      <c r="E87" t="s">
        <v>22</v>
      </c>
      <c r="F87" s="5">
        <v>10595.2</v>
      </c>
      <c r="G87" t="s">
        <v>43</v>
      </c>
      <c r="H87" s="5">
        <v>15000</v>
      </c>
      <c r="I87" s="5">
        <v>0</v>
      </c>
    </row>
    <row r="88" spans="1:9" x14ac:dyDescent="0.3">
      <c r="A88" s="2">
        <v>44470</v>
      </c>
      <c r="B88" t="s">
        <v>37</v>
      </c>
      <c r="C88" t="s">
        <v>38</v>
      </c>
      <c r="D88" t="s">
        <v>39</v>
      </c>
      <c r="E88" t="s">
        <v>22</v>
      </c>
      <c r="F88" s="5">
        <v>10694.7</v>
      </c>
      <c r="G88" t="s">
        <v>43</v>
      </c>
      <c r="H88" s="5">
        <v>15000</v>
      </c>
      <c r="I88" s="5">
        <v>0</v>
      </c>
    </row>
    <row r="89" spans="1:9" x14ac:dyDescent="0.3">
      <c r="A89" s="2">
        <v>44470</v>
      </c>
      <c r="B89" t="s">
        <v>53</v>
      </c>
      <c r="C89" t="s">
        <v>54</v>
      </c>
      <c r="D89" t="s">
        <v>55</v>
      </c>
      <c r="E89" t="s">
        <v>22</v>
      </c>
      <c r="F89" s="5">
        <v>14235.4</v>
      </c>
      <c r="G89" t="s">
        <v>43</v>
      </c>
      <c r="H89" s="5">
        <v>15000</v>
      </c>
      <c r="I89" s="5">
        <v>0</v>
      </c>
    </row>
    <row r="90" spans="1:9" x14ac:dyDescent="0.3">
      <c r="A90" s="2">
        <v>44470</v>
      </c>
      <c r="B90" t="s">
        <v>53</v>
      </c>
      <c r="C90" t="s">
        <v>54</v>
      </c>
      <c r="D90" t="s">
        <v>55</v>
      </c>
      <c r="E90" t="s">
        <v>22</v>
      </c>
      <c r="F90" s="5">
        <v>36530.199999999997</v>
      </c>
      <c r="G90" t="s">
        <v>15</v>
      </c>
      <c r="H90" s="5">
        <v>15000</v>
      </c>
      <c r="I90" s="5">
        <v>3653.02</v>
      </c>
    </row>
    <row r="91" spans="1:9" x14ac:dyDescent="0.3">
      <c r="A91" s="2">
        <v>44470</v>
      </c>
      <c r="B91" t="s">
        <v>65</v>
      </c>
      <c r="C91" t="s">
        <v>66</v>
      </c>
      <c r="D91" t="s">
        <v>67</v>
      </c>
      <c r="E91" t="s">
        <v>22</v>
      </c>
      <c r="F91" s="5">
        <v>36896.199999999997</v>
      </c>
      <c r="G91" t="s">
        <v>43</v>
      </c>
      <c r="H91" s="5">
        <v>15000</v>
      </c>
      <c r="I91" s="5">
        <v>3689.62</v>
      </c>
    </row>
    <row r="92" spans="1:9" x14ac:dyDescent="0.3">
      <c r="A92" s="2">
        <v>44470</v>
      </c>
      <c r="B92" t="s">
        <v>19</v>
      </c>
      <c r="C92" t="s">
        <v>20</v>
      </c>
      <c r="D92" t="s">
        <v>21</v>
      </c>
      <c r="E92" t="s">
        <v>22</v>
      </c>
      <c r="F92" s="5">
        <v>41420.699999999997</v>
      </c>
      <c r="G92" t="s">
        <v>11</v>
      </c>
      <c r="H92" s="5">
        <v>15000</v>
      </c>
      <c r="I92" s="5">
        <v>4142.07</v>
      </c>
    </row>
    <row r="93" spans="1:9" x14ac:dyDescent="0.3">
      <c r="A93" s="2">
        <v>44501</v>
      </c>
      <c r="B93" t="s">
        <v>53</v>
      </c>
      <c r="C93" t="s">
        <v>54</v>
      </c>
      <c r="D93" t="s">
        <v>55</v>
      </c>
      <c r="E93" t="s">
        <v>22</v>
      </c>
      <c r="F93" s="5">
        <v>6900</v>
      </c>
      <c r="G93" t="s">
        <v>15</v>
      </c>
      <c r="H93" s="5">
        <v>15000</v>
      </c>
      <c r="I93" s="5">
        <v>0</v>
      </c>
    </row>
    <row r="94" spans="1:9" x14ac:dyDescent="0.3">
      <c r="A94" s="2">
        <v>44501</v>
      </c>
      <c r="B94" t="s">
        <v>65</v>
      </c>
      <c r="C94" t="s">
        <v>66</v>
      </c>
      <c r="D94" t="s">
        <v>67</v>
      </c>
      <c r="E94" t="s">
        <v>22</v>
      </c>
      <c r="F94" s="5">
        <v>9683</v>
      </c>
      <c r="G94" t="s">
        <v>43</v>
      </c>
      <c r="H94" s="5">
        <v>15000</v>
      </c>
      <c r="I94" s="5">
        <v>0</v>
      </c>
    </row>
    <row r="95" spans="1:9" x14ac:dyDescent="0.3">
      <c r="A95" s="2">
        <v>44501</v>
      </c>
      <c r="B95" t="s">
        <v>44</v>
      </c>
      <c r="C95" t="s">
        <v>45</v>
      </c>
      <c r="D95" t="s">
        <v>46</v>
      </c>
      <c r="E95" t="s">
        <v>22</v>
      </c>
      <c r="F95" s="5">
        <v>14302.9</v>
      </c>
      <c r="G95" t="s">
        <v>11</v>
      </c>
      <c r="H95" s="5">
        <v>15000</v>
      </c>
      <c r="I95" s="5">
        <v>0</v>
      </c>
    </row>
    <row r="96" spans="1:9" x14ac:dyDescent="0.3">
      <c r="A96" s="2">
        <v>44501</v>
      </c>
      <c r="B96" t="s">
        <v>19</v>
      </c>
      <c r="C96" t="s">
        <v>20</v>
      </c>
      <c r="D96" t="s">
        <v>21</v>
      </c>
      <c r="E96" t="s">
        <v>22</v>
      </c>
      <c r="F96" s="5">
        <v>16806.400000000001</v>
      </c>
      <c r="G96" t="s">
        <v>11</v>
      </c>
      <c r="H96" s="5">
        <v>15000</v>
      </c>
      <c r="I96" s="5">
        <v>1680.6400000000003</v>
      </c>
    </row>
    <row r="97" spans="1:9" x14ac:dyDescent="0.3">
      <c r="A97" s="2">
        <v>44501</v>
      </c>
      <c r="B97" t="s">
        <v>37</v>
      </c>
      <c r="C97" t="s">
        <v>38</v>
      </c>
      <c r="D97" t="s">
        <v>39</v>
      </c>
      <c r="E97" t="s">
        <v>22</v>
      </c>
      <c r="F97" s="5">
        <v>20797.200000000004</v>
      </c>
      <c r="G97" t="s">
        <v>15</v>
      </c>
      <c r="H97" s="5">
        <v>15000</v>
      </c>
      <c r="I97" s="5">
        <v>2079.7200000000007</v>
      </c>
    </row>
    <row r="98" spans="1:9" x14ac:dyDescent="0.3">
      <c r="A98" s="2">
        <v>44501</v>
      </c>
      <c r="B98" t="s">
        <v>65</v>
      </c>
      <c r="C98" t="s">
        <v>66</v>
      </c>
      <c r="D98" t="s">
        <v>67</v>
      </c>
      <c r="E98" t="s">
        <v>22</v>
      </c>
      <c r="F98" s="5">
        <v>26866</v>
      </c>
      <c r="G98" t="s">
        <v>43</v>
      </c>
      <c r="H98" s="5">
        <v>15000</v>
      </c>
      <c r="I98" s="5">
        <v>2686.6000000000004</v>
      </c>
    </row>
    <row r="99" spans="1:9" x14ac:dyDescent="0.3">
      <c r="A99" s="2">
        <v>44531</v>
      </c>
      <c r="B99" t="s">
        <v>65</v>
      </c>
      <c r="C99" t="s">
        <v>66</v>
      </c>
      <c r="D99" t="s">
        <v>67</v>
      </c>
      <c r="E99" t="s">
        <v>22</v>
      </c>
      <c r="F99" s="5">
        <v>7009.2000000000007</v>
      </c>
      <c r="G99" t="s">
        <v>15</v>
      </c>
      <c r="H99" s="5">
        <v>15000</v>
      </c>
      <c r="I99" s="5">
        <v>0</v>
      </c>
    </row>
    <row r="100" spans="1:9" x14ac:dyDescent="0.3">
      <c r="A100" s="2">
        <v>44531</v>
      </c>
      <c r="B100" t="s">
        <v>53</v>
      </c>
      <c r="C100" t="s">
        <v>54</v>
      </c>
      <c r="D100" t="s">
        <v>55</v>
      </c>
      <c r="E100" t="s">
        <v>22</v>
      </c>
      <c r="F100" s="5">
        <v>7088.9</v>
      </c>
      <c r="G100" t="s">
        <v>11</v>
      </c>
      <c r="H100" s="5">
        <v>15000</v>
      </c>
      <c r="I100" s="5">
        <v>0</v>
      </c>
    </row>
    <row r="101" spans="1:9" x14ac:dyDescent="0.3">
      <c r="A101" s="2">
        <v>44531</v>
      </c>
      <c r="B101" t="s">
        <v>65</v>
      </c>
      <c r="C101" t="s">
        <v>66</v>
      </c>
      <c r="D101" t="s">
        <v>67</v>
      </c>
      <c r="E101" t="s">
        <v>22</v>
      </c>
      <c r="F101" s="5">
        <v>8095.5</v>
      </c>
      <c r="G101" t="s">
        <v>11</v>
      </c>
      <c r="H101" s="5">
        <v>15000</v>
      </c>
      <c r="I101" s="5">
        <v>0</v>
      </c>
    </row>
    <row r="102" spans="1:9" x14ac:dyDescent="0.3">
      <c r="A102" s="2">
        <v>44531</v>
      </c>
      <c r="B102" t="s">
        <v>19</v>
      </c>
      <c r="C102" t="s">
        <v>20</v>
      </c>
      <c r="D102" t="s">
        <v>21</v>
      </c>
      <c r="E102" t="s">
        <v>22</v>
      </c>
      <c r="F102" s="5">
        <v>8914.5</v>
      </c>
      <c r="G102" t="s">
        <v>11</v>
      </c>
      <c r="H102" s="5">
        <v>15000</v>
      </c>
      <c r="I102" s="5">
        <v>0</v>
      </c>
    </row>
  </sheetData>
  <mergeCells count="1">
    <mergeCell ref="A1:O2"/>
  </mergeCells>
  <conditionalFormatting sqref="F4:F1048576">
    <cfRule type="top10" dxfId="1" priority="1" rank="5"/>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89C8-FE0B-4773-BC07-68B57ECC7C52}">
  <dimension ref="A1:O754"/>
  <sheetViews>
    <sheetView workbookViewId="0">
      <selection activeCell="L11" sqref="L11"/>
    </sheetView>
  </sheetViews>
  <sheetFormatPr defaultRowHeight="14.4" x14ac:dyDescent="0.3"/>
  <cols>
    <col min="1" max="1" width="9.77734375" customWidth="1"/>
    <col min="2" max="2" width="16.109375" customWidth="1"/>
    <col min="3" max="3" width="14.109375" customWidth="1"/>
    <col min="4" max="4" width="13.6640625" customWidth="1"/>
    <col min="5" max="5" width="13.44140625" customWidth="1"/>
    <col min="6" max="6" width="16.77734375" customWidth="1"/>
    <col min="7" max="7" width="17.44140625" customWidth="1"/>
    <col min="8" max="8" width="11.109375" bestFit="1" customWidth="1"/>
    <col min="9" max="9" width="15" bestFit="1" customWidth="1"/>
    <col min="10" max="10" width="13.33203125" bestFit="1" customWidth="1"/>
    <col min="12" max="12" width="12.44140625" bestFit="1" customWidth="1"/>
    <col min="13" max="13" width="10.88671875" customWidth="1"/>
  </cols>
  <sheetData>
    <row r="1" spans="1:15" s="3" customFormat="1" ht="16.2" customHeight="1" thickBot="1" x14ac:dyDescent="0.35">
      <c r="A1" s="56" t="s">
        <v>101</v>
      </c>
      <c r="B1" s="56"/>
      <c r="C1" s="56"/>
      <c r="D1" s="56"/>
      <c r="E1" s="56"/>
      <c r="F1" s="56"/>
      <c r="G1" s="56"/>
      <c r="H1" s="56"/>
      <c r="I1" s="56"/>
      <c r="J1" s="56"/>
      <c r="K1" s="56"/>
      <c r="L1" s="56"/>
      <c r="M1" s="56"/>
      <c r="N1" s="56"/>
      <c r="O1" s="56"/>
    </row>
    <row r="2" spans="1:15" ht="15.6" customHeight="1" thickTop="1" thickBot="1" x14ac:dyDescent="0.35">
      <c r="A2" s="56"/>
      <c r="B2" s="56"/>
      <c r="C2" s="56"/>
      <c r="D2" s="56"/>
      <c r="E2" s="56"/>
      <c r="F2" s="56"/>
      <c r="G2" s="56"/>
      <c r="H2" s="56"/>
      <c r="I2" s="56"/>
      <c r="J2" s="56"/>
      <c r="K2" s="56"/>
      <c r="L2" s="56"/>
      <c r="M2" s="56"/>
      <c r="N2" s="56"/>
      <c r="O2" s="56"/>
    </row>
    <row r="3" spans="1:15" ht="15.6" customHeight="1" thickTop="1" x14ac:dyDescent="0.3"/>
    <row r="4" spans="1:15" ht="15.6" customHeight="1" x14ac:dyDescent="0.3">
      <c r="A4" t="s">
        <v>0</v>
      </c>
      <c r="B4" t="s">
        <v>1</v>
      </c>
      <c r="C4" t="s">
        <v>2</v>
      </c>
      <c r="D4" t="s">
        <v>3</v>
      </c>
      <c r="E4" t="s">
        <v>4</v>
      </c>
      <c r="F4" t="s">
        <v>5</v>
      </c>
      <c r="G4" t="s">
        <v>6</v>
      </c>
      <c r="H4" t="s">
        <v>86</v>
      </c>
      <c r="I4" t="s">
        <v>88</v>
      </c>
      <c r="J4" t="s">
        <v>95</v>
      </c>
    </row>
    <row r="5" spans="1:15" ht="15.6" customHeight="1" x14ac:dyDescent="0.3">
      <c r="A5" s="2">
        <v>44197</v>
      </c>
      <c r="B5" t="s">
        <v>30</v>
      </c>
      <c r="C5" t="s">
        <v>31</v>
      </c>
      <c r="D5" t="s">
        <v>32</v>
      </c>
      <c r="E5" t="s">
        <v>33</v>
      </c>
      <c r="F5" s="5">
        <v>13310.4</v>
      </c>
      <c r="G5" t="s">
        <v>11</v>
      </c>
      <c r="H5" s="5">
        <v>15000</v>
      </c>
      <c r="I5" s="5">
        <f>IF(Sales_Data[[#This Row],[Sales Amount]]&gt;=Sales_Data[[#This Row],[Target]],Sales_Data[[#This Row],[Sales Amount]]*Commission,0)</f>
        <v>0</v>
      </c>
      <c r="J5" s="5">
        <f>Sales_Data[[#This Row],[Sales Amount]]-Sales_Data[[#This Row],[Target]]</f>
        <v>-1689.6000000000004</v>
      </c>
    </row>
    <row r="6" spans="1:15" ht="15" thickBot="1" x14ac:dyDescent="0.35">
      <c r="A6" s="2">
        <v>44197</v>
      </c>
      <c r="B6" t="s">
        <v>59</v>
      </c>
      <c r="C6" t="s">
        <v>60</v>
      </c>
      <c r="D6" t="s">
        <v>61</v>
      </c>
      <c r="E6" t="s">
        <v>33</v>
      </c>
      <c r="F6" s="5">
        <v>20366.100000000002</v>
      </c>
      <c r="G6" t="s">
        <v>43</v>
      </c>
      <c r="H6" s="5">
        <v>15000</v>
      </c>
      <c r="I6" s="5">
        <f>IF(Sales_Data[[#This Row],[Sales Amount]]&gt;=Sales_Data[[#This Row],[Target]],Sales_Data[[#This Row],[Sales Amount]]*Commission,0)</f>
        <v>2036.6100000000004</v>
      </c>
      <c r="J6" s="5">
        <f>Sales_Data[[#This Row],[Sales Amount]]-Sales_Data[[#This Row],[Target]]</f>
        <v>5366.1000000000022</v>
      </c>
      <c r="L6" s="57" t="s">
        <v>87</v>
      </c>
      <c r="M6" s="57"/>
      <c r="N6" s="4">
        <v>0.1</v>
      </c>
    </row>
    <row r="7" spans="1:15" x14ac:dyDescent="0.3">
      <c r="A7" s="2">
        <v>44197</v>
      </c>
      <c r="B7" t="s">
        <v>59</v>
      </c>
      <c r="C7" t="s">
        <v>60</v>
      </c>
      <c r="D7" t="s">
        <v>61</v>
      </c>
      <c r="E7" t="s">
        <v>33</v>
      </c>
      <c r="F7" s="5">
        <v>20880</v>
      </c>
      <c r="G7" t="s">
        <v>11</v>
      </c>
      <c r="H7" s="5">
        <v>15000</v>
      </c>
      <c r="I7" s="5">
        <f>IF(Sales_Data[[#This Row],[Sales Amount]]&gt;=Sales_Data[[#This Row],[Target]],Sales_Data[[#This Row],[Sales Amount]]*Commission,0)</f>
        <v>2088</v>
      </c>
      <c r="J7" s="5">
        <f>Sales_Data[[#This Row],[Sales Amount]]-Sales_Data[[#This Row],[Target]]</f>
        <v>5880</v>
      </c>
    </row>
    <row r="8" spans="1:15" x14ac:dyDescent="0.3">
      <c r="A8" s="2">
        <v>44197</v>
      </c>
      <c r="B8" t="s">
        <v>30</v>
      </c>
      <c r="C8" t="s">
        <v>31</v>
      </c>
      <c r="D8" t="s">
        <v>32</v>
      </c>
      <c r="E8" t="s">
        <v>33</v>
      </c>
      <c r="F8" s="5">
        <v>23076.199999999997</v>
      </c>
      <c r="G8" t="s">
        <v>11</v>
      </c>
      <c r="H8" s="5">
        <v>15000</v>
      </c>
      <c r="I8" s="5">
        <f>IF(Sales_Data[[#This Row],[Sales Amount]]&gt;=Sales_Data[[#This Row],[Target]],Sales_Data[[#This Row],[Sales Amount]]*Commission,0)</f>
        <v>2307.62</v>
      </c>
      <c r="J8" s="5">
        <f>Sales_Data[[#This Row],[Sales Amount]]-Sales_Data[[#This Row],[Target]]</f>
        <v>8076.1999999999971</v>
      </c>
    </row>
    <row r="9" spans="1:15" x14ac:dyDescent="0.3">
      <c r="A9" s="2">
        <v>44197</v>
      </c>
      <c r="B9" t="s">
        <v>30</v>
      </c>
      <c r="C9" t="s">
        <v>31</v>
      </c>
      <c r="D9" t="s">
        <v>32</v>
      </c>
      <c r="E9" t="s">
        <v>33</v>
      </c>
      <c r="F9" s="5">
        <v>25560</v>
      </c>
      <c r="G9" t="s">
        <v>11</v>
      </c>
      <c r="H9" s="5">
        <v>15000</v>
      </c>
      <c r="I9" s="5">
        <f>IF(Sales_Data[[#This Row],[Sales Amount]]&gt;=Sales_Data[[#This Row],[Target]],Sales_Data[[#This Row],[Sales Amount]]*Commission,0)</f>
        <v>2556</v>
      </c>
      <c r="J9" s="5">
        <f>Sales_Data[[#This Row],[Sales Amount]]-Sales_Data[[#This Row],[Target]]</f>
        <v>10560</v>
      </c>
    </row>
    <row r="10" spans="1:15" x14ac:dyDescent="0.3">
      <c r="A10" s="2">
        <v>44197</v>
      </c>
      <c r="B10" t="s">
        <v>23</v>
      </c>
      <c r="C10" t="s">
        <v>24</v>
      </c>
      <c r="D10" t="s">
        <v>25</v>
      </c>
      <c r="E10" t="s">
        <v>26</v>
      </c>
      <c r="F10" s="5">
        <v>3008.3999999999996</v>
      </c>
      <c r="G10" t="s">
        <v>15</v>
      </c>
      <c r="H10" s="5">
        <v>15000</v>
      </c>
      <c r="I10" s="5">
        <f>IF(Sales_Data[[#This Row],[Sales Amount]]&gt;=Sales_Data[[#This Row],[Target]],Sales_Data[[#This Row],[Sales Amount]]*Commission,0)</f>
        <v>0</v>
      </c>
      <c r="J10" s="5">
        <f>Sales_Data[[#This Row],[Sales Amount]]-Sales_Data[[#This Row],[Target]]</f>
        <v>-11991.6</v>
      </c>
    </row>
    <row r="11" spans="1:15" x14ac:dyDescent="0.3">
      <c r="A11" s="2">
        <v>44197</v>
      </c>
      <c r="B11" t="s">
        <v>50</v>
      </c>
      <c r="C11" t="s">
        <v>51</v>
      </c>
      <c r="D11" t="s">
        <v>52</v>
      </c>
      <c r="E11" t="s">
        <v>26</v>
      </c>
      <c r="F11" s="5">
        <v>7221.5999999999995</v>
      </c>
      <c r="G11" t="s">
        <v>43</v>
      </c>
      <c r="H11" s="5">
        <v>15000</v>
      </c>
      <c r="I11" s="5">
        <f>IF(Sales_Data[[#This Row],[Sales Amount]]&gt;=Sales_Data[[#This Row],[Target]],Sales_Data[[#This Row],[Sales Amount]]*Commission,0)</f>
        <v>0</v>
      </c>
      <c r="J11" s="5">
        <f>Sales_Data[[#This Row],[Sales Amount]]-Sales_Data[[#This Row],[Target]]</f>
        <v>-7778.4000000000005</v>
      </c>
    </row>
    <row r="12" spans="1:15" x14ac:dyDescent="0.3">
      <c r="A12" s="2">
        <v>44197</v>
      </c>
      <c r="B12" t="s">
        <v>23</v>
      </c>
      <c r="C12" t="s">
        <v>24</v>
      </c>
      <c r="D12" t="s">
        <v>25</v>
      </c>
      <c r="E12" t="s">
        <v>26</v>
      </c>
      <c r="F12" s="5">
        <v>10903.199999999999</v>
      </c>
      <c r="G12" t="s">
        <v>15</v>
      </c>
      <c r="H12" s="5">
        <v>15000</v>
      </c>
      <c r="I12" s="5">
        <f>IF(Sales_Data[[#This Row],[Sales Amount]]&gt;=Sales_Data[[#This Row],[Target]],Sales_Data[[#This Row],[Sales Amount]]*Commission,0)</f>
        <v>0</v>
      </c>
      <c r="J12" s="5">
        <f>Sales_Data[[#This Row],[Sales Amount]]-Sales_Data[[#This Row],[Target]]</f>
        <v>-4096.8000000000011</v>
      </c>
    </row>
    <row r="13" spans="1:15" x14ac:dyDescent="0.3">
      <c r="A13" s="2">
        <v>44197</v>
      </c>
      <c r="B13" t="s">
        <v>34</v>
      </c>
      <c r="C13" t="s">
        <v>35</v>
      </c>
      <c r="D13" t="s">
        <v>36</v>
      </c>
      <c r="E13" t="s">
        <v>26</v>
      </c>
      <c r="F13" s="5">
        <v>14616</v>
      </c>
      <c r="G13" t="s">
        <v>15</v>
      </c>
      <c r="H13" s="5">
        <v>15000</v>
      </c>
      <c r="I13" s="5">
        <f>IF(Sales_Data[[#This Row],[Sales Amount]]&gt;=Sales_Data[[#This Row],[Target]],Sales_Data[[#This Row],[Sales Amount]]*Commission,0)</f>
        <v>0</v>
      </c>
      <c r="J13" s="5">
        <f>Sales_Data[[#This Row],[Sales Amount]]-Sales_Data[[#This Row],[Target]]</f>
        <v>-384</v>
      </c>
    </row>
    <row r="14" spans="1:15" x14ac:dyDescent="0.3">
      <c r="A14" s="2">
        <v>44197</v>
      </c>
      <c r="B14" t="s">
        <v>47</v>
      </c>
      <c r="C14" t="s">
        <v>48</v>
      </c>
      <c r="D14" t="s">
        <v>49</v>
      </c>
      <c r="E14" t="s">
        <v>26</v>
      </c>
      <c r="F14" s="5">
        <v>18885.900000000001</v>
      </c>
      <c r="G14" t="s">
        <v>43</v>
      </c>
      <c r="H14" s="5">
        <v>15000</v>
      </c>
      <c r="I14" s="5">
        <f>IF(Sales_Data[[#This Row],[Sales Amount]]&gt;=Sales_Data[[#This Row],[Target]],Sales_Data[[#This Row],[Sales Amount]]*Commission,0)</f>
        <v>1888.5900000000001</v>
      </c>
      <c r="J14" s="5">
        <f>Sales_Data[[#This Row],[Sales Amount]]-Sales_Data[[#This Row],[Target]]</f>
        <v>3885.9000000000015</v>
      </c>
    </row>
    <row r="15" spans="1:15" x14ac:dyDescent="0.3">
      <c r="A15" s="2">
        <v>44197</v>
      </c>
      <c r="B15" t="s">
        <v>47</v>
      </c>
      <c r="C15" t="s">
        <v>48</v>
      </c>
      <c r="D15" t="s">
        <v>49</v>
      </c>
      <c r="E15" t="s">
        <v>26</v>
      </c>
      <c r="F15" s="5">
        <v>24236</v>
      </c>
      <c r="G15" t="s">
        <v>11</v>
      </c>
      <c r="H15" s="5">
        <v>15000</v>
      </c>
      <c r="I15" s="5">
        <f>IF(Sales_Data[[#This Row],[Sales Amount]]&gt;=Sales_Data[[#This Row],[Target]],Sales_Data[[#This Row],[Sales Amount]]*Commission,0)</f>
        <v>2423.6</v>
      </c>
      <c r="J15" s="5">
        <f>Sales_Data[[#This Row],[Sales Amount]]-Sales_Data[[#This Row],[Target]]</f>
        <v>9236</v>
      </c>
    </row>
    <row r="16" spans="1:15" x14ac:dyDescent="0.3">
      <c r="A16" s="2">
        <v>44197</v>
      </c>
      <c r="B16" t="s">
        <v>16</v>
      </c>
      <c r="C16" t="s">
        <v>17</v>
      </c>
      <c r="D16" t="s">
        <v>18</v>
      </c>
      <c r="E16" t="s">
        <v>10</v>
      </c>
      <c r="F16" s="5">
        <v>2954.7</v>
      </c>
      <c r="G16" t="s">
        <v>15</v>
      </c>
      <c r="H16" s="5">
        <v>15000</v>
      </c>
      <c r="I16" s="5">
        <f>IF(Sales_Data[[#This Row],[Sales Amount]]&gt;=Sales_Data[[#This Row],[Target]],Sales_Data[[#This Row],[Sales Amount]]*Commission,0)</f>
        <v>0</v>
      </c>
      <c r="J16" s="5">
        <f>Sales_Data[[#This Row],[Sales Amount]]-Sales_Data[[#This Row],[Target]]</f>
        <v>-12045.3</v>
      </c>
    </row>
    <row r="17" spans="1:10" x14ac:dyDescent="0.3">
      <c r="A17" s="2">
        <v>44197</v>
      </c>
      <c r="B17" t="s">
        <v>68</v>
      </c>
      <c r="C17" t="s">
        <v>69</v>
      </c>
      <c r="D17" t="s">
        <v>70</v>
      </c>
      <c r="E17" t="s">
        <v>10</v>
      </c>
      <c r="F17" s="5">
        <v>6796.7999999999993</v>
      </c>
      <c r="G17" t="s">
        <v>11</v>
      </c>
      <c r="H17" s="5">
        <v>15000</v>
      </c>
      <c r="I17" s="5">
        <f>IF(Sales_Data[[#This Row],[Sales Amount]]&gt;=Sales_Data[[#This Row],[Target]],Sales_Data[[#This Row],[Sales Amount]]*Commission,0)</f>
        <v>0</v>
      </c>
      <c r="J17" s="5">
        <f>Sales_Data[[#This Row],[Sales Amount]]-Sales_Data[[#This Row],[Target]]</f>
        <v>-8203.2000000000007</v>
      </c>
    </row>
    <row r="18" spans="1:10" x14ac:dyDescent="0.3">
      <c r="A18" s="2">
        <v>44197</v>
      </c>
      <c r="B18" t="s">
        <v>68</v>
      </c>
      <c r="C18" t="s">
        <v>69</v>
      </c>
      <c r="D18" t="s">
        <v>70</v>
      </c>
      <c r="E18" t="s">
        <v>10</v>
      </c>
      <c r="F18" s="5">
        <v>8188</v>
      </c>
      <c r="G18" t="s">
        <v>43</v>
      </c>
      <c r="H18" s="5">
        <v>15000</v>
      </c>
      <c r="I18" s="5">
        <f>IF(Sales_Data[[#This Row],[Sales Amount]]&gt;=Sales_Data[[#This Row],[Target]],Sales_Data[[#This Row],[Sales Amount]]*Commission,0)</f>
        <v>0</v>
      </c>
      <c r="J18" s="5">
        <f>Sales_Data[[#This Row],[Sales Amount]]-Sales_Data[[#This Row],[Target]]</f>
        <v>-6812</v>
      </c>
    </row>
    <row r="19" spans="1:10" x14ac:dyDescent="0.3">
      <c r="A19" s="2">
        <v>44197</v>
      </c>
      <c r="B19" t="s">
        <v>16</v>
      </c>
      <c r="C19" t="s">
        <v>17</v>
      </c>
      <c r="D19" t="s">
        <v>18</v>
      </c>
      <c r="E19" t="s">
        <v>10</v>
      </c>
      <c r="F19" s="5">
        <v>9058.4</v>
      </c>
      <c r="G19" t="s">
        <v>11</v>
      </c>
      <c r="H19" s="5">
        <v>15000</v>
      </c>
      <c r="I19" s="5">
        <f>IF(Sales_Data[[#This Row],[Sales Amount]]&gt;=Sales_Data[[#This Row],[Target]],Sales_Data[[#This Row],[Sales Amount]]*Commission,0)</f>
        <v>0</v>
      </c>
      <c r="J19" s="5">
        <f>Sales_Data[[#This Row],[Sales Amount]]-Sales_Data[[#This Row],[Target]]</f>
        <v>-5941.6</v>
      </c>
    </row>
    <row r="20" spans="1:10" x14ac:dyDescent="0.3">
      <c r="A20" s="2">
        <v>44197</v>
      </c>
      <c r="B20" t="s">
        <v>68</v>
      </c>
      <c r="C20" t="s">
        <v>69</v>
      </c>
      <c r="D20" t="s">
        <v>70</v>
      </c>
      <c r="E20" t="s">
        <v>10</v>
      </c>
      <c r="F20" s="5">
        <v>12096</v>
      </c>
      <c r="G20" t="s">
        <v>43</v>
      </c>
      <c r="H20" s="5">
        <v>15000</v>
      </c>
      <c r="I20" s="5">
        <f>IF(Sales_Data[[#This Row],[Sales Amount]]&gt;=Sales_Data[[#This Row],[Target]],Sales_Data[[#This Row],[Sales Amount]]*Commission,0)</f>
        <v>0</v>
      </c>
      <c r="J20" s="5">
        <f>Sales_Data[[#This Row],[Sales Amount]]-Sales_Data[[#This Row],[Target]]</f>
        <v>-2904</v>
      </c>
    </row>
    <row r="21" spans="1:10" x14ac:dyDescent="0.3">
      <c r="A21" s="2">
        <v>44197</v>
      </c>
      <c r="B21" t="s">
        <v>7</v>
      </c>
      <c r="C21" t="s">
        <v>8</v>
      </c>
      <c r="D21" t="s">
        <v>9</v>
      </c>
      <c r="E21" t="s">
        <v>10</v>
      </c>
      <c r="F21" s="5">
        <v>15029</v>
      </c>
      <c r="G21" t="s">
        <v>15</v>
      </c>
      <c r="H21" s="5">
        <v>15000</v>
      </c>
      <c r="I21" s="5">
        <f>IF(Sales_Data[[#This Row],[Sales Amount]]&gt;=Sales_Data[[#This Row],[Target]],Sales_Data[[#This Row],[Sales Amount]]*Commission,0)</f>
        <v>1502.9</v>
      </c>
      <c r="J21" s="5">
        <f>Sales_Data[[#This Row],[Sales Amount]]-Sales_Data[[#This Row],[Target]]</f>
        <v>29</v>
      </c>
    </row>
    <row r="22" spans="1:10" x14ac:dyDescent="0.3">
      <c r="A22" s="2">
        <v>44197</v>
      </c>
      <c r="B22" t="s">
        <v>7</v>
      </c>
      <c r="C22" t="s">
        <v>8</v>
      </c>
      <c r="D22" t="s">
        <v>9</v>
      </c>
      <c r="E22" t="s">
        <v>10</v>
      </c>
      <c r="F22" s="5">
        <v>15264</v>
      </c>
      <c r="G22" t="s">
        <v>15</v>
      </c>
      <c r="H22" s="5">
        <v>15000</v>
      </c>
      <c r="I22" s="5">
        <f>IF(Sales_Data[[#This Row],[Sales Amount]]&gt;=Sales_Data[[#This Row],[Target]],Sales_Data[[#This Row],[Sales Amount]]*Commission,0)</f>
        <v>1526.4</v>
      </c>
      <c r="J22" s="5">
        <f>Sales_Data[[#This Row],[Sales Amount]]-Sales_Data[[#This Row],[Target]]</f>
        <v>264</v>
      </c>
    </row>
    <row r="23" spans="1:10" x14ac:dyDescent="0.3">
      <c r="A23" s="2">
        <v>44197</v>
      </c>
      <c r="B23" t="s">
        <v>7</v>
      </c>
      <c r="C23" t="s">
        <v>8</v>
      </c>
      <c r="D23" t="s">
        <v>9</v>
      </c>
      <c r="E23" t="s">
        <v>10</v>
      </c>
      <c r="F23" s="5">
        <v>17353.599999999999</v>
      </c>
      <c r="G23" t="s">
        <v>11</v>
      </c>
      <c r="H23" s="5">
        <v>15000</v>
      </c>
      <c r="I23" s="5">
        <f>IF(Sales_Data[[#This Row],[Sales Amount]]&gt;=Sales_Data[[#This Row],[Target]],Sales_Data[[#This Row],[Sales Amount]]*Commission,0)</f>
        <v>1735.36</v>
      </c>
      <c r="J23" s="5">
        <f>Sales_Data[[#This Row],[Sales Amount]]-Sales_Data[[#This Row],[Target]]</f>
        <v>2353.5999999999985</v>
      </c>
    </row>
    <row r="24" spans="1:10" x14ac:dyDescent="0.3">
      <c r="A24" s="2">
        <v>44197</v>
      </c>
      <c r="B24" t="s">
        <v>12</v>
      </c>
      <c r="C24" t="s">
        <v>13</v>
      </c>
      <c r="D24" t="s">
        <v>14</v>
      </c>
      <c r="E24" t="s">
        <v>10</v>
      </c>
      <c r="F24" s="5">
        <v>20140</v>
      </c>
      <c r="G24" t="s">
        <v>43</v>
      </c>
      <c r="H24" s="5">
        <v>15000</v>
      </c>
      <c r="I24" s="5">
        <f>IF(Sales_Data[[#This Row],[Sales Amount]]&gt;=Sales_Data[[#This Row],[Target]],Sales_Data[[#This Row],[Sales Amount]]*Commission,0)</f>
        <v>2014</v>
      </c>
      <c r="J24" s="5">
        <f>Sales_Data[[#This Row],[Sales Amount]]-Sales_Data[[#This Row],[Target]]</f>
        <v>5140</v>
      </c>
    </row>
    <row r="25" spans="1:10" x14ac:dyDescent="0.3">
      <c r="A25" s="2">
        <v>44197</v>
      </c>
      <c r="B25" t="s">
        <v>12</v>
      </c>
      <c r="C25" t="s">
        <v>13</v>
      </c>
      <c r="D25" t="s">
        <v>14</v>
      </c>
      <c r="E25" t="s">
        <v>10</v>
      </c>
      <c r="F25" s="5">
        <v>35649</v>
      </c>
      <c r="G25" t="s">
        <v>11</v>
      </c>
      <c r="H25" s="5">
        <v>15000</v>
      </c>
      <c r="I25" s="5">
        <f>IF(Sales_Data[[#This Row],[Sales Amount]]&gt;=Sales_Data[[#This Row],[Target]],Sales_Data[[#This Row],[Sales Amount]]*Commission,0)</f>
        <v>3564.9</v>
      </c>
      <c r="J25" s="5">
        <f>Sales_Data[[#This Row],[Sales Amount]]-Sales_Data[[#This Row],[Target]]</f>
        <v>20649</v>
      </c>
    </row>
    <row r="26" spans="1:10" x14ac:dyDescent="0.3">
      <c r="A26" s="2">
        <v>44197</v>
      </c>
      <c r="B26" t="s">
        <v>19</v>
      </c>
      <c r="C26" t="s">
        <v>20</v>
      </c>
      <c r="D26" t="s">
        <v>21</v>
      </c>
      <c r="E26" t="s">
        <v>22</v>
      </c>
      <c r="F26" s="5">
        <v>6945.4</v>
      </c>
      <c r="G26" t="s">
        <v>43</v>
      </c>
      <c r="H26" s="5">
        <v>15000</v>
      </c>
      <c r="I26" s="5">
        <f>IF(Sales_Data[[#This Row],[Sales Amount]]&gt;=Sales_Data[[#This Row],[Target]],Sales_Data[[#This Row],[Sales Amount]]*Commission,0)</f>
        <v>0</v>
      </c>
      <c r="J26" s="5">
        <f>Sales_Data[[#This Row],[Sales Amount]]-Sales_Data[[#This Row],[Target]]</f>
        <v>-8054.6</v>
      </c>
    </row>
    <row r="27" spans="1:10" x14ac:dyDescent="0.3">
      <c r="A27" s="2">
        <v>44197</v>
      </c>
      <c r="B27" t="s">
        <v>19</v>
      </c>
      <c r="C27" t="s">
        <v>20</v>
      </c>
      <c r="D27" t="s">
        <v>21</v>
      </c>
      <c r="E27" t="s">
        <v>22</v>
      </c>
      <c r="F27" s="5">
        <v>7658.2000000000007</v>
      </c>
      <c r="G27" t="s">
        <v>43</v>
      </c>
      <c r="H27" s="5">
        <v>15000</v>
      </c>
      <c r="I27" s="5">
        <f>IF(Sales_Data[[#This Row],[Sales Amount]]&gt;=Sales_Data[[#This Row],[Target]],Sales_Data[[#This Row],[Sales Amount]]*Commission,0)</f>
        <v>0</v>
      </c>
      <c r="J27" s="5">
        <f>Sales_Data[[#This Row],[Sales Amount]]-Sales_Data[[#This Row],[Target]]</f>
        <v>-7341.7999999999993</v>
      </c>
    </row>
    <row r="28" spans="1:10" x14ac:dyDescent="0.3">
      <c r="A28" s="2">
        <v>44197</v>
      </c>
      <c r="B28" t="s">
        <v>44</v>
      </c>
      <c r="C28" t="s">
        <v>45</v>
      </c>
      <c r="D28" t="s">
        <v>46</v>
      </c>
      <c r="E28" t="s">
        <v>22</v>
      </c>
      <c r="F28" s="5">
        <v>7658.5999999999985</v>
      </c>
      <c r="G28" t="s">
        <v>15</v>
      </c>
      <c r="H28" s="5">
        <v>15000</v>
      </c>
      <c r="I28" s="5">
        <f>IF(Sales_Data[[#This Row],[Sales Amount]]&gt;=Sales_Data[[#This Row],[Target]],Sales_Data[[#This Row],[Sales Amount]]*Commission,0)</f>
        <v>0</v>
      </c>
      <c r="J28" s="5">
        <f>Sales_Data[[#This Row],[Sales Amount]]-Sales_Data[[#This Row],[Target]]</f>
        <v>-7341.4000000000015</v>
      </c>
    </row>
    <row r="29" spans="1:10" x14ac:dyDescent="0.3">
      <c r="A29" s="2">
        <v>44197</v>
      </c>
      <c r="B29" t="s">
        <v>53</v>
      </c>
      <c r="C29" t="s">
        <v>54</v>
      </c>
      <c r="D29" t="s">
        <v>55</v>
      </c>
      <c r="E29" t="s">
        <v>22</v>
      </c>
      <c r="F29" s="5">
        <v>9098.6</v>
      </c>
      <c r="G29" t="s">
        <v>43</v>
      </c>
      <c r="H29" s="5">
        <v>15000</v>
      </c>
      <c r="I29" s="5">
        <f>IF(Sales_Data[[#This Row],[Sales Amount]]&gt;=Sales_Data[[#This Row],[Target]],Sales_Data[[#This Row],[Sales Amount]]*Commission,0)</f>
        <v>0</v>
      </c>
      <c r="J29" s="5">
        <f>Sales_Data[[#This Row],[Sales Amount]]-Sales_Data[[#This Row],[Target]]</f>
        <v>-5901.4</v>
      </c>
    </row>
    <row r="30" spans="1:10" x14ac:dyDescent="0.3">
      <c r="A30" s="2">
        <v>44197</v>
      </c>
      <c r="B30" t="s">
        <v>19</v>
      </c>
      <c r="C30" t="s">
        <v>20</v>
      </c>
      <c r="D30" t="s">
        <v>21</v>
      </c>
      <c r="E30" t="s">
        <v>22</v>
      </c>
      <c r="F30" s="5">
        <v>10019.199999999999</v>
      </c>
      <c r="G30" t="s">
        <v>43</v>
      </c>
      <c r="H30" s="5">
        <v>15000</v>
      </c>
      <c r="I30" s="5">
        <f>IF(Sales_Data[[#This Row],[Sales Amount]]&gt;=Sales_Data[[#This Row],[Target]],Sales_Data[[#This Row],[Sales Amount]]*Commission,0)</f>
        <v>0</v>
      </c>
      <c r="J30" s="5">
        <f>Sales_Data[[#This Row],[Sales Amount]]-Sales_Data[[#This Row],[Target]]</f>
        <v>-4980.8000000000011</v>
      </c>
    </row>
    <row r="31" spans="1:10" x14ac:dyDescent="0.3">
      <c r="A31" s="2">
        <v>44197</v>
      </c>
      <c r="B31" t="s">
        <v>44</v>
      </c>
      <c r="C31" t="s">
        <v>45</v>
      </c>
      <c r="D31" t="s">
        <v>46</v>
      </c>
      <c r="E31" t="s">
        <v>22</v>
      </c>
      <c r="F31" s="5">
        <v>10176</v>
      </c>
      <c r="G31" t="s">
        <v>15</v>
      </c>
      <c r="H31" s="5">
        <v>15000</v>
      </c>
      <c r="I31" s="5">
        <f>IF(Sales_Data[[#This Row],[Sales Amount]]&gt;=Sales_Data[[#This Row],[Target]],Sales_Data[[#This Row],[Sales Amount]]*Commission,0)</f>
        <v>0</v>
      </c>
      <c r="J31" s="5">
        <f>Sales_Data[[#This Row],[Sales Amount]]-Sales_Data[[#This Row],[Target]]</f>
        <v>-4824</v>
      </c>
    </row>
    <row r="32" spans="1:10" x14ac:dyDescent="0.3">
      <c r="A32" s="2">
        <v>44197</v>
      </c>
      <c r="B32" t="s">
        <v>53</v>
      </c>
      <c r="C32" t="s">
        <v>54</v>
      </c>
      <c r="D32" t="s">
        <v>55</v>
      </c>
      <c r="E32" t="s">
        <v>22</v>
      </c>
      <c r="F32" s="5">
        <v>16385.600000000002</v>
      </c>
      <c r="G32" t="s">
        <v>11</v>
      </c>
      <c r="H32" s="5">
        <v>15000</v>
      </c>
      <c r="I32" s="5">
        <f>IF(Sales_Data[[#This Row],[Sales Amount]]&gt;=Sales_Data[[#This Row],[Target]],Sales_Data[[#This Row],[Sales Amount]]*Commission,0)</f>
        <v>1638.5600000000004</v>
      </c>
      <c r="J32" s="5">
        <f>Sales_Data[[#This Row],[Sales Amount]]-Sales_Data[[#This Row],[Target]]</f>
        <v>1385.6000000000022</v>
      </c>
    </row>
    <row r="33" spans="1:10" x14ac:dyDescent="0.3">
      <c r="A33" s="2">
        <v>44197</v>
      </c>
      <c r="B33" t="s">
        <v>44</v>
      </c>
      <c r="C33" t="s">
        <v>45</v>
      </c>
      <c r="D33" t="s">
        <v>46</v>
      </c>
      <c r="E33" t="s">
        <v>22</v>
      </c>
      <c r="F33" s="5">
        <v>19108</v>
      </c>
      <c r="G33" t="s">
        <v>15</v>
      </c>
      <c r="H33" s="5">
        <v>15000</v>
      </c>
      <c r="I33" s="5">
        <f>IF(Sales_Data[[#This Row],[Sales Amount]]&gt;=Sales_Data[[#This Row],[Target]],Sales_Data[[#This Row],[Sales Amount]]*Commission,0)</f>
        <v>1910.8000000000002</v>
      </c>
      <c r="J33" s="5">
        <f>Sales_Data[[#This Row],[Sales Amount]]-Sales_Data[[#This Row],[Target]]</f>
        <v>4108</v>
      </c>
    </row>
    <row r="34" spans="1:10" x14ac:dyDescent="0.3">
      <c r="A34" s="2">
        <v>44197</v>
      </c>
      <c r="B34" t="s">
        <v>19</v>
      </c>
      <c r="C34" t="s">
        <v>20</v>
      </c>
      <c r="D34" t="s">
        <v>21</v>
      </c>
      <c r="E34" t="s">
        <v>22</v>
      </c>
      <c r="F34" s="5">
        <v>19456</v>
      </c>
      <c r="G34" t="s">
        <v>11</v>
      </c>
      <c r="H34" s="5">
        <v>15000</v>
      </c>
      <c r="I34" s="5">
        <f>IF(Sales_Data[[#This Row],[Sales Amount]]&gt;=Sales_Data[[#This Row],[Target]],Sales_Data[[#This Row],[Sales Amount]]*Commission,0)</f>
        <v>1945.6000000000001</v>
      </c>
      <c r="J34" s="5">
        <f>Sales_Data[[#This Row],[Sales Amount]]-Sales_Data[[#This Row],[Target]]</f>
        <v>4456</v>
      </c>
    </row>
    <row r="35" spans="1:10" x14ac:dyDescent="0.3">
      <c r="A35" s="2">
        <v>44197</v>
      </c>
      <c r="B35" t="s">
        <v>65</v>
      </c>
      <c r="C35" t="s">
        <v>66</v>
      </c>
      <c r="D35" t="s">
        <v>67</v>
      </c>
      <c r="E35" t="s">
        <v>22</v>
      </c>
      <c r="F35" s="5">
        <v>31127.199999999997</v>
      </c>
      <c r="G35" t="s">
        <v>43</v>
      </c>
      <c r="H35" s="5">
        <v>15000</v>
      </c>
      <c r="I35" s="5">
        <f>IF(Sales_Data[[#This Row],[Sales Amount]]&gt;=Sales_Data[[#This Row],[Target]],Sales_Data[[#This Row],[Sales Amount]]*Commission,0)</f>
        <v>3112.72</v>
      </c>
      <c r="J35" s="5">
        <f>Sales_Data[[#This Row],[Sales Amount]]-Sales_Data[[#This Row],[Target]]</f>
        <v>16127.199999999997</v>
      </c>
    </row>
    <row r="36" spans="1:10" x14ac:dyDescent="0.3">
      <c r="A36" s="2">
        <v>44197</v>
      </c>
      <c r="B36" t="s">
        <v>65</v>
      </c>
      <c r="C36" t="s">
        <v>66</v>
      </c>
      <c r="D36" t="s">
        <v>67</v>
      </c>
      <c r="E36" t="s">
        <v>22</v>
      </c>
      <c r="F36" s="5">
        <v>36372.1</v>
      </c>
      <c r="G36" t="s">
        <v>11</v>
      </c>
      <c r="H36" s="5">
        <v>15000</v>
      </c>
      <c r="I36" s="5">
        <f>IF(Sales_Data[[#This Row],[Sales Amount]]&gt;=Sales_Data[[#This Row],[Target]],Sales_Data[[#This Row],[Sales Amount]]*Commission,0)</f>
        <v>3637.21</v>
      </c>
      <c r="J36" s="5">
        <f>Sales_Data[[#This Row],[Sales Amount]]-Sales_Data[[#This Row],[Target]]</f>
        <v>21372.1</v>
      </c>
    </row>
    <row r="37" spans="1:10" x14ac:dyDescent="0.3">
      <c r="A37" s="2">
        <v>44197</v>
      </c>
      <c r="B37" t="s">
        <v>44</v>
      </c>
      <c r="C37" t="s">
        <v>45</v>
      </c>
      <c r="D37" t="s">
        <v>46</v>
      </c>
      <c r="E37" t="s">
        <v>22</v>
      </c>
      <c r="F37" s="5">
        <v>39186</v>
      </c>
      <c r="G37" t="s">
        <v>15</v>
      </c>
      <c r="H37" s="5">
        <v>15000</v>
      </c>
      <c r="I37" s="5">
        <f>IF(Sales_Data[[#This Row],[Sales Amount]]&gt;=Sales_Data[[#This Row],[Target]],Sales_Data[[#This Row],[Sales Amount]]*Commission,0)</f>
        <v>3918.6000000000004</v>
      </c>
      <c r="J37" s="5">
        <f>Sales_Data[[#This Row],[Sales Amount]]-Sales_Data[[#This Row],[Target]]</f>
        <v>24186</v>
      </c>
    </row>
    <row r="38" spans="1:10" x14ac:dyDescent="0.3">
      <c r="A38" s="2">
        <v>44197</v>
      </c>
      <c r="B38" t="s">
        <v>65</v>
      </c>
      <c r="C38" t="s">
        <v>66</v>
      </c>
      <c r="D38" t="s">
        <v>67</v>
      </c>
      <c r="E38" t="s">
        <v>22</v>
      </c>
      <c r="F38" s="5">
        <v>46715.999999999993</v>
      </c>
      <c r="G38" t="s">
        <v>11</v>
      </c>
      <c r="H38" s="5">
        <v>15000</v>
      </c>
      <c r="I38" s="5">
        <f>IF(Sales_Data[[#This Row],[Sales Amount]]&gt;=Sales_Data[[#This Row],[Target]],Sales_Data[[#This Row],[Sales Amount]]*Commission,0)</f>
        <v>4671.5999999999995</v>
      </c>
      <c r="J38" s="5">
        <f>Sales_Data[[#This Row],[Sales Amount]]-Sales_Data[[#This Row],[Target]]</f>
        <v>31715.999999999993</v>
      </c>
    </row>
    <row r="39" spans="1:10" x14ac:dyDescent="0.3">
      <c r="A39" s="2">
        <v>44228</v>
      </c>
      <c r="B39" t="s">
        <v>59</v>
      </c>
      <c r="C39" t="s">
        <v>60</v>
      </c>
      <c r="D39" t="s">
        <v>61</v>
      </c>
      <c r="E39" t="s">
        <v>33</v>
      </c>
      <c r="F39" s="5">
        <v>13479.400000000001</v>
      </c>
      <c r="G39" t="s">
        <v>43</v>
      </c>
      <c r="H39" s="5">
        <v>15000</v>
      </c>
      <c r="I39" s="5">
        <f>IF(Sales_Data[[#This Row],[Sales Amount]]&gt;=Sales_Data[[#This Row],[Target]],Sales_Data[[#This Row],[Sales Amount]]*Commission,0)</f>
        <v>0</v>
      </c>
      <c r="J39" s="5">
        <f>Sales_Data[[#This Row],[Sales Amount]]-Sales_Data[[#This Row],[Target]]</f>
        <v>-1520.5999999999985</v>
      </c>
    </row>
    <row r="40" spans="1:10" x14ac:dyDescent="0.3">
      <c r="A40" s="2">
        <v>44228</v>
      </c>
      <c r="B40" t="s">
        <v>30</v>
      </c>
      <c r="C40" t="s">
        <v>31</v>
      </c>
      <c r="D40" t="s">
        <v>32</v>
      </c>
      <c r="E40" t="s">
        <v>33</v>
      </c>
      <c r="F40" s="5">
        <v>16604.400000000001</v>
      </c>
      <c r="G40" t="s">
        <v>15</v>
      </c>
      <c r="H40" s="5">
        <v>15000</v>
      </c>
      <c r="I40" s="5">
        <f>IF(Sales_Data[[#This Row],[Sales Amount]]&gt;=Sales_Data[[#This Row],[Target]],Sales_Data[[#This Row],[Sales Amount]]*Commission,0)</f>
        <v>1660.4400000000003</v>
      </c>
      <c r="J40" s="5">
        <f>Sales_Data[[#This Row],[Sales Amount]]-Sales_Data[[#This Row],[Target]]</f>
        <v>1604.4000000000015</v>
      </c>
    </row>
    <row r="41" spans="1:10" x14ac:dyDescent="0.3">
      <c r="A41" s="2">
        <v>44228</v>
      </c>
      <c r="B41" t="s">
        <v>71</v>
      </c>
      <c r="C41" t="s">
        <v>72</v>
      </c>
      <c r="D41" t="s">
        <v>73</v>
      </c>
      <c r="E41" t="s">
        <v>33</v>
      </c>
      <c r="F41" s="5">
        <v>22176</v>
      </c>
      <c r="G41" t="s">
        <v>15</v>
      </c>
      <c r="H41" s="5">
        <v>15000</v>
      </c>
      <c r="I41" s="5">
        <f>IF(Sales_Data[[#This Row],[Sales Amount]]&gt;=Sales_Data[[#This Row],[Target]],Sales_Data[[#This Row],[Sales Amount]]*Commission,0)</f>
        <v>2217.6</v>
      </c>
      <c r="J41" s="5">
        <f>Sales_Data[[#This Row],[Sales Amount]]-Sales_Data[[#This Row],[Target]]</f>
        <v>7176</v>
      </c>
    </row>
    <row r="42" spans="1:10" x14ac:dyDescent="0.3">
      <c r="A42" s="2">
        <v>44228</v>
      </c>
      <c r="B42" t="s">
        <v>59</v>
      </c>
      <c r="C42" t="s">
        <v>60</v>
      </c>
      <c r="D42" t="s">
        <v>61</v>
      </c>
      <c r="E42" t="s">
        <v>33</v>
      </c>
      <c r="F42" s="5">
        <v>24131.000000000004</v>
      </c>
      <c r="G42" t="s">
        <v>15</v>
      </c>
      <c r="H42" s="5">
        <v>15000</v>
      </c>
      <c r="I42" s="5">
        <f>IF(Sales_Data[[#This Row],[Sales Amount]]&gt;=Sales_Data[[#This Row],[Target]],Sales_Data[[#This Row],[Sales Amount]]*Commission,0)</f>
        <v>2413.1000000000004</v>
      </c>
      <c r="J42" s="5">
        <f>Sales_Data[[#This Row],[Sales Amount]]-Sales_Data[[#This Row],[Target]]</f>
        <v>9131.0000000000036</v>
      </c>
    </row>
    <row r="43" spans="1:10" x14ac:dyDescent="0.3">
      <c r="A43" s="2">
        <v>44228</v>
      </c>
      <c r="B43" t="s">
        <v>30</v>
      </c>
      <c r="C43" t="s">
        <v>31</v>
      </c>
      <c r="D43" t="s">
        <v>32</v>
      </c>
      <c r="E43" t="s">
        <v>33</v>
      </c>
      <c r="F43" s="5">
        <v>34353.5</v>
      </c>
      <c r="G43" t="s">
        <v>15</v>
      </c>
      <c r="H43" s="5">
        <v>15000</v>
      </c>
      <c r="I43" s="5">
        <f>IF(Sales_Data[[#This Row],[Sales Amount]]&gt;=Sales_Data[[#This Row],[Target]],Sales_Data[[#This Row],[Sales Amount]]*Commission,0)</f>
        <v>3435.3500000000004</v>
      </c>
      <c r="J43" s="5">
        <f>Sales_Data[[#This Row],[Sales Amount]]-Sales_Data[[#This Row],[Target]]</f>
        <v>19353.5</v>
      </c>
    </row>
    <row r="44" spans="1:10" x14ac:dyDescent="0.3">
      <c r="A44" s="2">
        <v>44228</v>
      </c>
      <c r="B44" t="s">
        <v>34</v>
      </c>
      <c r="C44" t="s">
        <v>35</v>
      </c>
      <c r="D44" t="s">
        <v>36</v>
      </c>
      <c r="E44" t="s">
        <v>26</v>
      </c>
      <c r="F44" s="5">
        <v>3596</v>
      </c>
      <c r="G44" t="s">
        <v>15</v>
      </c>
      <c r="H44" s="5">
        <v>15000</v>
      </c>
      <c r="I44" s="5">
        <f>IF(Sales_Data[[#This Row],[Sales Amount]]&gt;=Sales_Data[[#This Row],[Target]],Sales_Data[[#This Row],[Sales Amount]]*Commission,0)</f>
        <v>0</v>
      </c>
      <c r="J44" s="5">
        <f>Sales_Data[[#This Row],[Sales Amount]]-Sales_Data[[#This Row],[Target]]</f>
        <v>-11404</v>
      </c>
    </row>
    <row r="45" spans="1:10" x14ac:dyDescent="0.3">
      <c r="A45" s="2">
        <v>44228</v>
      </c>
      <c r="B45" t="s">
        <v>56</v>
      </c>
      <c r="C45" t="s">
        <v>57</v>
      </c>
      <c r="D45" t="s">
        <v>58</v>
      </c>
      <c r="E45" t="s">
        <v>26</v>
      </c>
      <c r="F45" s="5">
        <v>6300</v>
      </c>
      <c r="G45" t="s">
        <v>43</v>
      </c>
      <c r="H45" s="5">
        <v>15000</v>
      </c>
      <c r="I45" s="5">
        <f>IF(Sales_Data[[#This Row],[Sales Amount]]&gt;=Sales_Data[[#This Row],[Target]],Sales_Data[[#This Row],[Sales Amount]]*Commission,0)</f>
        <v>0</v>
      </c>
      <c r="J45" s="5">
        <f>Sales_Data[[#This Row],[Sales Amount]]-Sales_Data[[#This Row],[Target]]</f>
        <v>-8700</v>
      </c>
    </row>
    <row r="46" spans="1:10" x14ac:dyDescent="0.3">
      <c r="A46" s="2">
        <v>44228</v>
      </c>
      <c r="B46" t="s">
        <v>34</v>
      </c>
      <c r="C46" t="s">
        <v>35</v>
      </c>
      <c r="D46" t="s">
        <v>36</v>
      </c>
      <c r="E46" t="s">
        <v>26</v>
      </c>
      <c r="F46" s="5">
        <v>6804</v>
      </c>
      <c r="G46" t="s">
        <v>11</v>
      </c>
      <c r="H46" s="5">
        <v>15000</v>
      </c>
      <c r="I46" s="5">
        <f>IF(Sales_Data[[#This Row],[Sales Amount]]&gt;=Sales_Data[[#This Row],[Target]],Sales_Data[[#This Row],[Sales Amount]]*Commission,0)</f>
        <v>0</v>
      </c>
      <c r="J46" s="5">
        <f>Sales_Data[[#This Row],[Sales Amount]]-Sales_Data[[#This Row],[Target]]</f>
        <v>-8196</v>
      </c>
    </row>
    <row r="47" spans="1:10" x14ac:dyDescent="0.3">
      <c r="A47" s="2">
        <v>44228</v>
      </c>
      <c r="B47" t="s">
        <v>50</v>
      </c>
      <c r="C47" t="s">
        <v>51</v>
      </c>
      <c r="D47" t="s">
        <v>52</v>
      </c>
      <c r="E47" t="s">
        <v>26</v>
      </c>
      <c r="F47" s="5">
        <v>8524.4000000000015</v>
      </c>
      <c r="G47" t="s">
        <v>43</v>
      </c>
      <c r="H47" s="5">
        <v>15000</v>
      </c>
      <c r="I47" s="5">
        <f>IF(Sales_Data[[#This Row],[Sales Amount]]&gt;=Sales_Data[[#This Row],[Target]],Sales_Data[[#This Row],[Sales Amount]]*Commission,0)</f>
        <v>0</v>
      </c>
      <c r="J47" s="5">
        <f>Sales_Data[[#This Row],[Sales Amount]]-Sales_Data[[#This Row],[Target]]</f>
        <v>-6475.5999999999985</v>
      </c>
    </row>
    <row r="48" spans="1:10" x14ac:dyDescent="0.3">
      <c r="A48" s="2">
        <v>44228</v>
      </c>
      <c r="B48" t="s">
        <v>34</v>
      </c>
      <c r="C48" t="s">
        <v>35</v>
      </c>
      <c r="D48" t="s">
        <v>36</v>
      </c>
      <c r="E48" t="s">
        <v>26</v>
      </c>
      <c r="F48" s="5">
        <v>8772</v>
      </c>
      <c r="G48" t="s">
        <v>43</v>
      </c>
      <c r="H48" s="5">
        <v>15000</v>
      </c>
      <c r="I48" s="5">
        <f>IF(Sales_Data[[#This Row],[Sales Amount]]&gt;=Sales_Data[[#This Row],[Target]],Sales_Data[[#This Row],[Sales Amount]]*Commission,0)</f>
        <v>0</v>
      </c>
      <c r="J48" s="5">
        <f>Sales_Data[[#This Row],[Sales Amount]]-Sales_Data[[#This Row],[Target]]</f>
        <v>-6228</v>
      </c>
    </row>
    <row r="49" spans="1:10" x14ac:dyDescent="0.3">
      <c r="A49" s="2">
        <v>44228</v>
      </c>
      <c r="B49" t="s">
        <v>34</v>
      </c>
      <c r="C49" t="s">
        <v>35</v>
      </c>
      <c r="D49" t="s">
        <v>36</v>
      </c>
      <c r="E49" t="s">
        <v>26</v>
      </c>
      <c r="F49" s="5">
        <v>17328.300000000003</v>
      </c>
      <c r="G49" t="s">
        <v>43</v>
      </c>
      <c r="H49" s="5">
        <v>15000</v>
      </c>
      <c r="I49" s="5">
        <f>IF(Sales_Data[[#This Row],[Sales Amount]]&gt;=Sales_Data[[#This Row],[Target]],Sales_Data[[#This Row],[Sales Amount]]*Commission,0)</f>
        <v>1732.8300000000004</v>
      </c>
      <c r="J49" s="5">
        <f>Sales_Data[[#This Row],[Sales Amount]]-Sales_Data[[#This Row],[Target]]</f>
        <v>2328.3000000000029</v>
      </c>
    </row>
    <row r="50" spans="1:10" x14ac:dyDescent="0.3">
      <c r="A50" s="2">
        <v>44228</v>
      </c>
      <c r="B50" t="s">
        <v>56</v>
      </c>
      <c r="C50" t="s">
        <v>57</v>
      </c>
      <c r="D50" t="s">
        <v>58</v>
      </c>
      <c r="E50" t="s">
        <v>26</v>
      </c>
      <c r="F50" s="5">
        <v>21438.899999999998</v>
      </c>
      <c r="G50" t="s">
        <v>11</v>
      </c>
      <c r="H50" s="5">
        <v>15000</v>
      </c>
      <c r="I50" s="5">
        <f>IF(Sales_Data[[#This Row],[Sales Amount]]&gt;=Sales_Data[[#This Row],[Target]],Sales_Data[[#This Row],[Sales Amount]]*Commission,0)</f>
        <v>2143.89</v>
      </c>
      <c r="J50" s="5">
        <f>Sales_Data[[#This Row],[Sales Amount]]-Sales_Data[[#This Row],[Target]]</f>
        <v>6438.8999999999978</v>
      </c>
    </row>
    <row r="51" spans="1:10" x14ac:dyDescent="0.3">
      <c r="A51" s="2">
        <v>44228</v>
      </c>
      <c r="B51" t="s">
        <v>50</v>
      </c>
      <c r="C51" t="s">
        <v>51</v>
      </c>
      <c r="D51" t="s">
        <v>52</v>
      </c>
      <c r="E51" t="s">
        <v>26</v>
      </c>
      <c r="F51" s="5">
        <v>26556.799999999999</v>
      </c>
      <c r="G51" t="s">
        <v>15</v>
      </c>
      <c r="H51" s="5">
        <v>15000</v>
      </c>
      <c r="I51" s="5">
        <f>IF(Sales_Data[[#This Row],[Sales Amount]]&gt;=Sales_Data[[#This Row],[Target]],Sales_Data[[#This Row],[Sales Amount]]*Commission,0)</f>
        <v>2655.6800000000003</v>
      </c>
      <c r="J51" s="5">
        <f>Sales_Data[[#This Row],[Sales Amount]]-Sales_Data[[#This Row],[Target]]</f>
        <v>11556.8</v>
      </c>
    </row>
    <row r="52" spans="1:10" x14ac:dyDescent="0.3">
      <c r="A52" s="2">
        <v>44228</v>
      </c>
      <c r="B52" t="s">
        <v>50</v>
      </c>
      <c r="C52" t="s">
        <v>51</v>
      </c>
      <c r="D52" t="s">
        <v>52</v>
      </c>
      <c r="E52" t="s">
        <v>26</v>
      </c>
      <c r="F52" s="5">
        <v>33132.600000000006</v>
      </c>
      <c r="G52" t="s">
        <v>43</v>
      </c>
      <c r="H52" s="5">
        <v>15000</v>
      </c>
      <c r="I52" s="5">
        <f>IF(Sales_Data[[#This Row],[Sales Amount]]&gt;=Sales_Data[[#This Row],[Target]],Sales_Data[[#This Row],[Sales Amount]]*Commission,0)</f>
        <v>3313.2600000000007</v>
      </c>
      <c r="J52" s="5">
        <f>Sales_Data[[#This Row],[Sales Amount]]-Sales_Data[[#This Row],[Target]]</f>
        <v>18132.600000000006</v>
      </c>
    </row>
    <row r="53" spans="1:10" x14ac:dyDescent="0.3">
      <c r="A53" s="2">
        <v>44228</v>
      </c>
      <c r="B53" t="s">
        <v>27</v>
      </c>
      <c r="C53" t="s">
        <v>28</v>
      </c>
      <c r="D53" t="s">
        <v>29</v>
      </c>
      <c r="E53" t="s">
        <v>10</v>
      </c>
      <c r="F53" s="5">
        <v>7717.5</v>
      </c>
      <c r="G53" t="s">
        <v>43</v>
      </c>
      <c r="H53" s="5">
        <v>15000</v>
      </c>
      <c r="I53" s="5">
        <f>IF(Sales_Data[[#This Row],[Sales Amount]]&gt;=Sales_Data[[#This Row],[Target]],Sales_Data[[#This Row],[Sales Amount]]*Commission,0)</f>
        <v>0</v>
      </c>
      <c r="J53" s="5">
        <f>Sales_Data[[#This Row],[Sales Amount]]-Sales_Data[[#This Row],[Target]]</f>
        <v>-7282.5</v>
      </c>
    </row>
    <row r="54" spans="1:10" x14ac:dyDescent="0.3">
      <c r="A54" s="2">
        <v>44228</v>
      </c>
      <c r="B54" t="s">
        <v>27</v>
      </c>
      <c r="C54" t="s">
        <v>28</v>
      </c>
      <c r="D54" t="s">
        <v>29</v>
      </c>
      <c r="E54" t="s">
        <v>10</v>
      </c>
      <c r="F54" s="5">
        <v>11617.6</v>
      </c>
      <c r="G54" t="s">
        <v>15</v>
      </c>
      <c r="H54" s="5">
        <v>15000</v>
      </c>
      <c r="I54" s="5">
        <f>IF(Sales_Data[[#This Row],[Sales Amount]]&gt;=Sales_Data[[#This Row],[Target]],Sales_Data[[#This Row],[Sales Amount]]*Commission,0)</f>
        <v>0</v>
      </c>
      <c r="J54" s="5">
        <f>Sales_Data[[#This Row],[Sales Amount]]-Sales_Data[[#This Row],[Target]]</f>
        <v>-3382.3999999999996</v>
      </c>
    </row>
    <row r="55" spans="1:10" x14ac:dyDescent="0.3">
      <c r="A55" s="2">
        <v>44228</v>
      </c>
      <c r="B55" t="s">
        <v>12</v>
      </c>
      <c r="C55" t="s">
        <v>13</v>
      </c>
      <c r="D55" t="s">
        <v>14</v>
      </c>
      <c r="E55" t="s">
        <v>10</v>
      </c>
      <c r="F55" s="5">
        <v>19431</v>
      </c>
      <c r="G55" t="s">
        <v>15</v>
      </c>
      <c r="H55" s="5">
        <v>15000</v>
      </c>
      <c r="I55" s="5">
        <f>IF(Sales_Data[[#This Row],[Sales Amount]]&gt;=Sales_Data[[#This Row],[Target]],Sales_Data[[#This Row],[Sales Amount]]*Commission,0)</f>
        <v>1943.1000000000001</v>
      </c>
      <c r="J55" s="5">
        <f>Sales_Data[[#This Row],[Sales Amount]]-Sales_Data[[#This Row],[Target]]</f>
        <v>4431</v>
      </c>
    </row>
    <row r="56" spans="1:10" x14ac:dyDescent="0.3">
      <c r="A56" s="2">
        <v>44228</v>
      </c>
      <c r="B56" t="s">
        <v>7</v>
      </c>
      <c r="C56" t="s">
        <v>8</v>
      </c>
      <c r="D56" t="s">
        <v>9</v>
      </c>
      <c r="E56" t="s">
        <v>10</v>
      </c>
      <c r="F56" s="5">
        <v>21169.599999999999</v>
      </c>
      <c r="G56" t="s">
        <v>15</v>
      </c>
      <c r="H56" s="5">
        <v>15000</v>
      </c>
      <c r="I56" s="5">
        <f>IF(Sales_Data[[#This Row],[Sales Amount]]&gt;=Sales_Data[[#This Row],[Target]],Sales_Data[[#This Row],[Sales Amount]]*Commission,0)</f>
        <v>2116.96</v>
      </c>
      <c r="J56" s="5">
        <f>Sales_Data[[#This Row],[Sales Amount]]-Sales_Data[[#This Row],[Target]]</f>
        <v>6169.5999999999985</v>
      </c>
    </row>
    <row r="57" spans="1:10" x14ac:dyDescent="0.3">
      <c r="A57" s="2">
        <v>44228</v>
      </c>
      <c r="B57" t="s">
        <v>16</v>
      </c>
      <c r="C57" t="s">
        <v>17</v>
      </c>
      <c r="D57" t="s">
        <v>18</v>
      </c>
      <c r="E57" t="s">
        <v>10</v>
      </c>
      <c r="F57" s="5">
        <v>29158.400000000001</v>
      </c>
      <c r="G57" t="s">
        <v>15</v>
      </c>
      <c r="H57" s="5">
        <v>15000</v>
      </c>
      <c r="I57" s="5">
        <f>IF(Sales_Data[[#This Row],[Sales Amount]]&gt;=Sales_Data[[#This Row],[Target]],Sales_Data[[#This Row],[Sales Amount]]*Commission,0)</f>
        <v>2915.84</v>
      </c>
      <c r="J57" s="5">
        <f>Sales_Data[[#This Row],[Sales Amount]]-Sales_Data[[#This Row],[Target]]</f>
        <v>14158.400000000001</v>
      </c>
    </row>
    <row r="58" spans="1:10" x14ac:dyDescent="0.3">
      <c r="A58" s="2">
        <v>44228</v>
      </c>
      <c r="B58" t="s">
        <v>12</v>
      </c>
      <c r="C58" t="s">
        <v>13</v>
      </c>
      <c r="D58" t="s">
        <v>14</v>
      </c>
      <c r="E58" t="s">
        <v>10</v>
      </c>
      <c r="F58" s="5">
        <v>30305</v>
      </c>
      <c r="G58" t="s">
        <v>11</v>
      </c>
      <c r="H58" s="5">
        <v>15000</v>
      </c>
      <c r="I58" s="5">
        <f>IF(Sales_Data[[#This Row],[Sales Amount]]&gt;=Sales_Data[[#This Row],[Target]],Sales_Data[[#This Row],[Sales Amount]]*Commission,0)</f>
        <v>3030.5</v>
      </c>
      <c r="J58" s="5">
        <f>Sales_Data[[#This Row],[Sales Amount]]-Sales_Data[[#This Row],[Target]]</f>
        <v>15305</v>
      </c>
    </row>
    <row r="59" spans="1:10" x14ac:dyDescent="0.3">
      <c r="A59" s="2">
        <v>44228</v>
      </c>
      <c r="B59" t="s">
        <v>27</v>
      </c>
      <c r="C59" t="s">
        <v>28</v>
      </c>
      <c r="D59" t="s">
        <v>29</v>
      </c>
      <c r="E59" t="s">
        <v>10</v>
      </c>
      <c r="F59" s="5">
        <v>43184.399999999994</v>
      </c>
      <c r="G59" t="s">
        <v>43</v>
      </c>
      <c r="H59" s="5">
        <v>15000</v>
      </c>
      <c r="I59" s="5">
        <f>IF(Sales_Data[[#This Row],[Sales Amount]]&gt;=Sales_Data[[#This Row],[Target]],Sales_Data[[#This Row],[Sales Amount]]*Commission,0)</f>
        <v>4318.4399999999996</v>
      </c>
      <c r="J59" s="5">
        <f>Sales_Data[[#This Row],[Sales Amount]]-Sales_Data[[#This Row],[Target]]</f>
        <v>28184.399999999994</v>
      </c>
    </row>
    <row r="60" spans="1:10" x14ac:dyDescent="0.3">
      <c r="A60" s="2">
        <v>44228</v>
      </c>
      <c r="B60" t="s">
        <v>19</v>
      </c>
      <c r="C60" t="s">
        <v>20</v>
      </c>
      <c r="D60" t="s">
        <v>21</v>
      </c>
      <c r="E60" t="s">
        <v>22</v>
      </c>
      <c r="F60" s="5">
        <v>4531</v>
      </c>
      <c r="G60" t="s">
        <v>43</v>
      </c>
      <c r="H60" s="5">
        <v>15000</v>
      </c>
      <c r="I60" s="5">
        <f>IF(Sales_Data[[#This Row],[Sales Amount]]&gt;=Sales_Data[[#This Row],[Target]],Sales_Data[[#This Row],[Sales Amount]]*Commission,0)</f>
        <v>0</v>
      </c>
      <c r="J60" s="5">
        <f>Sales_Data[[#This Row],[Sales Amount]]-Sales_Data[[#This Row],[Target]]</f>
        <v>-10469</v>
      </c>
    </row>
    <row r="61" spans="1:10" x14ac:dyDescent="0.3">
      <c r="A61" s="2">
        <v>44228</v>
      </c>
      <c r="B61" t="s">
        <v>37</v>
      </c>
      <c r="C61" t="s">
        <v>38</v>
      </c>
      <c r="D61" t="s">
        <v>39</v>
      </c>
      <c r="E61" t="s">
        <v>22</v>
      </c>
      <c r="F61" s="5">
        <v>6751.7999999999993</v>
      </c>
      <c r="G61" t="s">
        <v>15</v>
      </c>
      <c r="H61" s="5">
        <v>15000</v>
      </c>
      <c r="I61" s="5">
        <f>IF(Sales_Data[[#This Row],[Sales Amount]]&gt;=Sales_Data[[#This Row],[Target]],Sales_Data[[#This Row],[Sales Amount]]*Commission,0)</f>
        <v>0</v>
      </c>
      <c r="J61" s="5">
        <f>Sales_Data[[#This Row],[Sales Amount]]-Sales_Data[[#This Row],[Target]]</f>
        <v>-8248.2000000000007</v>
      </c>
    </row>
    <row r="62" spans="1:10" x14ac:dyDescent="0.3">
      <c r="A62" s="2">
        <v>44228</v>
      </c>
      <c r="B62" t="s">
        <v>19</v>
      </c>
      <c r="C62" t="s">
        <v>20</v>
      </c>
      <c r="D62" t="s">
        <v>21</v>
      </c>
      <c r="E62" t="s">
        <v>22</v>
      </c>
      <c r="F62" s="5">
        <v>7343.2000000000007</v>
      </c>
      <c r="G62" t="s">
        <v>15</v>
      </c>
      <c r="H62" s="5">
        <v>15000</v>
      </c>
      <c r="I62" s="5">
        <f>IF(Sales_Data[[#This Row],[Sales Amount]]&gt;=Sales_Data[[#This Row],[Target]],Sales_Data[[#This Row],[Sales Amount]]*Commission,0)</f>
        <v>0</v>
      </c>
      <c r="J62" s="5">
        <f>Sales_Data[[#This Row],[Sales Amount]]-Sales_Data[[#This Row],[Target]]</f>
        <v>-7656.7999999999993</v>
      </c>
    </row>
    <row r="63" spans="1:10" x14ac:dyDescent="0.3">
      <c r="A63" s="2">
        <v>44228</v>
      </c>
      <c r="B63" t="s">
        <v>19</v>
      </c>
      <c r="C63" t="s">
        <v>20</v>
      </c>
      <c r="D63" t="s">
        <v>21</v>
      </c>
      <c r="E63" t="s">
        <v>22</v>
      </c>
      <c r="F63" s="5">
        <v>7356.5999999999995</v>
      </c>
      <c r="G63" t="s">
        <v>11</v>
      </c>
      <c r="H63" s="5">
        <v>15000</v>
      </c>
      <c r="I63" s="5">
        <f>IF(Sales_Data[[#This Row],[Sales Amount]]&gt;=Sales_Data[[#This Row],[Target]],Sales_Data[[#This Row],[Sales Amount]]*Commission,0)</f>
        <v>0</v>
      </c>
      <c r="J63" s="5">
        <f>Sales_Data[[#This Row],[Sales Amount]]-Sales_Data[[#This Row],[Target]]</f>
        <v>-7643.4000000000005</v>
      </c>
    </row>
    <row r="64" spans="1:10" x14ac:dyDescent="0.3">
      <c r="A64" s="2">
        <v>44228</v>
      </c>
      <c r="B64" t="s">
        <v>37</v>
      </c>
      <c r="C64" t="s">
        <v>38</v>
      </c>
      <c r="D64" t="s">
        <v>39</v>
      </c>
      <c r="E64" t="s">
        <v>22</v>
      </c>
      <c r="F64" s="5">
        <v>17748</v>
      </c>
      <c r="G64" t="s">
        <v>11</v>
      </c>
      <c r="H64" s="5">
        <v>15000</v>
      </c>
      <c r="I64" s="5">
        <f>IF(Sales_Data[[#This Row],[Sales Amount]]&gt;=Sales_Data[[#This Row],[Target]],Sales_Data[[#This Row],[Sales Amount]]*Commission,0)</f>
        <v>1774.8000000000002</v>
      </c>
      <c r="J64" s="5">
        <f>Sales_Data[[#This Row],[Sales Amount]]-Sales_Data[[#This Row],[Target]]</f>
        <v>2748</v>
      </c>
    </row>
    <row r="65" spans="1:10" x14ac:dyDescent="0.3">
      <c r="A65" s="2">
        <v>44228</v>
      </c>
      <c r="B65" t="s">
        <v>19</v>
      </c>
      <c r="C65" t="s">
        <v>20</v>
      </c>
      <c r="D65" t="s">
        <v>21</v>
      </c>
      <c r="E65" t="s">
        <v>22</v>
      </c>
      <c r="F65" s="5">
        <v>28395.5</v>
      </c>
      <c r="G65" t="s">
        <v>43</v>
      </c>
      <c r="H65" s="5">
        <v>15000</v>
      </c>
      <c r="I65" s="5">
        <f>IF(Sales_Data[[#This Row],[Sales Amount]]&gt;=Sales_Data[[#This Row],[Target]],Sales_Data[[#This Row],[Sales Amount]]*Commission,0)</f>
        <v>2839.55</v>
      </c>
      <c r="J65" s="5">
        <f>Sales_Data[[#This Row],[Sales Amount]]-Sales_Data[[#This Row],[Target]]</f>
        <v>13395.5</v>
      </c>
    </row>
    <row r="66" spans="1:10" x14ac:dyDescent="0.3">
      <c r="A66" s="2">
        <v>44228</v>
      </c>
      <c r="B66" t="s">
        <v>44</v>
      </c>
      <c r="C66" t="s">
        <v>45</v>
      </c>
      <c r="D66" t="s">
        <v>46</v>
      </c>
      <c r="E66" t="s">
        <v>22</v>
      </c>
      <c r="F66" s="5">
        <v>41429.5</v>
      </c>
      <c r="G66" t="s">
        <v>15</v>
      </c>
      <c r="H66" s="5">
        <v>15000</v>
      </c>
      <c r="I66" s="5">
        <f>IF(Sales_Data[[#This Row],[Sales Amount]]&gt;=Sales_Data[[#This Row],[Target]],Sales_Data[[#This Row],[Sales Amount]]*Commission,0)</f>
        <v>4142.95</v>
      </c>
      <c r="J66" s="5">
        <f>Sales_Data[[#This Row],[Sales Amount]]-Sales_Data[[#This Row],[Target]]</f>
        <v>26429.5</v>
      </c>
    </row>
    <row r="67" spans="1:10" x14ac:dyDescent="0.3">
      <c r="A67" s="2">
        <v>44256</v>
      </c>
      <c r="B67" t="s">
        <v>62</v>
      </c>
      <c r="C67" t="s">
        <v>63</v>
      </c>
      <c r="D67" t="s">
        <v>64</v>
      </c>
      <c r="E67" t="s">
        <v>33</v>
      </c>
      <c r="F67" s="5">
        <v>7416.9</v>
      </c>
      <c r="G67" t="s">
        <v>43</v>
      </c>
      <c r="H67" s="5">
        <v>15000</v>
      </c>
      <c r="I67" s="5">
        <f>IF(Sales_Data[[#This Row],[Sales Amount]]&gt;=Sales_Data[[#This Row],[Target]],Sales_Data[[#This Row],[Sales Amount]]*Commission,0)</f>
        <v>0</v>
      </c>
      <c r="J67" s="5">
        <f>Sales_Data[[#This Row],[Sales Amount]]-Sales_Data[[#This Row],[Target]]</f>
        <v>-7583.1</v>
      </c>
    </row>
    <row r="68" spans="1:10" x14ac:dyDescent="0.3">
      <c r="A68" s="2">
        <v>44256</v>
      </c>
      <c r="B68" t="s">
        <v>40</v>
      </c>
      <c r="C68" t="s">
        <v>41</v>
      </c>
      <c r="D68" t="s">
        <v>42</v>
      </c>
      <c r="E68" t="s">
        <v>33</v>
      </c>
      <c r="F68" s="5">
        <v>8284.5</v>
      </c>
      <c r="G68" t="s">
        <v>15</v>
      </c>
      <c r="H68" s="5">
        <v>15000</v>
      </c>
      <c r="I68" s="5">
        <f>IF(Sales_Data[[#This Row],[Sales Amount]]&gt;=Sales_Data[[#This Row],[Target]],Sales_Data[[#This Row],[Sales Amount]]*Commission,0)</f>
        <v>0</v>
      </c>
      <c r="J68" s="5">
        <f>Sales_Data[[#This Row],[Sales Amount]]-Sales_Data[[#This Row],[Target]]</f>
        <v>-6715.5</v>
      </c>
    </row>
    <row r="69" spans="1:10" x14ac:dyDescent="0.3">
      <c r="A69" s="2">
        <v>44256</v>
      </c>
      <c r="B69" t="s">
        <v>30</v>
      </c>
      <c r="C69" t="s">
        <v>31</v>
      </c>
      <c r="D69" t="s">
        <v>32</v>
      </c>
      <c r="E69" t="s">
        <v>33</v>
      </c>
      <c r="F69" s="5">
        <v>10758.7</v>
      </c>
      <c r="G69" t="s">
        <v>15</v>
      </c>
      <c r="H69" s="5">
        <v>15000</v>
      </c>
      <c r="I69" s="5">
        <f>IF(Sales_Data[[#This Row],[Sales Amount]]&gt;=Sales_Data[[#This Row],[Target]],Sales_Data[[#This Row],[Sales Amount]]*Commission,0)</f>
        <v>0</v>
      </c>
      <c r="J69" s="5">
        <f>Sales_Data[[#This Row],[Sales Amount]]-Sales_Data[[#This Row],[Target]]</f>
        <v>-4241.2999999999993</v>
      </c>
    </row>
    <row r="70" spans="1:10" x14ac:dyDescent="0.3">
      <c r="A70" s="2">
        <v>44256</v>
      </c>
      <c r="B70" t="s">
        <v>59</v>
      </c>
      <c r="C70" t="s">
        <v>60</v>
      </c>
      <c r="D70" t="s">
        <v>61</v>
      </c>
      <c r="E70" t="s">
        <v>33</v>
      </c>
      <c r="F70" s="5">
        <v>12124.2</v>
      </c>
      <c r="G70" t="s">
        <v>43</v>
      </c>
      <c r="H70" s="5">
        <v>15000</v>
      </c>
      <c r="I70" s="5">
        <f>IF(Sales_Data[[#This Row],[Sales Amount]]&gt;=Sales_Data[[#This Row],[Target]],Sales_Data[[#This Row],[Sales Amount]]*Commission,0)</f>
        <v>0</v>
      </c>
      <c r="J70" s="5">
        <f>Sales_Data[[#This Row],[Sales Amount]]-Sales_Data[[#This Row],[Target]]</f>
        <v>-2875.7999999999993</v>
      </c>
    </row>
    <row r="71" spans="1:10" x14ac:dyDescent="0.3">
      <c r="A71" s="2">
        <v>44256</v>
      </c>
      <c r="B71" t="s">
        <v>62</v>
      </c>
      <c r="C71" t="s">
        <v>63</v>
      </c>
      <c r="D71" t="s">
        <v>64</v>
      </c>
      <c r="E71" t="s">
        <v>33</v>
      </c>
      <c r="F71" s="5">
        <v>14391.999999999998</v>
      </c>
      <c r="G71" t="s">
        <v>11</v>
      </c>
      <c r="H71" s="5">
        <v>15000</v>
      </c>
      <c r="I71" s="5">
        <f>IF(Sales_Data[[#This Row],[Sales Amount]]&gt;=Sales_Data[[#This Row],[Target]],Sales_Data[[#This Row],[Sales Amount]]*Commission,0)</f>
        <v>0</v>
      </c>
      <c r="J71" s="5">
        <f>Sales_Data[[#This Row],[Sales Amount]]-Sales_Data[[#This Row],[Target]]</f>
        <v>-608.00000000000182</v>
      </c>
    </row>
    <row r="72" spans="1:10" x14ac:dyDescent="0.3">
      <c r="A72" s="2">
        <v>44256</v>
      </c>
      <c r="B72" t="s">
        <v>40</v>
      </c>
      <c r="C72" t="s">
        <v>41</v>
      </c>
      <c r="D72" t="s">
        <v>42</v>
      </c>
      <c r="E72" t="s">
        <v>33</v>
      </c>
      <c r="F72" s="5">
        <v>15246</v>
      </c>
      <c r="G72" t="s">
        <v>11</v>
      </c>
      <c r="H72" s="5">
        <v>15000</v>
      </c>
      <c r="I72" s="5">
        <f>IF(Sales_Data[[#This Row],[Sales Amount]]&gt;=Sales_Data[[#This Row],[Target]],Sales_Data[[#This Row],[Sales Amount]]*Commission,0)</f>
        <v>1524.6000000000001</v>
      </c>
      <c r="J72" s="5">
        <f>Sales_Data[[#This Row],[Sales Amount]]-Sales_Data[[#This Row],[Target]]</f>
        <v>246</v>
      </c>
    </row>
    <row r="73" spans="1:10" x14ac:dyDescent="0.3">
      <c r="A73" s="2">
        <v>44256</v>
      </c>
      <c r="B73" t="s">
        <v>62</v>
      </c>
      <c r="C73" t="s">
        <v>63</v>
      </c>
      <c r="D73" t="s">
        <v>64</v>
      </c>
      <c r="E73" t="s">
        <v>33</v>
      </c>
      <c r="F73" s="5">
        <v>17335.2</v>
      </c>
      <c r="G73" t="s">
        <v>43</v>
      </c>
      <c r="H73" s="5">
        <v>15000</v>
      </c>
      <c r="I73" s="5">
        <f>IF(Sales_Data[[#This Row],[Sales Amount]]&gt;=Sales_Data[[#This Row],[Target]],Sales_Data[[#This Row],[Sales Amount]]*Commission,0)</f>
        <v>1733.5200000000002</v>
      </c>
      <c r="J73" s="5">
        <f>Sales_Data[[#This Row],[Sales Amount]]-Sales_Data[[#This Row],[Target]]</f>
        <v>2335.2000000000007</v>
      </c>
    </row>
    <row r="74" spans="1:10" x14ac:dyDescent="0.3">
      <c r="A74" s="2">
        <v>44256</v>
      </c>
      <c r="B74" t="s">
        <v>40</v>
      </c>
      <c r="C74" t="s">
        <v>41</v>
      </c>
      <c r="D74" t="s">
        <v>42</v>
      </c>
      <c r="E74" t="s">
        <v>33</v>
      </c>
      <c r="F74" s="5">
        <v>40831</v>
      </c>
      <c r="G74" t="s">
        <v>11</v>
      </c>
      <c r="H74" s="5">
        <v>15000</v>
      </c>
      <c r="I74" s="5">
        <f>IF(Sales_Data[[#This Row],[Sales Amount]]&gt;=Sales_Data[[#This Row],[Target]],Sales_Data[[#This Row],[Sales Amount]]*Commission,0)</f>
        <v>4083.1000000000004</v>
      </c>
      <c r="J74" s="5">
        <f>Sales_Data[[#This Row],[Sales Amount]]-Sales_Data[[#This Row],[Target]]</f>
        <v>25831</v>
      </c>
    </row>
    <row r="75" spans="1:10" x14ac:dyDescent="0.3">
      <c r="A75" s="2">
        <v>44256</v>
      </c>
      <c r="B75" t="s">
        <v>34</v>
      </c>
      <c r="C75" t="s">
        <v>35</v>
      </c>
      <c r="D75" t="s">
        <v>36</v>
      </c>
      <c r="E75" t="s">
        <v>26</v>
      </c>
      <c r="F75" s="5">
        <v>6544.8</v>
      </c>
      <c r="G75" t="s">
        <v>11</v>
      </c>
      <c r="H75" s="5">
        <v>15000</v>
      </c>
      <c r="I75" s="5">
        <f>IF(Sales_Data[[#This Row],[Sales Amount]]&gt;=Sales_Data[[#This Row],[Target]],Sales_Data[[#This Row],[Sales Amount]]*Commission,0)</f>
        <v>0</v>
      </c>
      <c r="J75" s="5">
        <f>Sales_Data[[#This Row],[Sales Amount]]-Sales_Data[[#This Row],[Target]]</f>
        <v>-8455.2000000000007</v>
      </c>
    </row>
    <row r="76" spans="1:10" x14ac:dyDescent="0.3">
      <c r="A76" s="2">
        <v>44256</v>
      </c>
      <c r="B76" t="s">
        <v>50</v>
      </c>
      <c r="C76" t="s">
        <v>51</v>
      </c>
      <c r="D76" t="s">
        <v>52</v>
      </c>
      <c r="E76" t="s">
        <v>26</v>
      </c>
      <c r="F76" s="5">
        <v>11166.300000000001</v>
      </c>
      <c r="G76" t="s">
        <v>15</v>
      </c>
      <c r="H76" s="5">
        <v>15000</v>
      </c>
      <c r="I76" s="5">
        <f>IF(Sales_Data[[#This Row],[Sales Amount]]&gt;=Sales_Data[[#This Row],[Target]],Sales_Data[[#This Row],[Sales Amount]]*Commission,0)</f>
        <v>0</v>
      </c>
      <c r="J76" s="5">
        <f>Sales_Data[[#This Row],[Sales Amount]]-Sales_Data[[#This Row],[Target]]</f>
        <v>-3833.6999999999989</v>
      </c>
    </row>
    <row r="77" spans="1:10" x14ac:dyDescent="0.3">
      <c r="A77" s="2">
        <v>44256</v>
      </c>
      <c r="B77" t="s">
        <v>34</v>
      </c>
      <c r="C77" t="s">
        <v>35</v>
      </c>
      <c r="D77" t="s">
        <v>36</v>
      </c>
      <c r="E77" t="s">
        <v>26</v>
      </c>
      <c r="F77" s="5">
        <v>11403</v>
      </c>
      <c r="G77" t="s">
        <v>15</v>
      </c>
      <c r="H77" s="5">
        <v>15000</v>
      </c>
      <c r="I77" s="5">
        <f>IF(Sales_Data[[#This Row],[Sales Amount]]&gt;=Sales_Data[[#This Row],[Target]],Sales_Data[[#This Row],[Sales Amount]]*Commission,0)</f>
        <v>0</v>
      </c>
      <c r="J77" s="5">
        <f>Sales_Data[[#This Row],[Sales Amount]]-Sales_Data[[#This Row],[Target]]</f>
        <v>-3597</v>
      </c>
    </row>
    <row r="78" spans="1:10" x14ac:dyDescent="0.3">
      <c r="A78" s="2">
        <v>44256</v>
      </c>
      <c r="B78" t="s">
        <v>34</v>
      </c>
      <c r="C78" t="s">
        <v>35</v>
      </c>
      <c r="D78" t="s">
        <v>36</v>
      </c>
      <c r="E78" t="s">
        <v>26</v>
      </c>
      <c r="F78" s="5">
        <v>11554.400000000001</v>
      </c>
      <c r="G78" t="s">
        <v>15</v>
      </c>
      <c r="H78" s="5">
        <v>15000</v>
      </c>
      <c r="I78" s="5">
        <f>IF(Sales_Data[[#This Row],[Sales Amount]]&gt;=Sales_Data[[#This Row],[Target]],Sales_Data[[#This Row],[Sales Amount]]*Commission,0)</f>
        <v>0</v>
      </c>
      <c r="J78" s="5">
        <f>Sales_Data[[#This Row],[Sales Amount]]-Sales_Data[[#This Row],[Target]]</f>
        <v>-3445.5999999999985</v>
      </c>
    </row>
    <row r="79" spans="1:10" x14ac:dyDescent="0.3">
      <c r="A79" s="2">
        <v>44256</v>
      </c>
      <c r="B79" t="s">
        <v>23</v>
      </c>
      <c r="C79" t="s">
        <v>24</v>
      </c>
      <c r="D79" t="s">
        <v>25</v>
      </c>
      <c r="E79" t="s">
        <v>26</v>
      </c>
      <c r="F79" s="5">
        <v>12143.999999999998</v>
      </c>
      <c r="G79" t="s">
        <v>15</v>
      </c>
      <c r="H79" s="5">
        <v>15000</v>
      </c>
      <c r="I79" s="5">
        <f>IF(Sales_Data[[#This Row],[Sales Amount]]&gt;=Sales_Data[[#This Row],[Target]],Sales_Data[[#This Row],[Sales Amount]]*Commission,0)</f>
        <v>0</v>
      </c>
      <c r="J79" s="5">
        <f>Sales_Data[[#This Row],[Sales Amount]]-Sales_Data[[#This Row],[Target]]</f>
        <v>-2856.0000000000018</v>
      </c>
    </row>
    <row r="80" spans="1:10" x14ac:dyDescent="0.3">
      <c r="A80" s="2">
        <v>44256</v>
      </c>
      <c r="B80" t="s">
        <v>23</v>
      </c>
      <c r="C80" t="s">
        <v>24</v>
      </c>
      <c r="D80" t="s">
        <v>25</v>
      </c>
      <c r="E80" t="s">
        <v>26</v>
      </c>
      <c r="F80" s="5">
        <v>13244.7</v>
      </c>
      <c r="G80" t="s">
        <v>11</v>
      </c>
      <c r="H80" s="5">
        <v>15000</v>
      </c>
      <c r="I80" s="5">
        <f>IF(Sales_Data[[#This Row],[Sales Amount]]&gt;=Sales_Data[[#This Row],[Target]],Sales_Data[[#This Row],[Sales Amount]]*Commission,0)</f>
        <v>0</v>
      </c>
      <c r="J80" s="5">
        <f>Sales_Data[[#This Row],[Sales Amount]]-Sales_Data[[#This Row],[Target]]</f>
        <v>-1755.2999999999993</v>
      </c>
    </row>
    <row r="81" spans="1:10" x14ac:dyDescent="0.3">
      <c r="A81" s="2">
        <v>44256</v>
      </c>
      <c r="B81" t="s">
        <v>47</v>
      </c>
      <c r="C81" t="s">
        <v>48</v>
      </c>
      <c r="D81" t="s">
        <v>49</v>
      </c>
      <c r="E81" t="s">
        <v>26</v>
      </c>
      <c r="F81" s="5">
        <v>23014.400000000001</v>
      </c>
      <c r="G81" t="s">
        <v>11</v>
      </c>
      <c r="H81" s="5">
        <v>15000</v>
      </c>
      <c r="I81" s="5">
        <f>IF(Sales_Data[[#This Row],[Sales Amount]]&gt;=Sales_Data[[#This Row],[Target]],Sales_Data[[#This Row],[Sales Amount]]*Commission,0)</f>
        <v>2301.44</v>
      </c>
      <c r="J81" s="5">
        <f>Sales_Data[[#This Row],[Sales Amount]]-Sales_Data[[#This Row],[Target]]</f>
        <v>8014.4000000000015</v>
      </c>
    </row>
    <row r="82" spans="1:10" x14ac:dyDescent="0.3">
      <c r="A82" s="2">
        <v>44256</v>
      </c>
      <c r="B82" t="s">
        <v>23</v>
      </c>
      <c r="C82" t="s">
        <v>24</v>
      </c>
      <c r="D82" t="s">
        <v>25</v>
      </c>
      <c r="E82" t="s">
        <v>26</v>
      </c>
      <c r="F82" s="5">
        <v>26200</v>
      </c>
      <c r="G82" t="s">
        <v>15</v>
      </c>
      <c r="H82" s="5">
        <v>15000</v>
      </c>
      <c r="I82" s="5">
        <f>IF(Sales_Data[[#This Row],[Sales Amount]]&gt;=Sales_Data[[#This Row],[Target]],Sales_Data[[#This Row],[Sales Amount]]*Commission,0)</f>
        <v>2620</v>
      </c>
      <c r="J82" s="5">
        <f>Sales_Data[[#This Row],[Sales Amount]]-Sales_Data[[#This Row],[Target]]</f>
        <v>11200</v>
      </c>
    </row>
    <row r="83" spans="1:10" x14ac:dyDescent="0.3">
      <c r="A83" s="2">
        <v>44256</v>
      </c>
      <c r="B83" t="s">
        <v>50</v>
      </c>
      <c r="C83" t="s">
        <v>51</v>
      </c>
      <c r="D83" t="s">
        <v>52</v>
      </c>
      <c r="E83" t="s">
        <v>26</v>
      </c>
      <c r="F83" s="5">
        <v>28286.399999999998</v>
      </c>
      <c r="G83" t="s">
        <v>11</v>
      </c>
      <c r="H83" s="5">
        <v>15000</v>
      </c>
      <c r="I83" s="5">
        <f>IF(Sales_Data[[#This Row],[Sales Amount]]&gt;=Sales_Data[[#This Row],[Target]],Sales_Data[[#This Row],[Sales Amount]]*Commission,0)</f>
        <v>2828.64</v>
      </c>
      <c r="J83" s="5">
        <f>Sales_Data[[#This Row],[Sales Amount]]-Sales_Data[[#This Row],[Target]]</f>
        <v>13286.399999999998</v>
      </c>
    </row>
    <row r="84" spans="1:10" x14ac:dyDescent="0.3">
      <c r="A84" s="2">
        <v>44256</v>
      </c>
      <c r="B84" t="s">
        <v>23</v>
      </c>
      <c r="C84" t="s">
        <v>24</v>
      </c>
      <c r="D84" t="s">
        <v>25</v>
      </c>
      <c r="E84" t="s">
        <v>26</v>
      </c>
      <c r="F84" s="5">
        <v>35715.4</v>
      </c>
      <c r="G84" t="s">
        <v>15</v>
      </c>
      <c r="H84" s="5">
        <v>15000</v>
      </c>
      <c r="I84" s="5">
        <f>IF(Sales_Data[[#This Row],[Sales Amount]]&gt;=Sales_Data[[#This Row],[Target]],Sales_Data[[#This Row],[Sales Amount]]*Commission,0)</f>
        <v>3571.5400000000004</v>
      </c>
      <c r="J84" s="5">
        <f>Sales_Data[[#This Row],[Sales Amount]]-Sales_Data[[#This Row],[Target]]</f>
        <v>20715.400000000001</v>
      </c>
    </row>
    <row r="85" spans="1:10" x14ac:dyDescent="0.3">
      <c r="A85" s="2">
        <v>44256</v>
      </c>
      <c r="B85" t="s">
        <v>12</v>
      </c>
      <c r="C85" t="s">
        <v>13</v>
      </c>
      <c r="D85" t="s">
        <v>14</v>
      </c>
      <c r="E85" t="s">
        <v>10</v>
      </c>
      <c r="F85" s="5">
        <v>2311.5</v>
      </c>
      <c r="G85" t="s">
        <v>15</v>
      </c>
      <c r="H85" s="5">
        <v>15000</v>
      </c>
      <c r="I85" s="5">
        <f>IF(Sales_Data[[#This Row],[Sales Amount]]&gt;=Sales_Data[[#This Row],[Target]],Sales_Data[[#This Row],[Sales Amount]]*Commission,0)</f>
        <v>0</v>
      </c>
      <c r="J85" s="5">
        <f>Sales_Data[[#This Row],[Sales Amount]]-Sales_Data[[#This Row],[Target]]</f>
        <v>-12688.5</v>
      </c>
    </row>
    <row r="86" spans="1:10" x14ac:dyDescent="0.3">
      <c r="A86" s="2">
        <v>44256</v>
      </c>
      <c r="B86" t="s">
        <v>27</v>
      </c>
      <c r="C86" t="s">
        <v>28</v>
      </c>
      <c r="D86" t="s">
        <v>29</v>
      </c>
      <c r="E86" t="s">
        <v>10</v>
      </c>
      <c r="F86" s="5">
        <v>3013.5</v>
      </c>
      <c r="G86" t="s">
        <v>15</v>
      </c>
      <c r="H86" s="5">
        <v>15000</v>
      </c>
      <c r="I86" s="5">
        <f>IF(Sales_Data[[#This Row],[Sales Amount]]&gt;=Sales_Data[[#This Row],[Target]],Sales_Data[[#This Row],[Sales Amount]]*Commission,0)</f>
        <v>0</v>
      </c>
      <c r="J86" s="5">
        <f>Sales_Data[[#This Row],[Sales Amount]]-Sales_Data[[#This Row],[Target]]</f>
        <v>-11986.5</v>
      </c>
    </row>
    <row r="87" spans="1:10" x14ac:dyDescent="0.3">
      <c r="A87" s="2">
        <v>44256</v>
      </c>
      <c r="B87" t="s">
        <v>27</v>
      </c>
      <c r="C87" t="s">
        <v>28</v>
      </c>
      <c r="D87" t="s">
        <v>29</v>
      </c>
      <c r="E87" t="s">
        <v>10</v>
      </c>
      <c r="F87" s="5">
        <v>5287.5</v>
      </c>
      <c r="G87" t="s">
        <v>15</v>
      </c>
      <c r="H87" s="5">
        <v>15000</v>
      </c>
      <c r="I87" s="5">
        <f>IF(Sales_Data[[#This Row],[Sales Amount]]&gt;=Sales_Data[[#This Row],[Target]],Sales_Data[[#This Row],[Sales Amount]]*Commission,0)</f>
        <v>0</v>
      </c>
      <c r="J87" s="5">
        <f>Sales_Data[[#This Row],[Sales Amount]]-Sales_Data[[#This Row],[Target]]</f>
        <v>-9712.5</v>
      </c>
    </row>
    <row r="88" spans="1:10" x14ac:dyDescent="0.3">
      <c r="A88" s="2">
        <v>44256</v>
      </c>
      <c r="B88" t="s">
        <v>16</v>
      </c>
      <c r="C88" t="s">
        <v>17</v>
      </c>
      <c r="D88" t="s">
        <v>18</v>
      </c>
      <c r="E88" t="s">
        <v>10</v>
      </c>
      <c r="F88" s="5">
        <v>13797</v>
      </c>
      <c r="G88" t="s">
        <v>11</v>
      </c>
      <c r="H88" s="5">
        <v>15000</v>
      </c>
      <c r="I88" s="5">
        <f>IF(Sales_Data[[#This Row],[Sales Amount]]&gt;=Sales_Data[[#This Row],[Target]],Sales_Data[[#This Row],[Sales Amount]]*Commission,0)</f>
        <v>0</v>
      </c>
      <c r="J88" s="5">
        <f>Sales_Data[[#This Row],[Sales Amount]]-Sales_Data[[#This Row],[Target]]</f>
        <v>-1203</v>
      </c>
    </row>
    <row r="89" spans="1:10" x14ac:dyDescent="0.3">
      <c r="A89" s="2">
        <v>44256</v>
      </c>
      <c r="B89" t="s">
        <v>68</v>
      </c>
      <c r="C89" t="s">
        <v>69</v>
      </c>
      <c r="D89" t="s">
        <v>70</v>
      </c>
      <c r="E89" t="s">
        <v>10</v>
      </c>
      <c r="F89" s="5">
        <v>14063</v>
      </c>
      <c r="G89" t="s">
        <v>15</v>
      </c>
      <c r="H89" s="5">
        <v>15000</v>
      </c>
      <c r="I89" s="5">
        <f>IF(Sales_Data[[#This Row],[Sales Amount]]&gt;=Sales_Data[[#This Row],[Target]],Sales_Data[[#This Row],[Sales Amount]]*Commission,0)</f>
        <v>0</v>
      </c>
      <c r="J89" s="5">
        <f>Sales_Data[[#This Row],[Sales Amount]]-Sales_Data[[#This Row],[Target]]</f>
        <v>-937</v>
      </c>
    </row>
    <row r="90" spans="1:10" x14ac:dyDescent="0.3">
      <c r="A90" s="2">
        <v>44256</v>
      </c>
      <c r="B90" t="s">
        <v>16</v>
      </c>
      <c r="C90" t="s">
        <v>17</v>
      </c>
      <c r="D90" t="s">
        <v>18</v>
      </c>
      <c r="E90" t="s">
        <v>10</v>
      </c>
      <c r="F90" s="5">
        <v>14608.300000000001</v>
      </c>
      <c r="G90" t="s">
        <v>11</v>
      </c>
      <c r="H90" s="5">
        <v>15000</v>
      </c>
      <c r="I90" s="5">
        <f>IF(Sales_Data[[#This Row],[Sales Amount]]&gt;=Sales_Data[[#This Row],[Target]],Sales_Data[[#This Row],[Sales Amount]]*Commission,0)</f>
        <v>0</v>
      </c>
      <c r="J90" s="5">
        <f>Sales_Data[[#This Row],[Sales Amount]]-Sales_Data[[#This Row],[Target]]</f>
        <v>-391.69999999999891</v>
      </c>
    </row>
    <row r="91" spans="1:10" x14ac:dyDescent="0.3">
      <c r="A91" s="2">
        <v>44256</v>
      </c>
      <c r="B91" t="s">
        <v>27</v>
      </c>
      <c r="C91" t="s">
        <v>28</v>
      </c>
      <c r="D91" t="s">
        <v>29</v>
      </c>
      <c r="E91" t="s">
        <v>10</v>
      </c>
      <c r="F91" s="5">
        <v>16063.199999999999</v>
      </c>
      <c r="G91" t="s">
        <v>15</v>
      </c>
      <c r="H91" s="5">
        <v>15000</v>
      </c>
      <c r="I91" s="5">
        <f>IF(Sales_Data[[#This Row],[Sales Amount]]&gt;=Sales_Data[[#This Row],[Target]],Sales_Data[[#This Row],[Sales Amount]]*Commission,0)</f>
        <v>1606.32</v>
      </c>
      <c r="J91" s="5">
        <f>Sales_Data[[#This Row],[Sales Amount]]-Sales_Data[[#This Row],[Target]]</f>
        <v>1063.1999999999989</v>
      </c>
    </row>
    <row r="92" spans="1:10" x14ac:dyDescent="0.3">
      <c r="A92" s="2">
        <v>44256</v>
      </c>
      <c r="B92" t="s">
        <v>12</v>
      </c>
      <c r="C92" t="s">
        <v>13</v>
      </c>
      <c r="D92" t="s">
        <v>14</v>
      </c>
      <c r="E92" t="s">
        <v>10</v>
      </c>
      <c r="F92" s="5">
        <v>16836</v>
      </c>
      <c r="G92" t="s">
        <v>11</v>
      </c>
      <c r="H92" s="5">
        <v>15000</v>
      </c>
      <c r="I92" s="5">
        <f>IF(Sales_Data[[#This Row],[Sales Amount]]&gt;=Sales_Data[[#This Row],[Target]],Sales_Data[[#This Row],[Sales Amount]]*Commission,0)</f>
        <v>1683.6000000000001</v>
      </c>
      <c r="J92" s="5">
        <f>Sales_Data[[#This Row],[Sales Amount]]-Sales_Data[[#This Row],[Target]]</f>
        <v>1836</v>
      </c>
    </row>
    <row r="93" spans="1:10" x14ac:dyDescent="0.3">
      <c r="A93" s="2">
        <v>44256</v>
      </c>
      <c r="B93" t="s">
        <v>27</v>
      </c>
      <c r="C93" t="s">
        <v>28</v>
      </c>
      <c r="D93" t="s">
        <v>29</v>
      </c>
      <c r="E93" t="s">
        <v>10</v>
      </c>
      <c r="F93" s="5">
        <v>19594</v>
      </c>
      <c r="G93" t="s">
        <v>43</v>
      </c>
      <c r="H93" s="5">
        <v>15000</v>
      </c>
      <c r="I93" s="5">
        <f>IF(Sales_Data[[#This Row],[Sales Amount]]&gt;=Sales_Data[[#This Row],[Target]],Sales_Data[[#This Row],[Sales Amount]]*Commission,0)</f>
        <v>1959.4</v>
      </c>
      <c r="J93" s="5">
        <f>Sales_Data[[#This Row],[Sales Amount]]-Sales_Data[[#This Row],[Target]]</f>
        <v>4594</v>
      </c>
    </row>
    <row r="94" spans="1:10" x14ac:dyDescent="0.3">
      <c r="A94" s="2">
        <v>44256</v>
      </c>
      <c r="B94" t="s">
        <v>12</v>
      </c>
      <c r="C94" t="s">
        <v>13</v>
      </c>
      <c r="D94" t="s">
        <v>14</v>
      </c>
      <c r="E94" t="s">
        <v>10</v>
      </c>
      <c r="F94" s="5">
        <v>21654.400000000001</v>
      </c>
      <c r="G94" t="s">
        <v>15</v>
      </c>
      <c r="H94" s="5">
        <v>15000</v>
      </c>
      <c r="I94" s="5">
        <f>IF(Sales_Data[[#This Row],[Sales Amount]]&gt;=Sales_Data[[#This Row],[Target]],Sales_Data[[#This Row],[Sales Amount]]*Commission,0)</f>
        <v>2165.44</v>
      </c>
      <c r="J94" s="5">
        <f>Sales_Data[[#This Row],[Sales Amount]]-Sales_Data[[#This Row],[Target]]</f>
        <v>6654.4000000000015</v>
      </c>
    </row>
    <row r="95" spans="1:10" x14ac:dyDescent="0.3">
      <c r="A95" s="2">
        <v>44256</v>
      </c>
      <c r="B95" t="s">
        <v>68</v>
      </c>
      <c r="C95" t="s">
        <v>69</v>
      </c>
      <c r="D95" t="s">
        <v>70</v>
      </c>
      <c r="E95" t="s">
        <v>10</v>
      </c>
      <c r="F95" s="5">
        <v>27930</v>
      </c>
      <c r="G95" t="s">
        <v>11</v>
      </c>
      <c r="H95" s="5">
        <v>15000</v>
      </c>
      <c r="I95" s="5">
        <f>IF(Sales_Data[[#This Row],[Sales Amount]]&gt;=Sales_Data[[#This Row],[Target]],Sales_Data[[#This Row],[Sales Amount]]*Commission,0)</f>
        <v>2793</v>
      </c>
      <c r="J95" s="5">
        <f>Sales_Data[[#This Row],[Sales Amount]]-Sales_Data[[#This Row],[Target]]</f>
        <v>12930</v>
      </c>
    </row>
    <row r="96" spans="1:10" x14ac:dyDescent="0.3">
      <c r="A96" s="2">
        <v>44256</v>
      </c>
      <c r="B96" t="s">
        <v>7</v>
      </c>
      <c r="C96" t="s">
        <v>8</v>
      </c>
      <c r="D96" t="s">
        <v>9</v>
      </c>
      <c r="E96" t="s">
        <v>10</v>
      </c>
      <c r="F96" s="5">
        <v>39065.899999999994</v>
      </c>
      <c r="G96" t="s">
        <v>15</v>
      </c>
      <c r="H96" s="5">
        <v>15000</v>
      </c>
      <c r="I96" s="5">
        <f>IF(Sales_Data[[#This Row],[Sales Amount]]&gt;=Sales_Data[[#This Row],[Target]],Sales_Data[[#This Row],[Sales Amount]]*Commission,0)</f>
        <v>3906.5899999999997</v>
      </c>
      <c r="J96" s="5">
        <f>Sales_Data[[#This Row],[Sales Amount]]-Sales_Data[[#This Row],[Target]]</f>
        <v>24065.899999999994</v>
      </c>
    </row>
    <row r="97" spans="1:10" x14ac:dyDescent="0.3">
      <c r="A97" s="2">
        <v>44256</v>
      </c>
      <c r="B97" t="s">
        <v>27</v>
      </c>
      <c r="C97" t="s">
        <v>28</v>
      </c>
      <c r="D97" t="s">
        <v>29</v>
      </c>
      <c r="E97" t="s">
        <v>10</v>
      </c>
      <c r="F97" s="5">
        <v>44422</v>
      </c>
      <c r="G97" t="s">
        <v>43</v>
      </c>
      <c r="H97" s="5">
        <v>15000</v>
      </c>
      <c r="I97" s="5">
        <f>IF(Sales_Data[[#This Row],[Sales Amount]]&gt;=Sales_Data[[#This Row],[Target]],Sales_Data[[#This Row],[Sales Amount]]*Commission,0)</f>
        <v>4442.2</v>
      </c>
      <c r="J97" s="5">
        <f>Sales_Data[[#This Row],[Sales Amount]]-Sales_Data[[#This Row],[Target]]</f>
        <v>29422</v>
      </c>
    </row>
    <row r="98" spans="1:10" x14ac:dyDescent="0.3">
      <c r="A98" s="2">
        <v>44256</v>
      </c>
      <c r="B98" t="s">
        <v>65</v>
      </c>
      <c r="C98" t="s">
        <v>66</v>
      </c>
      <c r="D98" t="s">
        <v>67</v>
      </c>
      <c r="E98" t="s">
        <v>22</v>
      </c>
      <c r="F98" s="5">
        <v>6708.9</v>
      </c>
      <c r="G98" t="s">
        <v>43</v>
      </c>
      <c r="H98" s="5">
        <v>15000</v>
      </c>
      <c r="I98" s="5">
        <f>IF(Sales_Data[[#This Row],[Sales Amount]]&gt;=Sales_Data[[#This Row],[Target]],Sales_Data[[#This Row],[Sales Amount]]*Commission,0)</f>
        <v>0</v>
      </c>
      <c r="J98" s="5">
        <f>Sales_Data[[#This Row],[Sales Amount]]-Sales_Data[[#This Row],[Target]]</f>
        <v>-8291.1</v>
      </c>
    </row>
    <row r="99" spans="1:10" x14ac:dyDescent="0.3">
      <c r="A99" s="2">
        <v>44256</v>
      </c>
      <c r="B99" t="s">
        <v>53</v>
      </c>
      <c r="C99" t="s">
        <v>54</v>
      </c>
      <c r="D99" t="s">
        <v>55</v>
      </c>
      <c r="E99" t="s">
        <v>22</v>
      </c>
      <c r="F99" s="5">
        <v>7982.7</v>
      </c>
      <c r="G99" t="s">
        <v>43</v>
      </c>
      <c r="H99" s="5">
        <v>15000</v>
      </c>
      <c r="I99" s="5">
        <f>IF(Sales_Data[[#This Row],[Sales Amount]]&gt;=Sales_Data[[#This Row],[Target]],Sales_Data[[#This Row],[Sales Amount]]*Commission,0)</f>
        <v>0</v>
      </c>
      <c r="J99" s="5">
        <f>Sales_Data[[#This Row],[Sales Amount]]-Sales_Data[[#This Row],[Target]]</f>
        <v>-7017.3</v>
      </c>
    </row>
    <row r="100" spans="1:10" x14ac:dyDescent="0.3">
      <c r="A100" s="2">
        <v>44256</v>
      </c>
      <c r="B100" t="s">
        <v>44</v>
      </c>
      <c r="C100" t="s">
        <v>45</v>
      </c>
      <c r="D100" t="s">
        <v>46</v>
      </c>
      <c r="E100" t="s">
        <v>22</v>
      </c>
      <c r="F100" s="5">
        <v>8694</v>
      </c>
      <c r="G100" t="s">
        <v>11</v>
      </c>
      <c r="H100" s="5">
        <v>15000</v>
      </c>
      <c r="I100" s="5">
        <f>IF(Sales_Data[[#This Row],[Sales Amount]]&gt;=Sales_Data[[#This Row],[Target]],Sales_Data[[#This Row],[Sales Amount]]*Commission,0)</f>
        <v>0</v>
      </c>
      <c r="J100" s="5">
        <f>Sales_Data[[#This Row],[Sales Amount]]-Sales_Data[[#This Row],[Target]]</f>
        <v>-6306</v>
      </c>
    </row>
    <row r="101" spans="1:10" x14ac:dyDescent="0.3">
      <c r="A101" s="2">
        <v>44256</v>
      </c>
      <c r="B101" t="s">
        <v>44</v>
      </c>
      <c r="C101" t="s">
        <v>45</v>
      </c>
      <c r="D101" t="s">
        <v>46</v>
      </c>
      <c r="E101" t="s">
        <v>22</v>
      </c>
      <c r="F101" s="5">
        <v>9116</v>
      </c>
      <c r="G101" t="s">
        <v>11</v>
      </c>
      <c r="H101" s="5">
        <v>15000</v>
      </c>
      <c r="I101" s="5">
        <f>IF(Sales_Data[[#This Row],[Sales Amount]]&gt;=Sales_Data[[#This Row],[Target]],Sales_Data[[#This Row],[Sales Amount]]*Commission,0)</f>
        <v>0</v>
      </c>
      <c r="J101" s="5">
        <f>Sales_Data[[#This Row],[Sales Amount]]-Sales_Data[[#This Row],[Target]]</f>
        <v>-5884</v>
      </c>
    </row>
    <row r="102" spans="1:10" x14ac:dyDescent="0.3">
      <c r="A102" s="2">
        <v>44256</v>
      </c>
      <c r="B102" t="s">
        <v>53</v>
      </c>
      <c r="C102" t="s">
        <v>54</v>
      </c>
      <c r="D102" t="s">
        <v>55</v>
      </c>
      <c r="E102" t="s">
        <v>22</v>
      </c>
      <c r="F102" s="5">
        <v>10110.299999999999</v>
      </c>
      <c r="G102" t="s">
        <v>11</v>
      </c>
      <c r="H102" s="5">
        <v>15000</v>
      </c>
      <c r="I102" s="5">
        <f>IF(Sales_Data[[#This Row],[Sales Amount]]&gt;=Sales_Data[[#This Row],[Target]],Sales_Data[[#This Row],[Sales Amount]]*Commission,0)</f>
        <v>0</v>
      </c>
      <c r="J102" s="5">
        <f>Sales_Data[[#This Row],[Sales Amount]]-Sales_Data[[#This Row],[Target]]</f>
        <v>-4889.7000000000007</v>
      </c>
    </row>
    <row r="103" spans="1:10" x14ac:dyDescent="0.3">
      <c r="A103" s="2">
        <v>44256</v>
      </c>
      <c r="B103" t="s">
        <v>19</v>
      </c>
      <c r="C103" t="s">
        <v>20</v>
      </c>
      <c r="D103" t="s">
        <v>21</v>
      </c>
      <c r="E103" t="s">
        <v>22</v>
      </c>
      <c r="F103" s="5">
        <v>10451.199999999999</v>
      </c>
      <c r="G103" t="s">
        <v>11</v>
      </c>
      <c r="H103" s="5">
        <v>15000</v>
      </c>
      <c r="I103" s="5">
        <f>IF(Sales_Data[[#This Row],[Sales Amount]]&gt;=Sales_Data[[#This Row],[Target]],Sales_Data[[#This Row],[Sales Amount]]*Commission,0)</f>
        <v>0</v>
      </c>
      <c r="J103" s="5">
        <f>Sales_Data[[#This Row],[Sales Amount]]-Sales_Data[[#This Row],[Target]]</f>
        <v>-4548.8000000000011</v>
      </c>
    </row>
    <row r="104" spans="1:10" x14ac:dyDescent="0.3">
      <c r="A104" s="2">
        <v>44256</v>
      </c>
      <c r="B104" t="s">
        <v>19</v>
      </c>
      <c r="C104" t="s">
        <v>20</v>
      </c>
      <c r="D104" t="s">
        <v>21</v>
      </c>
      <c r="E104" t="s">
        <v>22</v>
      </c>
      <c r="F104" s="5">
        <v>11580.4</v>
      </c>
      <c r="G104" t="s">
        <v>15</v>
      </c>
      <c r="H104" s="5">
        <v>15000</v>
      </c>
      <c r="I104" s="5">
        <f>IF(Sales_Data[[#This Row],[Sales Amount]]&gt;=Sales_Data[[#This Row],[Target]],Sales_Data[[#This Row],[Sales Amount]]*Commission,0)</f>
        <v>0</v>
      </c>
      <c r="J104" s="5">
        <f>Sales_Data[[#This Row],[Sales Amount]]-Sales_Data[[#This Row],[Target]]</f>
        <v>-3419.6000000000004</v>
      </c>
    </row>
    <row r="105" spans="1:10" x14ac:dyDescent="0.3">
      <c r="A105" s="2">
        <v>44256</v>
      </c>
      <c r="B105" t="s">
        <v>44</v>
      </c>
      <c r="C105" t="s">
        <v>45</v>
      </c>
      <c r="D105" t="s">
        <v>46</v>
      </c>
      <c r="E105" t="s">
        <v>22</v>
      </c>
      <c r="F105" s="5">
        <v>14329.5</v>
      </c>
      <c r="G105" t="s">
        <v>11</v>
      </c>
      <c r="H105" s="5">
        <v>15000</v>
      </c>
      <c r="I105" s="5">
        <f>IF(Sales_Data[[#This Row],[Sales Amount]]&gt;=Sales_Data[[#This Row],[Target]],Sales_Data[[#This Row],[Sales Amount]]*Commission,0)</f>
        <v>0</v>
      </c>
      <c r="J105" s="5">
        <f>Sales_Data[[#This Row],[Sales Amount]]-Sales_Data[[#This Row],[Target]]</f>
        <v>-670.5</v>
      </c>
    </row>
    <row r="106" spans="1:10" x14ac:dyDescent="0.3">
      <c r="A106" s="2">
        <v>44256</v>
      </c>
      <c r="B106" t="s">
        <v>44</v>
      </c>
      <c r="C106" t="s">
        <v>45</v>
      </c>
      <c r="D106" t="s">
        <v>46</v>
      </c>
      <c r="E106" t="s">
        <v>22</v>
      </c>
      <c r="F106" s="5">
        <v>20128</v>
      </c>
      <c r="G106" t="s">
        <v>43</v>
      </c>
      <c r="H106" s="5">
        <v>15000</v>
      </c>
      <c r="I106" s="5">
        <f>IF(Sales_Data[[#This Row],[Sales Amount]]&gt;=Sales_Data[[#This Row],[Target]],Sales_Data[[#This Row],[Sales Amount]]*Commission,0)</f>
        <v>2012.8000000000002</v>
      </c>
      <c r="J106" s="5">
        <f>Sales_Data[[#This Row],[Sales Amount]]-Sales_Data[[#This Row],[Target]]</f>
        <v>5128</v>
      </c>
    </row>
    <row r="107" spans="1:10" x14ac:dyDescent="0.3">
      <c r="A107" s="2">
        <v>44256</v>
      </c>
      <c r="B107" t="s">
        <v>65</v>
      </c>
      <c r="C107" t="s">
        <v>66</v>
      </c>
      <c r="D107" t="s">
        <v>67</v>
      </c>
      <c r="E107" t="s">
        <v>22</v>
      </c>
      <c r="F107" s="5">
        <v>21167.999999999996</v>
      </c>
      <c r="G107" t="s">
        <v>11</v>
      </c>
      <c r="H107" s="5">
        <v>15000</v>
      </c>
      <c r="I107" s="5">
        <f>IF(Sales_Data[[#This Row],[Sales Amount]]&gt;=Sales_Data[[#This Row],[Target]],Sales_Data[[#This Row],[Sales Amount]]*Commission,0)</f>
        <v>2116.7999999999997</v>
      </c>
      <c r="J107" s="5">
        <f>Sales_Data[[#This Row],[Sales Amount]]-Sales_Data[[#This Row],[Target]]</f>
        <v>6167.9999999999964</v>
      </c>
    </row>
    <row r="108" spans="1:10" x14ac:dyDescent="0.3">
      <c r="A108" s="2">
        <v>44256</v>
      </c>
      <c r="B108" t="s">
        <v>37</v>
      </c>
      <c r="C108" t="s">
        <v>38</v>
      </c>
      <c r="D108" t="s">
        <v>39</v>
      </c>
      <c r="E108" t="s">
        <v>22</v>
      </c>
      <c r="F108" s="5">
        <v>25102.399999999998</v>
      </c>
      <c r="G108" t="s">
        <v>15</v>
      </c>
      <c r="H108" s="5">
        <v>15000</v>
      </c>
      <c r="I108" s="5">
        <f>IF(Sales_Data[[#This Row],[Sales Amount]]&gt;=Sales_Data[[#This Row],[Target]],Sales_Data[[#This Row],[Sales Amount]]*Commission,0)</f>
        <v>2510.2399999999998</v>
      </c>
      <c r="J108" s="5">
        <f>Sales_Data[[#This Row],[Sales Amount]]-Sales_Data[[#This Row],[Target]]</f>
        <v>10102.399999999998</v>
      </c>
    </row>
    <row r="109" spans="1:10" x14ac:dyDescent="0.3">
      <c r="A109" s="2">
        <v>44256</v>
      </c>
      <c r="B109" t="s">
        <v>37</v>
      </c>
      <c r="C109" t="s">
        <v>38</v>
      </c>
      <c r="D109" t="s">
        <v>39</v>
      </c>
      <c r="E109" t="s">
        <v>22</v>
      </c>
      <c r="F109" s="5">
        <v>27670.9</v>
      </c>
      <c r="G109" t="s">
        <v>43</v>
      </c>
      <c r="H109" s="5">
        <v>15000</v>
      </c>
      <c r="I109" s="5">
        <f>IF(Sales_Data[[#This Row],[Sales Amount]]&gt;=Sales_Data[[#This Row],[Target]],Sales_Data[[#This Row],[Sales Amount]]*Commission,0)</f>
        <v>2767.09</v>
      </c>
      <c r="J109" s="5">
        <f>Sales_Data[[#This Row],[Sales Amount]]-Sales_Data[[#This Row],[Target]]</f>
        <v>12670.900000000001</v>
      </c>
    </row>
    <row r="110" spans="1:10" x14ac:dyDescent="0.3">
      <c r="A110" s="2">
        <v>44256</v>
      </c>
      <c r="B110" t="s">
        <v>37</v>
      </c>
      <c r="C110" t="s">
        <v>38</v>
      </c>
      <c r="D110" t="s">
        <v>39</v>
      </c>
      <c r="E110" t="s">
        <v>22</v>
      </c>
      <c r="F110" s="5">
        <v>27956.799999999999</v>
      </c>
      <c r="G110" t="s">
        <v>15</v>
      </c>
      <c r="H110" s="5">
        <v>15000</v>
      </c>
      <c r="I110" s="5">
        <f>IF(Sales_Data[[#This Row],[Sales Amount]]&gt;=Sales_Data[[#This Row],[Target]],Sales_Data[[#This Row],[Sales Amount]]*Commission,0)</f>
        <v>2795.6800000000003</v>
      </c>
      <c r="J110" s="5">
        <f>Sales_Data[[#This Row],[Sales Amount]]-Sales_Data[[#This Row],[Target]]</f>
        <v>12956.8</v>
      </c>
    </row>
    <row r="111" spans="1:10" x14ac:dyDescent="0.3">
      <c r="A111" s="2">
        <v>44256</v>
      </c>
      <c r="B111" t="s">
        <v>44</v>
      </c>
      <c r="C111" t="s">
        <v>45</v>
      </c>
      <c r="D111" t="s">
        <v>46</v>
      </c>
      <c r="E111" t="s">
        <v>22</v>
      </c>
      <c r="F111" s="5">
        <v>31407</v>
      </c>
      <c r="G111" t="s">
        <v>15</v>
      </c>
      <c r="H111" s="5">
        <v>15000</v>
      </c>
      <c r="I111" s="5">
        <f>IF(Sales_Data[[#This Row],[Sales Amount]]&gt;=Sales_Data[[#This Row],[Target]],Sales_Data[[#This Row],[Sales Amount]]*Commission,0)</f>
        <v>3140.7000000000003</v>
      </c>
      <c r="J111" s="5">
        <f>Sales_Data[[#This Row],[Sales Amount]]-Sales_Data[[#This Row],[Target]]</f>
        <v>16407</v>
      </c>
    </row>
    <row r="112" spans="1:10" x14ac:dyDescent="0.3">
      <c r="A112" s="2">
        <v>44256</v>
      </c>
      <c r="B112" t="s">
        <v>53</v>
      </c>
      <c r="C112" t="s">
        <v>54</v>
      </c>
      <c r="D112" t="s">
        <v>55</v>
      </c>
      <c r="E112" t="s">
        <v>22</v>
      </c>
      <c r="F112" s="5">
        <v>35647.5</v>
      </c>
      <c r="G112" t="s">
        <v>43</v>
      </c>
      <c r="H112" s="5">
        <v>15000</v>
      </c>
      <c r="I112" s="5">
        <f>IF(Sales_Data[[#This Row],[Sales Amount]]&gt;=Sales_Data[[#This Row],[Target]],Sales_Data[[#This Row],[Sales Amount]]*Commission,0)</f>
        <v>3564.75</v>
      </c>
      <c r="J112" s="5">
        <f>Sales_Data[[#This Row],[Sales Amount]]-Sales_Data[[#This Row],[Target]]</f>
        <v>20647.5</v>
      </c>
    </row>
    <row r="113" spans="1:10" x14ac:dyDescent="0.3">
      <c r="A113" s="2">
        <v>44256</v>
      </c>
      <c r="B113" t="s">
        <v>53</v>
      </c>
      <c r="C113" t="s">
        <v>54</v>
      </c>
      <c r="D113" t="s">
        <v>55</v>
      </c>
      <c r="E113" t="s">
        <v>22</v>
      </c>
      <c r="F113" s="5">
        <v>36907.200000000004</v>
      </c>
      <c r="G113" t="s">
        <v>15</v>
      </c>
      <c r="H113" s="5">
        <v>15000</v>
      </c>
      <c r="I113" s="5">
        <f>IF(Sales_Data[[#This Row],[Sales Amount]]&gt;=Sales_Data[[#This Row],[Target]],Sales_Data[[#This Row],[Sales Amount]]*Commission,0)</f>
        <v>3690.7200000000007</v>
      </c>
      <c r="J113" s="5">
        <f>Sales_Data[[#This Row],[Sales Amount]]-Sales_Data[[#This Row],[Target]]</f>
        <v>21907.200000000004</v>
      </c>
    </row>
    <row r="114" spans="1:10" x14ac:dyDescent="0.3">
      <c r="A114" s="2">
        <v>44287</v>
      </c>
      <c r="B114" t="s">
        <v>30</v>
      </c>
      <c r="C114" t="s">
        <v>31</v>
      </c>
      <c r="D114" t="s">
        <v>32</v>
      </c>
      <c r="E114" t="s">
        <v>33</v>
      </c>
      <c r="F114" s="5">
        <v>8520</v>
      </c>
      <c r="G114" t="s">
        <v>43</v>
      </c>
      <c r="H114" s="5">
        <v>15000</v>
      </c>
      <c r="I114" s="5">
        <f>IF(Sales_Data[[#This Row],[Sales Amount]]&gt;=Sales_Data[[#This Row],[Target]],Sales_Data[[#This Row],[Sales Amount]]*Commission,0)</f>
        <v>0</v>
      </c>
      <c r="J114" s="5">
        <f>Sales_Data[[#This Row],[Sales Amount]]-Sales_Data[[#This Row],[Target]]</f>
        <v>-6480</v>
      </c>
    </row>
    <row r="115" spans="1:10" x14ac:dyDescent="0.3">
      <c r="A115" s="2">
        <v>44287</v>
      </c>
      <c r="B115" t="s">
        <v>62</v>
      </c>
      <c r="C115" t="s">
        <v>63</v>
      </c>
      <c r="D115" t="s">
        <v>64</v>
      </c>
      <c r="E115" t="s">
        <v>33</v>
      </c>
      <c r="F115" s="5">
        <v>14301.599999999999</v>
      </c>
      <c r="G115" t="s">
        <v>43</v>
      </c>
      <c r="H115" s="5">
        <v>15000</v>
      </c>
      <c r="I115" s="5">
        <f>IF(Sales_Data[[#This Row],[Sales Amount]]&gt;=Sales_Data[[#This Row],[Target]],Sales_Data[[#This Row],[Sales Amount]]*Commission,0)</f>
        <v>0</v>
      </c>
      <c r="J115" s="5">
        <f>Sales_Data[[#This Row],[Sales Amount]]-Sales_Data[[#This Row],[Target]]</f>
        <v>-698.40000000000146</v>
      </c>
    </row>
    <row r="116" spans="1:10" x14ac:dyDescent="0.3">
      <c r="A116" s="2">
        <v>44287</v>
      </c>
      <c r="B116" t="s">
        <v>62</v>
      </c>
      <c r="C116" t="s">
        <v>63</v>
      </c>
      <c r="D116" t="s">
        <v>64</v>
      </c>
      <c r="E116" t="s">
        <v>33</v>
      </c>
      <c r="F116" s="5">
        <v>17204.399999999998</v>
      </c>
      <c r="G116" t="s">
        <v>11</v>
      </c>
      <c r="H116" s="5">
        <v>15000</v>
      </c>
      <c r="I116" s="5">
        <f>IF(Sales_Data[[#This Row],[Sales Amount]]&gt;=Sales_Data[[#This Row],[Target]],Sales_Data[[#This Row],[Sales Amount]]*Commission,0)</f>
        <v>1720.4399999999998</v>
      </c>
      <c r="J116" s="5">
        <f>Sales_Data[[#This Row],[Sales Amount]]-Sales_Data[[#This Row],[Target]]</f>
        <v>2204.3999999999978</v>
      </c>
    </row>
    <row r="117" spans="1:10" x14ac:dyDescent="0.3">
      <c r="A117" s="2">
        <v>44287</v>
      </c>
      <c r="B117" t="s">
        <v>40</v>
      </c>
      <c r="C117" t="s">
        <v>41</v>
      </c>
      <c r="D117" t="s">
        <v>42</v>
      </c>
      <c r="E117" t="s">
        <v>33</v>
      </c>
      <c r="F117" s="5">
        <v>19080</v>
      </c>
      <c r="G117" t="s">
        <v>15</v>
      </c>
      <c r="H117" s="5">
        <v>15000</v>
      </c>
      <c r="I117" s="5">
        <f>IF(Sales_Data[[#This Row],[Sales Amount]]&gt;=Sales_Data[[#This Row],[Target]],Sales_Data[[#This Row],[Sales Amount]]*Commission,0)</f>
        <v>1908</v>
      </c>
      <c r="J117" s="5">
        <f>Sales_Data[[#This Row],[Sales Amount]]-Sales_Data[[#This Row],[Target]]</f>
        <v>4080</v>
      </c>
    </row>
    <row r="118" spans="1:10" x14ac:dyDescent="0.3">
      <c r="A118" s="2">
        <v>44287</v>
      </c>
      <c r="B118" t="s">
        <v>30</v>
      </c>
      <c r="C118" t="s">
        <v>31</v>
      </c>
      <c r="D118" t="s">
        <v>32</v>
      </c>
      <c r="E118" t="s">
        <v>33</v>
      </c>
      <c r="F118" s="5">
        <v>19210.400000000001</v>
      </c>
      <c r="G118" t="s">
        <v>11</v>
      </c>
      <c r="H118" s="5">
        <v>15000</v>
      </c>
      <c r="I118" s="5">
        <f>IF(Sales_Data[[#This Row],[Sales Amount]]&gt;=Sales_Data[[#This Row],[Target]],Sales_Data[[#This Row],[Sales Amount]]*Commission,0)</f>
        <v>1921.0400000000002</v>
      </c>
      <c r="J118" s="5">
        <f>Sales_Data[[#This Row],[Sales Amount]]-Sales_Data[[#This Row],[Target]]</f>
        <v>4210.4000000000015</v>
      </c>
    </row>
    <row r="119" spans="1:10" x14ac:dyDescent="0.3">
      <c r="A119" s="2">
        <v>44287</v>
      </c>
      <c r="B119" t="s">
        <v>30</v>
      </c>
      <c r="C119" t="s">
        <v>31</v>
      </c>
      <c r="D119" t="s">
        <v>32</v>
      </c>
      <c r="E119" t="s">
        <v>33</v>
      </c>
      <c r="F119" s="5">
        <v>32282.799999999996</v>
      </c>
      <c r="G119" t="s">
        <v>15</v>
      </c>
      <c r="H119" s="5">
        <v>15000</v>
      </c>
      <c r="I119" s="5">
        <f>IF(Sales_Data[[#This Row],[Sales Amount]]&gt;=Sales_Data[[#This Row],[Target]],Sales_Data[[#This Row],[Sales Amount]]*Commission,0)</f>
        <v>3228.2799999999997</v>
      </c>
      <c r="J119" s="5">
        <f>Sales_Data[[#This Row],[Sales Amount]]-Sales_Data[[#This Row],[Target]]</f>
        <v>17282.799999999996</v>
      </c>
    </row>
    <row r="120" spans="1:10" x14ac:dyDescent="0.3">
      <c r="A120" s="2">
        <v>44287</v>
      </c>
      <c r="B120" t="s">
        <v>71</v>
      </c>
      <c r="C120" t="s">
        <v>72</v>
      </c>
      <c r="D120" t="s">
        <v>73</v>
      </c>
      <c r="E120" t="s">
        <v>33</v>
      </c>
      <c r="F120" s="5">
        <v>32524.1</v>
      </c>
      <c r="G120" t="s">
        <v>11</v>
      </c>
      <c r="H120" s="5">
        <v>15000</v>
      </c>
      <c r="I120" s="5">
        <f>IF(Sales_Data[[#This Row],[Sales Amount]]&gt;=Sales_Data[[#This Row],[Target]],Sales_Data[[#This Row],[Sales Amount]]*Commission,0)</f>
        <v>3252.41</v>
      </c>
      <c r="J120" s="5">
        <f>Sales_Data[[#This Row],[Sales Amount]]-Sales_Data[[#This Row],[Target]]</f>
        <v>17524.099999999999</v>
      </c>
    </row>
    <row r="121" spans="1:10" x14ac:dyDescent="0.3">
      <c r="A121" s="2">
        <v>44287</v>
      </c>
      <c r="B121" t="s">
        <v>30</v>
      </c>
      <c r="C121" t="s">
        <v>31</v>
      </c>
      <c r="D121" t="s">
        <v>32</v>
      </c>
      <c r="E121" t="s">
        <v>33</v>
      </c>
      <c r="F121" s="5">
        <v>35153.799999999996</v>
      </c>
      <c r="G121" t="s">
        <v>11</v>
      </c>
      <c r="H121" s="5">
        <v>15000</v>
      </c>
      <c r="I121" s="5">
        <f>IF(Sales_Data[[#This Row],[Sales Amount]]&gt;=Sales_Data[[#This Row],[Target]],Sales_Data[[#This Row],[Sales Amount]]*Commission,0)</f>
        <v>3515.3799999999997</v>
      </c>
      <c r="J121" s="5">
        <f>Sales_Data[[#This Row],[Sales Amount]]-Sales_Data[[#This Row],[Target]]</f>
        <v>20153.799999999996</v>
      </c>
    </row>
    <row r="122" spans="1:10" x14ac:dyDescent="0.3">
      <c r="A122" s="2">
        <v>44287</v>
      </c>
      <c r="B122" t="s">
        <v>30</v>
      </c>
      <c r="C122" t="s">
        <v>31</v>
      </c>
      <c r="D122" t="s">
        <v>32</v>
      </c>
      <c r="E122" t="s">
        <v>33</v>
      </c>
      <c r="F122" s="5">
        <v>35820</v>
      </c>
      <c r="G122" t="s">
        <v>43</v>
      </c>
      <c r="H122" s="5">
        <v>15000</v>
      </c>
      <c r="I122" s="5">
        <f>IF(Sales_Data[[#This Row],[Sales Amount]]&gt;=Sales_Data[[#This Row],[Target]],Sales_Data[[#This Row],[Sales Amount]]*Commission,0)</f>
        <v>3582</v>
      </c>
      <c r="J122" s="5">
        <f>Sales_Data[[#This Row],[Sales Amount]]-Sales_Data[[#This Row],[Target]]</f>
        <v>20820</v>
      </c>
    </row>
    <row r="123" spans="1:10" x14ac:dyDescent="0.3">
      <c r="A123" s="2">
        <v>44287</v>
      </c>
      <c r="B123" t="s">
        <v>59</v>
      </c>
      <c r="C123" t="s">
        <v>60</v>
      </c>
      <c r="D123" t="s">
        <v>61</v>
      </c>
      <c r="E123" t="s">
        <v>33</v>
      </c>
      <c r="F123" s="5">
        <v>42690.400000000001</v>
      </c>
      <c r="G123" t="s">
        <v>43</v>
      </c>
      <c r="H123" s="5">
        <v>15000</v>
      </c>
      <c r="I123" s="5">
        <f>IF(Sales_Data[[#This Row],[Sales Amount]]&gt;=Sales_Data[[#This Row],[Target]],Sales_Data[[#This Row],[Sales Amount]]*Commission,0)</f>
        <v>4269.04</v>
      </c>
      <c r="J123" s="5">
        <f>Sales_Data[[#This Row],[Sales Amount]]-Sales_Data[[#This Row],[Target]]</f>
        <v>27690.400000000001</v>
      </c>
    </row>
    <row r="124" spans="1:10" x14ac:dyDescent="0.3">
      <c r="A124" s="2">
        <v>44287</v>
      </c>
      <c r="B124" t="s">
        <v>56</v>
      </c>
      <c r="C124" t="s">
        <v>57</v>
      </c>
      <c r="D124" t="s">
        <v>58</v>
      </c>
      <c r="E124" t="s">
        <v>26</v>
      </c>
      <c r="F124" s="5">
        <v>6960</v>
      </c>
      <c r="G124" t="s">
        <v>43</v>
      </c>
      <c r="H124" s="5">
        <v>15000</v>
      </c>
      <c r="I124" s="5">
        <f>IF(Sales_Data[[#This Row],[Sales Amount]]&gt;=Sales_Data[[#This Row],[Target]],Sales_Data[[#This Row],[Sales Amount]]*Commission,0)</f>
        <v>0</v>
      </c>
      <c r="J124" s="5">
        <f>Sales_Data[[#This Row],[Sales Amount]]-Sales_Data[[#This Row],[Target]]</f>
        <v>-8040</v>
      </c>
    </row>
    <row r="125" spans="1:10" x14ac:dyDescent="0.3">
      <c r="A125" s="2">
        <v>44287</v>
      </c>
      <c r="B125" t="s">
        <v>47</v>
      </c>
      <c r="C125" t="s">
        <v>48</v>
      </c>
      <c r="D125" t="s">
        <v>49</v>
      </c>
      <c r="E125" t="s">
        <v>26</v>
      </c>
      <c r="F125" s="5">
        <v>9627.8999999999978</v>
      </c>
      <c r="G125" t="s">
        <v>11</v>
      </c>
      <c r="H125" s="5">
        <v>15000</v>
      </c>
      <c r="I125" s="5">
        <f>IF(Sales_Data[[#This Row],[Sales Amount]]&gt;=Sales_Data[[#This Row],[Target]],Sales_Data[[#This Row],[Sales Amount]]*Commission,0)</f>
        <v>0</v>
      </c>
      <c r="J125" s="5">
        <f>Sales_Data[[#This Row],[Sales Amount]]-Sales_Data[[#This Row],[Target]]</f>
        <v>-5372.1000000000022</v>
      </c>
    </row>
    <row r="126" spans="1:10" x14ac:dyDescent="0.3">
      <c r="A126" s="2">
        <v>44287</v>
      </c>
      <c r="B126" t="s">
        <v>34</v>
      </c>
      <c r="C126" t="s">
        <v>35</v>
      </c>
      <c r="D126" t="s">
        <v>36</v>
      </c>
      <c r="E126" t="s">
        <v>26</v>
      </c>
      <c r="F126" s="5">
        <v>13725.600000000002</v>
      </c>
      <c r="G126" t="s">
        <v>43</v>
      </c>
      <c r="H126" s="5">
        <v>15000</v>
      </c>
      <c r="I126" s="5">
        <f>IF(Sales_Data[[#This Row],[Sales Amount]]&gt;=Sales_Data[[#This Row],[Target]],Sales_Data[[#This Row],[Sales Amount]]*Commission,0)</f>
        <v>0</v>
      </c>
      <c r="J126" s="5">
        <f>Sales_Data[[#This Row],[Sales Amount]]-Sales_Data[[#This Row],[Target]]</f>
        <v>-1274.3999999999978</v>
      </c>
    </row>
    <row r="127" spans="1:10" x14ac:dyDescent="0.3">
      <c r="A127" s="2">
        <v>44287</v>
      </c>
      <c r="B127" t="s">
        <v>47</v>
      </c>
      <c r="C127" t="s">
        <v>48</v>
      </c>
      <c r="D127" t="s">
        <v>49</v>
      </c>
      <c r="E127" t="s">
        <v>26</v>
      </c>
      <c r="F127" s="5">
        <v>15353.2</v>
      </c>
      <c r="G127" t="s">
        <v>11</v>
      </c>
      <c r="H127" s="5">
        <v>15000</v>
      </c>
      <c r="I127" s="5">
        <f>IF(Sales_Data[[#This Row],[Sales Amount]]&gt;=Sales_Data[[#This Row],[Target]],Sales_Data[[#This Row],[Sales Amount]]*Commission,0)</f>
        <v>1535.3200000000002</v>
      </c>
      <c r="J127" s="5">
        <f>Sales_Data[[#This Row],[Sales Amount]]-Sales_Data[[#This Row],[Target]]</f>
        <v>353.20000000000073</v>
      </c>
    </row>
    <row r="128" spans="1:10" x14ac:dyDescent="0.3">
      <c r="A128" s="2">
        <v>44287</v>
      </c>
      <c r="B128" t="s">
        <v>23</v>
      </c>
      <c r="C128" t="s">
        <v>24</v>
      </c>
      <c r="D128" t="s">
        <v>25</v>
      </c>
      <c r="E128" t="s">
        <v>26</v>
      </c>
      <c r="F128" s="5">
        <v>18994.5</v>
      </c>
      <c r="G128" t="s">
        <v>15</v>
      </c>
      <c r="H128" s="5">
        <v>15000</v>
      </c>
      <c r="I128" s="5">
        <f>IF(Sales_Data[[#This Row],[Sales Amount]]&gt;=Sales_Data[[#This Row],[Target]],Sales_Data[[#This Row],[Sales Amount]]*Commission,0)</f>
        <v>1899.45</v>
      </c>
      <c r="J128" s="5">
        <f>Sales_Data[[#This Row],[Sales Amount]]-Sales_Data[[#This Row],[Target]]</f>
        <v>3994.5</v>
      </c>
    </row>
    <row r="129" spans="1:10" x14ac:dyDescent="0.3">
      <c r="A129" s="2">
        <v>44287</v>
      </c>
      <c r="B129" t="s">
        <v>23</v>
      </c>
      <c r="C129" t="s">
        <v>24</v>
      </c>
      <c r="D129" t="s">
        <v>25</v>
      </c>
      <c r="E129" t="s">
        <v>26</v>
      </c>
      <c r="F129" s="5">
        <v>28628.799999999996</v>
      </c>
      <c r="G129" t="s">
        <v>43</v>
      </c>
      <c r="H129" s="5">
        <v>15000</v>
      </c>
      <c r="I129" s="5">
        <f>IF(Sales_Data[[#This Row],[Sales Amount]]&gt;=Sales_Data[[#This Row],[Target]],Sales_Data[[#This Row],[Sales Amount]]*Commission,0)</f>
        <v>2862.8799999999997</v>
      </c>
      <c r="J129" s="5">
        <f>Sales_Data[[#This Row],[Sales Amount]]-Sales_Data[[#This Row],[Target]]</f>
        <v>13628.799999999996</v>
      </c>
    </row>
    <row r="130" spans="1:10" x14ac:dyDescent="0.3">
      <c r="A130" s="2">
        <v>44287</v>
      </c>
      <c r="B130" t="s">
        <v>68</v>
      </c>
      <c r="C130" t="s">
        <v>69</v>
      </c>
      <c r="D130" t="s">
        <v>70</v>
      </c>
      <c r="E130" t="s">
        <v>10</v>
      </c>
      <c r="F130" s="5">
        <v>7029.9</v>
      </c>
      <c r="G130" t="s">
        <v>43</v>
      </c>
      <c r="H130" s="5">
        <v>15000</v>
      </c>
      <c r="I130" s="5">
        <f>IF(Sales_Data[[#This Row],[Sales Amount]]&gt;=Sales_Data[[#This Row],[Target]],Sales_Data[[#This Row],[Sales Amount]]*Commission,0)</f>
        <v>0</v>
      </c>
      <c r="J130" s="5">
        <f>Sales_Data[[#This Row],[Sales Amount]]-Sales_Data[[#This Row],[Target]]</f>
        <v>-7970.1</v>
      </c>
    </row>
    <row r="131" spans="1:10" x14ac:dyDescent="0.3">
      <c r="A131" s="2">
        <v>44287</v>
      </c>
      <c r="B131" t="s">
        <v>68</v>
      </c>
      <c r="C131" t="s">
        <v>69</v>
      </c>
      <c r="D131" t="s">
        <v>70</v>
      </c>
      <c r="E131" t="s">
        <v>10</v>
      </c>
      <c r="F131" s="5">
        <v>11914.400000000001</v>
      </c>
      <c r="G131" t="s">
        <v>15</v>
      </c>
      <c r="H131" s="5">
        <v>15000</v>
      </c>
      <c r="I131" s="5">
        <f>IF(Sales_Data[[#This Row],[Sales Amount]]&gt;=Sales_Data[[#This Row],[Target]],Sales_Data[[#This Row],[Sales Amount]]*Commission,0)</f>
        <v>0</v>
      </c>
      <c r="J131" s="5">
        <f>Sales_Data[[#This Row],[Sales Amount]]-Sales_Data[[#This Row],[Target]]</f>
        <v>-3085.5999999999985</v>
      </c>
    </row>
    <row r="132" spans="1:10" x14ac:dyDescent="0.3">
      <c r="A132" s="2">
        <v>44287</v>
      </c>
      <c r="B132" t="s">
        <v>7</v>
      </c>
      <c r="C132" t="s">
        <v>8</v>
      </c>
      <c r="D132" t="s">
        <v>9</v>
      </c>
      <c r="E132" t="s">
        <v>10</v>
      </c>
      <c r="F132" s="5">
        <v>15919.7</v>
      </c>
      <c r="G132" t="s">
        <v>11</v>
      </c>
      <c r="H132" s="5">
        <v>15000</v>
      </c>
      <c r="I132" s="5">
        <f>IF(Sales_Data[[#This Row],[Sales Amount]]&gt;=Sales_Data[[#This Row],[Target]],Sales_Data[[#This Row],[Sales Amount]]*Commission,0)</f>
        <v>1591.9700000000003</v>
      </c>
      <c r="J132" s="5">
        <f>Sales_Data[[#This Row],[Sales Amount]]-Sales_Data[[#This Row],[Target]]</f>
        <v>919.70000000000073</v>
      </c>
    </row>
    <row r="133" spans="1:10" x14ac:dyDescent="0.3">
      <c r="A133" s="2">
        <v>44287</v>
      </c>
      <c r="B133" t="s">
        <v>16</v>
      </c>
      <c r="C133" t="s">
        <v>17</v>
      </c>
      <c r="D133" t="s">
        <v>18</v>
      </c>
      <c r="E133" t="s">
        <v>10</v>
      </c>
      <c r="F133" s="5">
        <v>17776</v>
      </c>
      <c r="G133" t="s">
        <v>43</v>
      </c>
      <c r="H133" s="5">
        <v>15000</v>
      </c>
      <c r="I133" s="5">
        <f>IF(Sales_Data[[#This Row],[Sales Amount]]&gt;=Sales_Data[[#This Row],[Target]],Sales_Data[[#This Row],[Sales Amount]]*Commission,0)</f>
        <v>1777.6000000000001</v>
      </c>
      <c r="J133" s="5">
        <f>Sales_Data[[#This Row],[Sales Amount]]-Sales_Data[[#This Row],[Target]]</f>
        <v>2776</v>
      </c>
    </row>
    <row r="134" spans="1:10" x14ac:dyDescent="0.3">
      <c r="A134" s="2">
        <v>44287</v>
      </c>
      <c r="B134" t="s">
        <v>27</v>
      </c>
      <c r="C134" t="s">
        <v>28</v>
      </c>
      <c r="D134" t="s">
        <v>29</v>
      </c>
      <c r="E134" t="s">
        <v>10</v>
      </c>
      <c r="F134" s="5">
        <v>36666</v>
      </c>
      <c r="G134" t="s">
        <v>15</v>
      </c>
      <c r="H134" s="5">
        <v>15000</v>
      </c>
      <c r="I134" s="5">
        <f>IF(Sales_Data[[#This Row],[Sales Amount]]&gt;=Sales_Data[[#This Row],[Target]],Sales_Data[[#This Row],[Sales Amount]]*Commission,0)</f>
        <v>3666.6000000000004</v>
      </c>
      <c r="J134" s="5">
        <f>Sales_Data[[#This Row],[Sales Amount]]-Sales_Data[[#This Row],[Target]]</f>
        <v>21666</v>
      </c>
    </row>
    <row r="135" spans="1:10" x14ac:dyDescent="0.3">
      <c r="A135" s="2">
        <v>44287</v>
      </c>
      <c r="B135" t="s">
        <v>16</v>
      </c>
      <c r="C135" t="s">
        <v>17</v>
      </c>
      <c r="D135" t="s">
        <v>18</v>
      </c>
      <c r="E135" t="s">
        <v>10</v>
      </c>
      <c r="F135" s="5">
        <v>38227.699999999997</v>
      </c>
      <c r="G135" t="s">
        <v>11</v>
      </c>
      <c r="H135" s="5">
        <v>15000</v>
      </c>
      <c r="I135" s="5">
        <f>IF(Sales_Data[[#This Row],[Sales Amount]]&gt;=Sales_Data[[#This Row],[Target]],Sales_Data[[#This Row],[Sales Amount]]*Commission,0)</f>
        <v>3822.77</v>
      </c>
      <c r="J135" s="5">
        <f>Sales_Data[[#This Row],[Sales Amount]]-Sales_Data[[#This Row],[Target]]</f>
        <v>23227.699999999997</v>
      </c>
    </row>
    <row r="136" spans="1:10" x14ac:dyDescent="0.3">
      <c r="A136" s="2">
        <v>44287</v>
      </c>
      <c r="B136" t="s">
        <v>16</v>
      </c>
      <c r="C136" t="s">
        <v>17</v>
      </c>
      <c r="D136" t="s">
        <v>18</v>
      </c>
      <c r="E136" t="s">
        <v>10</v>
      </c>
      <c r="F136" s="5">
        <v>51531.199999999997</v>
      </c>
      <c r="G136" t="s">
        <v>43</v>
      </c>
      <c r="H136" s="5">
        <v>15000</v>
      </c>
      <c r="I136" s="5">
        <f>IF(Sales_Data[[#This Row],[Sales Amount]]&gt;=Sales_Data[[#This Row],[Target]],Sales_Data[[#This Row],[Sales Amount]]*Commission,0)</f>
        <v>5153.12</v>
      </c>
      <c r="J136" s="5">
        <f>Sales_Data[[#This Row],[Sales Amount]]-Sales_Data[[#This Row],[Target]]</f>
        <v>36531.199999999997</v>
      </c>
    </row>
    <row r="137" spans="1:10" x14ac:dyDescent="0.3">
      <c r="A137" s="2">
        <v>44287</v>
      </c>
      <c r="B137" t="s">
        <v>53</v>
      </c>
      <c r="C137" t="s">
        <v>54</v>
      </c>
      <c r="D137" t="s">
        <v>55</v>
      </c>
      <c r="E137" t="s">
        <v>22</v>
      </c>
      <c r="F137" s="5">
        <v>5696.4</v>
      </c>
      <c r="G137" t="s">
        <v>11</v>
      </c>
      <c r="H137" s="5">
        <v>15000</v>
      </c>
      <c r="I137" s="5">
        <f>IF(Sales_Data[[#This Row],[Sales Amount]]&gt;=Sales_Data[[#This Row],[Target]],Sales_Data[[#This Row],[Sales Amount]]*Commission,0)</f>
        <v>0</v>
      </c>
      <c r="J137" s="5">
        <f>Sales_Data[[#This Row],[Sales Amount]]-Sales_Data[[#This Row],[Target]]</f>
        <v>-9303.6</v>
      </c>
    </row>
    <row r="138" spans="1:10" x14ac:dyDescent="0.3">
      <c r="A138" s="2">
        <v>44287</v>
      </c>
      <c r="B138" t="s">
        <v>19</v>
      </c>
      <c r="C138" t="s">
        <v>20</v>
      </c>
      <c r="D138" t="s">
        <v>21</v>
      </c>
      <c r="E138" t="s">
        <v>22</v>
      </c>
      <c r="F138" s="5">
        <v>11716.5</v>
      </c>
      <c r="G138" t="s">
        <v>11</v>
      </c>
      <c r="H138" s="5">
        <v>15000</v>
      </c>
      <c r="I138" s="5">
        <f>IF(Sales_Data[[#This Row],[Sales Amount]]&gt;=Sales_Data[[#This Row],[Target]],Sales_Data[[#This Row],[Sales Amount]]*Commission,0)</f>
        <v>0</v>
      </c>
      <c r="J138" s="5">
        <f>Sales_Data[[#This Row],[Sales Amount]]-Sales_Data[[#This Row],[Target]]</f>
        <v>-3283.5</v>
      </c>
    </row>
    <row r="139" spans="1:10" x14ac:dyDescent="0.3">
      <c r="A139" s="2">
        <v>44287</v>
      </c>
      <c r="B139" t="s">
        <v>65</v>
      </c>
      <c r="C139" t="s">
        <v>66</v>
      </c>
      <c r="D139" t="s">
        <v>67</v>
      </c>
      <c r="E139" t="s">
        <v>22</v>
      </c>
      <c r="F139" s="5">
        <v>14416</v>
      </c>
      <c r="G139" t="s">
        <v>43</v>
      </c>
      <c r="H139" s="5">
        <v>15000</v>
      </c>
      <c r="I139" s="5">
        <f>IF(Sales_Data[[#This Row],[Sales Amount]]&gt;=Sales_Data[[#This Row],[Target]],Sales_Data[[#This Row],[Sales Amount]]*Commission,0)</f>
        <v>0</v>
      </c>
      <c r="J139" s="5">
        <f>Sales_Data[[#This Row],[Sales Amount]]-Sales_Data[[#This Row],[Target]]</f>
        <v>-584</v>
      </c>
    </row>
    <row r="140" spans="1:10" x14ac:dyDescent="0.3">
      <c r="A140" s="2">
        <v>44287</v>
      </c>
      <c r="B140" t="s">
        <v>19</v>
      </c>
      <c r="C140" t="s">
        <v>20</v>
      </c>
      <c r="D140" t="s">
        <v>21</v>
      </c>
      <c r="E140" t="s">
        <v>22</v>
      </c>
      <c r="F140" s="5">
        <v>16499.400000000001</v>
      </c>
      <c r="G140" t="s">
        <v>15</v>
      </c>
      <c r="H140" s="5">
        <v>15000</v>
      </c>
      <c r="I140" s="5">
        <f>IF(Sales_Data[[#This Row],[Sales Amount]]&gt;=Sales_Data[[#This Row],[Target]],Sales_Data[[#This Row],[Sales Amount]]*Commission,0)</f>
        <v>1649.9400000000003</v>
      </c>
      <c r="J140" s="5">
        <f>Sales_Data[[#This Row],[Sales Amount]]-Sales_Data[[#This Row],[Target]]</f>
        <v>1499.4000000000015</v>
      </c>
    </row>
    <row r="141" spans="1:10" x14ac:dyDescent="0.3">
      <c r="A141" s="2">
        <v>44287</v>
      </c>
      <c r="B141" t="s">
        <v>53</v>
      </c>
      <c r="C141" t="s">
        <v>54</v>
      </c>
      <c r="D141" t="s">
        <v>55</v>
      </c>
      <c r="E141" t="s">
        <v>22</v>
      </c>
      <c r="F141" s="5">
        <v>16968</v>
      </c>
      <c r="G141" t="s">
        <v>43</v>
      </c>
      <c r="H141" s="5">
        <v>15000</v>
      </c>
      <c r="I141" s="5">
        <f>IF(Sales_Data[[#This Row],[Sales Amount]]&gt;=Sales_Data[[#This Row],[Target]],Sales_Data[[#This Row],[Sales Amount]]*Commission,0)</f>
        <v>1696.8000000000002</v>
      </c>
      <c r="J141" s="5">
        <f>Sales_Data[[#This Row],[Sales Amount]]-Sales_Data[[#This Row],[Target]]</f>
        <v>1968</v>
      </c>
    </row>
    <row r="142" spans="1:10" x14ac:dyDescent="0.3">
      <c r="A142" s="2">
        <v>44287</v>
      </c>
      <c r="B142" t="s">
        <v>44</v>
      </c>
      <c r="C142" t="s">
        <v>45</v>
      </c>
      <c r="D142" t="s">
        <v>46</v>
      </c>
      <c r="E142" t="s">
        <v>22</v>
      </c>
      <c r="F142" s="5">
        <v>17993.5</v>
      </c>
      <c r="G142" t="s">
        <v>11</v>
      </c>
      <c r="H142" s="5">
        <v>15000</v>
      </c>
      <c r="I142" s="5">
        <f>IF(Sales_Data[[#This Row],[Sales Amount]]&gt;=Sales_Data[[#This Row],[Target]],Sales_Data[[#This Row],[Sales Amount]]*Commission,0)</f>
        <v>1799.3500000000001</v>
      </c>
      <c r="J142" s="5">
        <f>Sales_Data[[#This Row],[Sales Amount]]-Sales_Data[[#This Row],[Target]]</f>
        <v>2993.5</v>
      </c>
    </row>
    <row r="143" spans="1:10" x14ac:dyDescent="0.3">
      <c r="A143" s="2">
        <v>44287</v>
      </c>
      <c r="B143" t="s">
        <v>53</v>
      </c>
      <c r="C143" t="s">
        <v>54</v>
      </c>
      <c r="D143" t="s">
        <v>55</v>
      </c>
      <c r="E143" t="s">
        <v>22</v>
      </c>
      <c r="F143" s="5">
        <v>18188.399999999998</v>
      </c>
      <c r="G143" t="s">
        <v>15</v>
      </c>
      <c r="H143" s="5">
        <v>15000</v>
      </c>
      <c r="I143" s="5">
        <f>IF(Sales_Data[[#This Row],[Sales Amount]]&gt;=Sales_Data[[#This Row],[Target]],Sales_Data[[#This Row],[Sales Amount]]*Commission,0)</f>
        <v>1818.84</v>
      </c>
      <c r="J143" s="5">
        <f>Sales_Data[[#This Row],[Sales Amount]]-Sales_Data[[#This Row],[Target]]</f>
        <v>3188.3999999999978</v>
      </c>
    </row>
    <row r="144" spans="1:10" x14ac:dyDescent="0.3">
      <c r="A144" s="2">
        <v>44317</v>
      </c>
      <c r="B144" t="s">
        <v>59</v>
      </c>
      <c r="C144" t="s">
        <v>60</v>
      </c>
      <c r="D144" t="s">
        <v>61</v>
      </c>
      <c r="E144" t="s">
        <v>33</v>
      </c>
      <c r="F144" s="5">
        <v>9270.1</v>
      </c>
      <c r="G144" t="s">
        <v>11</v>
      </c>
      <c r="H144" s="5">
        <v>15000</v>
      </c>
      <c r="I144" s="5">
        <f>IF(Sales_Data[[#This Row],[Sales Amount]]&gt;=Sales_Data[[#This Row],[Target]],Sales_Data[[#This Row],[Sales Amount]]*Commission,0)</f>
        <v>0</v>
      </c>
      <c r="J144" s="5">
        <f>Sales_Data[[#This Row],[Sales Amount]]-Sales_Data[[#This Row],[Target]]</f>
        <v>-5729.9</v>
      </c>
    </row>
    <row r="145" spans="1:10" x14ac:dyDescent="0.3">
      <c r="A145" s="2">
        <v>44317</v>
      </c>
      <c r="B145" t="s">
        <v>59</v>
      </c>
      <c r="C145" t="s">
        <v>60</v>
      </c>
      <c r="D145" t="s">
        <v>61</v>
      </c>
      <c r="E145" t="s">
        <v>33</v>
      </c>
      <c r="F145" s="5">
        <v>11235</v>
      </c>
      <c r="G145" t="s">
        <v>43</v>
      </c>
      <c r="H145" s="5">
        <v>15000</v>
      </c>
      <c r="I145" s="5">
        <f>IF(Sales_Data[[#This Row],[Sales Amount]]&gt;=Sales_Data[[#This Row],[Target]],Sales_Data[[#This Row],[Sales Amount]]*Commission,0)</f>
        <v>0</v>
      </c>
      <c r="J145" s="5">
        <f>Sales_Data[[#This Row],[Sales Amount]]-Sales_Data[[#This Row],[Target]]</f>
        <v>-3765</v>
      </c>
    </row>
    <row r="146" spans="1:10" x14ac:dyDescent="0.3">
      <c r="A146" s="2">
        <v>44317</v>
      </c>
      <c r="B146" t="s">
        <v>71</v>
      </c>
      <c r="C146" t="s">
        <v>72</v>
      </c>
      <c r="D146" t="s">
        <v>73</v>
      </c>
      <c r="E146" t="s">
        <v>33</v>
      </c>
      <c r="F146" s="5">
        <v>12019.799999999997</v>
      </c>
      <c r="G146" t="s">
        <v>11</v>
      </c>
      <c r="H146" s="5">
        <v>15000</v>
      </c>
      <c r="I146" s="5">
        <f>IF(Sales_Data[[#This Row],[Sales Amount]]&gt;=Sales_Data[[#This Row],[Target]],Sales_Data[[#This Row],[Sales Amount]]*Commission,0)</f>
        <v>0</v>
      </c>
      <c r="J146" s="5">
        <f>Sales_Data[[#This Row],[Sales Amount]]-Sales_Data[[#This Row],[Target]]</f>
        <v>-2980.2000000000025</v>
      </c>
    </row>
    <row r="147" spans="1:10" x14ac:dyDescent="0.3">
      <c r="A147" s="2">
        <v>44317</v>
      </c>
      <c r="B147" t="s">
        <v>30</v>
      </c>
      <c r="C147" t="s">
        <v>31</v>
      </c>
      <c r="D147" t="s">
        <v>32</v>
      </c>
      <c r="E147" t="s">
        <v>33</v>
      </c>
      <c r="F147" s="5">
        <v>27930</v>
      </c>
      <c r="G147" t="s">
        <v>15</v>
      </c>
      <c r="H147" s="5">
        <v>15000</v>
      </c>
      <c r="I147" s="5">
        <f>IF(Sales_Data[[#This Row],[Sales Amount]]&gt;=Sales_Data[[#This Row],[Target]],Sales_Data[[#This Row],[Sales Amount]]*Commission,0)</f>
        <v>2793</v>
      </c>
      <c r="J147" s="5">
        <f>Sales_Data[[#This Row],[Sales Amount]]-Sales_Data[[#This Row],[Target]]</f>
        <v>12930</v>
      </c>
    </row>
    <row r="148" spans="1:10" x14ac:dyDescent="0.3">
      <c r="A148" s="2">
        <v>44317</v>
      </c>
      <c r="B148" t="s">
        <v>56</v>
      </c>
      <c r="C148" t="s">
        <v>57</v>
      </c>
      <c r="D148" t="s">
        <v>58</v>
      </c>
      <c r="E148" t="s">
        <v>26</v>
      </c>
      <c r="F148" s="5">
        <v>10948</v>
      </c>
      <c r="G148" t="s">
        <v>11</v>
      </c>
      <c r="H148" s="5">
        <v>15000</v>
      </c>
      <c r="I148" s="5">
        <f>IF(Sales_Data[[#This Row],[Sales Amount]]&gt;=Sales_Data[[#This Row],[Target]],Sales_Data[[#This Row],[Sales Amount]]*Commission,0)</f>
        <v>0</v>
      </c>
      <c r="J148" s="5">
        <f>Sales_Data[[#This Row],[Sales Amount]]-Sales_Data[[#This Row],[Target]]</f>
        <v>-4052</v>
      </c>
    </row>
    <row r="149" spans="1:10" x14ac:dyDescent="0.3">
      <c r="A149" s="2">
        <v>44317</v>
      </c>
      <c r="B149" t="s">
        <v>50</v>
      </c>
      <c r="C149" t="s">
        <v>51</v>
      </c>
      <c r="D149" t="s">
        <v>52</v>
      </c>
      <c r="E149" t="s">
        <v>26</v>
      </c>
      <c r="F149" s="5">
        <v>13044.899999999998</v>
      </c>
      <c r="G149" t="s">
        <v>11</v>
      </c>
      <c r="H149" s="5">
        <v>15000</v>
      </c>
      <c r="I149" s="5">
        <f>IF(Sales_Data[[#This Row],[Sales Amount]]&gt;=Sales_Data[[#This Row],[Target]],Sales_Data[[#This Row],[Sales Amount]]*Commission,0)</f>
        <v>0</v>
      </c>
      <c r="J149" s="5">
        <f>Sales_Data[[#This Row],[Sales Amount]]-Sales_Data[[#This Row],[Target]]</f>
        <v>-1955.1000000000022</v>
      </c>
    </row>
    <row r="150" spans="1:10" x14ac:dyDescent="0.3">
      <c r="A150" s="2">
        <v>44317</v>
      </c>
      <c r="B150" t="s">
        <v>47</v>
      </c>
      <c r="C150" t="s">
        <v>48</v>
      </c>
      <c r="D150" t="s">
        <v>49</v>
      </c>
      <c r="E150" t="s">
        <v>26</v>
      </c>
      <c r="F150" s="5">
        <v>28616</v>
      </c>
      <c r="G150" t="s">
        <v>43</v>
      </c>
      <c r="H150" s="5">
        <v>15000</v>
      </c>
      <c r="I150" s="5">
        <f>IF(Sales_Data[[#This Row],[Sales Amount]]&gt;=Sales_Data[[#This Row],[Target]],Sales_Data[[#This Row],[Sales Amount]]*Commission,0)</f>
        <v>2861.6000000000004</v>
      </c>
      <c r="J150" s="5">
        <f>Sales_Data[[#This Row],[Sales Amount]]-Sales_Data[[#This Row],[Target]]</f>
        <v>13616</v>
      </c>
    </row>
    <row r="151" spans="1:10" x14ac:dyDescent="0.3">
      <c r="A151" s="2">
        <v>44317</v>
      </c>
      <c r="B151" t="s">
        <v>34</v>
      </c>
      <c r="C151" t="s">
        <v>35</v>
      </c>
      <c r="D151" t="s">
        <v>36</v>
      </c>
      <c r="E151" t="s">
        <v>26</v>
      </c>
      <c r="F151" s="5">
        <v>30377.399999999998</v>
      </c>
      <c r="G151" t="s">
        <v>43</v>
      </c>
      <c r="H151" s="5">
        <v>15000</v>
      </c>
      <c r="I151" s="5">
        <f>IF(Sales_Data[[#This Row],[Sales Amount]]&gt;=Sales_Data[[#This Row],[Target]],Sales_Data[[#This Row],[Sales Amount]]*Commission,0)</f>
        <v>3037.74</v>
      </c>
      <c r="J151" s="5">
        <f>Sales_Data[[#This Row],[Sales Amount]]-Sales_Data[[#This Row],[Target]]</f>
        <v>15377.399999999998</v>
      </c>
    </row>
    <row r="152" spans="1:10" x14ac:dyDescent="0.3">
      <c r="A152" s="2">
        <v>44317</v>
      </c>
      <c r="B152" t="s">
        <v>47</v>
      </c>
      <c r="C152" t="s">
        <v>48</v>
      </c>
      <c r="D152" t="s">
        <v>49</v>
      </c>
      <c r="E152" t="s">
        <v>26</v>
      </c>
      <c r="F152" s="5">
        <v>35351</v>
      </c>
      <c r="G152" t="s">
        <v>15</v>
      </c>
      <c r="H152" s="5">
        <v>15000</v>
      </c>
      <c r="I152" s="5">
        <f>IF(Sales_Data[[#This Row],[Sales Amount]]&gt;=Sales_Data[[#This Row],[Target]],Sales_Data[[#This Row],[Sales Amount]]*Commission,0)</f>
        <v>3535.1000000000004</v>
      </c>
      <c r="J152" s="5">
        <f>Sales_Data[[#This Row],[Sales Amount]]-Sales_Data[[#This Row],[Target]]</f>
        <v>20351</v>
      </c>
    </row>
    <row r="153" spans="1:10" x14ac:dyDescent="0.3">
      <c r="A153" s="2">
        <v>44317</v>
      </c>
      <c r="B153" t="s">
        <v>12</v>
      </c>
      <c r="C153" t="s">
        <v>13</v>
      </c>
      <c r="D153" t="s">
        <v>14</v>
      </c>
      <c r="E153" t="s">
        <v>10</v>
      </c>
      <c r="F153" s="5">
        <v>8686.6</v>
      </c>
      <c r="G153" t="s">
        <v>15</v>
      </c>
      <c r="H153" s="5">
        <v>15000</v>
      </c>
      <c r="I153" s="5">
        <f>IF(Sales_Data[[#This Row],[Sales Amount]]&gt;=Sales_Data[[#This Row],[Target]],Sales_Data[[#This Row],[Sales Amount]]*Commission,0)</f>
        <v>0</v>
      </c>
      <c r="J153" s="5">
        <f>Sales_Data[[#This Row],[Sales Amount]]-Sales_Data[[#This Row],[Target]]</f>
        <v>-6313.4</v>
      </c>
    </row>
    <row r="154" spans="1:10" x14ac:dyDescent="0.3">
      <c r="A154" s="2">
        <v>44317</v>
      </c>
      <c r="B154" t="s">
        <v>16</v>
      </c>
      <c r="C154" t="s">
        <v>17</v>
      </c>
      <c r="D154" t="s">
        <v>18</v>
      </c>
      <c r="E154" t="s">
        <v>10</v>
      </c>
      <c r="F154" s="5">
        <v>12422.2</v>
      </c>
      <c r="G154" t="s">
        <v>43</v>
      </c>
      <c r="H154" s="5">
        <v>15000</v>
      </c>
      <c r="I154" s="5">
        <f>IF(Sales_Data[[#This Row],[Sales Amount]]&gt;=Sales_Data[[#This Row],[Target]],Sales_Data[[#This Row],[Sales Amount]]*Commission,0)</f>
        <v>0</v>
      </c>
      <c r="J154" s="5">
        <f>Sales_Data[[#This Row],[Sales Amount]]-Sales_Data[[#This Row],[Target]]</f>
        <v>-2577.7999999999993</v>
      </c>
    </row>
    <row r="155" spans="1:10" x14ac:dyDescent="0.3">
      <c r="A155" s="2">
        <v>44317</v>
      </c>
      <c r="B155" t="s">
        <v>27</v>
      </c>
      <c r="C155" t="s">
        <v>28</v>
      </c>
      <c r="D155" t="s">
        <v>29</v>
      </c>
      <c r="E155" t="s">
        <v>10</v>
      </c>
      <c r="F155" s="5">
        <v>15120</v>
      </c>
      <c r="G155" t="s">
        <v>15</v>
      </c>
      <c r="H155" s="5">
        <v>15000</v>
      </c>
      <c r="I155" s="5">
        <f>IF(Sales_Data[[#This Row],[Sales Amount]]&gt;=Sales_Data[[#This Row],[Target]],Sales_Data[[#This Row],[Sales Amount]]*Commission,0)</f>
        <v>1512</v>
      </c>
      <c r="J155" s="5">
        <f>Sales_Data[[#This Row],[Sales Amount]]-Sales_Data[[#This Row],[Target]]</f>
        <v>120</v>
      </c>
    </row>
    <row r="156" spans="1:10" x14ac:dyDescent="0.3">
      <c r="A156" s="2">
        <v>44317</v>
      </c>
      <c r="B156" t="s">
        <v>12</v>
      </c>
      <c r="C156" t="s">
        <v>13</v>
      </c>
      <c r="D156" t="s">
        <v>14</v>
      </c>
      <c r="E156" t="s">
        <v>10</v>
      </c>
      <c r="F156" s="5">
        <v>16604.400000000001</v>
      </c>
      <c r="G156" t="s">
        <v>43</v>
      </c>
      <c r="H156" s="5">
        <v>15000</v>
      </c>
      <c r="I156" s="5">
        <f>IF(Sales_Data[[#This Row],[Sales Amount]]&gt;=Sales_Data[[#This Row],[Target]],Sales_Data[[#This Row],[Sales Amount]]*Commission,0)</f>
        <v>1660.4400000000003</v>
      </c>
      <c r="J156" s="5">
        <f>Sales_Data[[#This Row],[Sales Amount]]-Sales_Data[[#This Row],[Target]]</f>
        <v>1604.4000000000015</v>
      </c>
    </row>
    <row r="157" spans="1:10" x14ac:dyDescent="0.3">
      <c r="A157" s="2">
        <v>44317</v>
      </c>
      <c r="B157" t="s">
        <v>16</v>
      </c>
      <c r="C157" t="s">
        <v>17</v>
      </c>
      <c r="D157" t="s">
        <v>18</v>
      </c>
      <c r="E157" t="s">
        <v>10</v>
      </c>
      <c r="F157" s="5">
        <v>19584</v>
      </c>
      <c r="G157" t="s">
        <v>15</v>
      </c>
      <c r="H157" s="5">
        <v>15000</v>
      </c>
      <c r="I157" s="5">
        <f>IF(Sales_Data[[#This Row],[Sales Amount]]&gt;=Sales_Data[[#This Row],[Target]],Sales_Data[[#This Row],[Sales Amount]]*Commission,0)</f>
        <v>1958.4</v>
      </c>
      <c r="J157" s="5">
        <f>Sales_Data[[#This Row],[Sales Amount]]-Sales_Data[[#This Row],[Target]]</f>
        <v>4584</v>
      </c>
    </row>
    <row r="158" spans="1:10" x14ac:dyDescent="0.3">
      <c r="A158" s="2">
        <v>44317</v>
      </c>
      <c r="B158" t="s">
        <v>7</v>
      </c>
      <c r="C158" t="s">
        <v>8</v>
      </c>
      <c r="D158" t="s">
        <v>9</v>
      </c>
      <c r="E158" t="s">
        <v>10</v>
      </c>
      <c r="F158" s="5">
        <v>26546.6</v>
      </c>
      <c r="G158" t="s">
        <v>15</v>
      </c>
      <c r="H158" s="5">
        <v>15000</v>
      </c>
      <c r="I158" s="5">
        <f>IF(Sales_Data[[#This Row],[Sales Amount]]&gt;=Sales_Data[[#This Row],[Target]],Sales_Data[[#This Row],[Sales Amount]]*Commission,0)</f>
        <v>2654.66</v>
      </c>
      <c r="J158" s="5">
        <f>Sales_Data[[#This Row],[Sales Amount]]-Sales_Data[[#This Row],[Target]]</f>
        <v>11546.599999999999</v>
      </c>
    </row>
    <row r="159" spans="1:10" x14ac:dyDescent="0.3">
      <c r="A159" s="2">
        <v>44317</v>
      </c>
      <c r="B159" t="s">
        <v>7</v>
      </c>
      <c r="C159" t="s">
        <v>8</v>
      </c>
      <c r="D159" t="s">
        <v>9</v>
      </c>
      <c r="E159" t="s">
        <v>10</v>
      </c>
      <c r="F159" s="5">
        <v>31200</v>
      </c>
      <c r="G159" t="s">
        <v>15</v>
      </c>
      <c r="H159" s="5">
        <v>15000</v>
      </c>
      <c r="I159" s="5">
        <f>IF(Sales_Data[[#This Row],[Sales Amount]]&gt;=Sales_Data[[#This Row],[Target]],Sales_Data[[#This Row],[Sales Amount]]*Commission,0)</f>
        <v>3120</v>
      </c>
      <c r="J159" s="5">
        <f>Sales_Data[[#This Row],[Sales Amount]]-Sales_Data[[#This Row],[Target]]</f>
        <v>16200</v>
      </c>
    </row>
    <row r="160" spans="1:10" x14ac:dyDescent="0.3">
      <c r="A160" s="2">
        <v>44317</v>
      </c>
      <c r="B160" t="s">
        <v>65</v>
      </c>
      <c r="C160" t="s">
        <v>66</v>
      </c>
      <c r="D160" t="s">
        <v>67</v>
      </c>
      <c r="E160" t="s">
        <v>22</v>
      </c>
      <c r="F160" s="5">
        <v>9004.7999999999993</v>
      </c>
      <c r="G160" t="s">
        <v>11</v>
      </c>
      <c r="H160" s="5">
        <v>15000</v>
      </c>
      <c r="I160" s="5">
        <f>IF(Sales_Data[[#This Row],[Sales Amount]]&gt;=Sales_Data[[#This Row],[Target]],Sales_Data[[#This Row],[Sales Amount]]*Commission,0)</f>
        <v>0</v>
      </c>
      <c r="J160" s="5">
        <f>Sales_Data[[#This Row],[Sales Amount]]-Sales_Data[[#This Row],[Target]]</f>
        <v>-5995.2000000000007</v>
      </c>
    </row>
    <row r="161" spans="1:10" x14ac:dyDescent="0.3">
      <c r="A161" s="2">
        <v>44317</v>
      </c>
      <c r="B161" t="s">
        <v>53</v>
      </c>
      <c r="C161" t="s">
        <v>54</v>
      </c>
      <c r="D161" t="s">
        <v>55</v>
      </c>
      <c r="E161" t="s">
        <v>22</v>
      </c>
      <c r="F161" s="5">
        <v>18826.400000000001</v>
      </c>
      <c r="G161" t="s">
        <v>43</v>
      </c>
      <c r="H161" s="5">
        <v>15000</v>
      </c>
      <c r="I161" s="5">
        <f>IF(Sales_Data[[#This Row],[Sales Amount]]&gt;=Sales_Data[[#This Row],[Target]],Sales_Data[[#This Row],[Sales Amount]]*Commission,0)</f>
        <v>1882.6400000000003</v>
      </c>
      <c r="J161" s="5">
        <f>Sales_Data[[#This Row],[Sales Amount]]-Sales_Data[[#This Row],[Target]]</f>
        <v>3826.4000000000015</v>
      </c>
    </row>
    <row r="162" spans="1:10" x14ac:dyDescent="0.3">
      <c r="A162" s="2">
        <v>44317</v>
      </c>
      <c r="B162" t="s">
        <v>53</v>
      </c>
      <c r="C162" t="s">
        <v>54</v>
      </c>
      <c r="D162" t="s">
        <v>55</v>
      </c>
      <c r="E162" t="s">
        <v>22</v>
      </c>
      <c r="F162" s="5">
        <v>19617.5</v>
      </c>
      <c r="G162" t="s">
        <v>43</v>
      </c>
      <c r="H162" s="5">
        <v>15000</v>
      </c>
      <c r="I162" s="5">
        <f>IF(Sales_Data[[#This Row],[Sales Amount]]&gt;=Sales_Data[[#This Row],[Target]],Sales_Data[[#This Row],[Sales Amount]]*Commission,0)</f>
        <v>1961.75</v>
      </c>
      <c r="J162" s="5">
        <f>Sales_Data[[#This Row],[Sales Amount]]-Sales_Data[[#This Row],[Target]]</f>
        <v>4617.5</v>
      </c>
    </row>
    <row r="163" spans="1:10" x14ac:dyDescent="0.3">
      <c r="A163" s="2">
        <v>44317</v>
      </c>
      <c r="B163" t="s">
        <v>53</v>
      </c>
      <c r="C163" t="s">
        <v>54</v>
      </c>
      <c r="D163" t="s">
        <v>55</v>
      </c>
      <c r="E163" t="s">
        <v>22</v>
      </c>
      <c r="F163" s="5">
        <v>19836.400000000001</v>
      </c>
      <c r="G163" t="s">
        <v>11</v>
      </c>
      <c r="H163" s="5">
        <v>15000</v>
      </c>
      <c r="I163" s="5">
        <f>IF(Sales_Data[[#This Row],[Sales Amount]]&gt;=Sales_Data[[#This Row],[Target]],Sales_Data[[#This Row],[Sales Amount]]*Commission,0)</f>
        <v>1983.6400000000003</v>
      </c>
      <c r="J163" s="5">
        <f>Sales_Data[[#This Row],[Sales Amount]]-Sales_Data[[#This Row],[Target]]</f>
        <v>4836.4000000000015</v>
      </c>
    </row>
    <row r="164" spans="1:10" x14ac:dyDescent="0.3">
      <c r="A164" s="2">
        <v>44317</v>
      </c>
      <c r="B164" t="s">
        <v>44</v>
      </c>
      <c r="C164" t="s">
        <v>45</v>
      </c>
      <c r="D164" t="s">
        <v>46</v>
      </c>
      <c r="E164" t="s">
        <v>22</v>
      </c>
      <c r="F164" s="5">
        <v>20717.599999999999</v>
      </c>
      <c r="G164" t="s">
        <v>15</v>
      </c>
      <c r="H164" s="5">
        <v>15000</v>
      </c>
      <c r="I164" s="5">
        <f>IF(Sales_Data[[#This Row],[Sales Amount]]&gt;=Sales_Data[[#This Row],[Target]],Sales_Data[[#This Row],[Sales Amount]]*Commission,0)</f>
        <v>2071.7599999999998</v>
      </c>
      <c r="J164" s="5">
        <f>Sales_Data[[#This Row],[Sales Amount]]-Sales_Data[[#This Row],[Target]]</f>
        <v>5717.5999999999985</v>
      </c>
    </row>
    <row r="165" spans="1:10" x14ac:dyDescent="0.3">
      <c r="A165" s="2">
        <v>44317</v>
      </c>
      <c r="B165" t="s">
        <v>37</v>
      </c>
      <c r="C165" t="s">
        <v>38</v>
      </c>
      <c r="D165" t="s">
        <v>39</v>
      </c>
      <c r="E165" t="s">
        <v>22</v>
      </c>
      <c r="F165" s="5">
        <v>23364</v>
      </c>
      <c r="G165" t="s">
        <v>15</v>
      </c>
      <c r="H165" s="5">
        <v>15000</v>
      </c>
      <c r="I165" s="5">
        <f>IF(Sales_Data[[#This Row],[Sales Amount]]&gt;=Sales_Data[[#This Row],[Target]],Sales_Data[[#This Row],[Sales Amount]]*Commission,0)</f>
        <v>2336.4</v>
      </c>
      <c r="J165" s="5">
        <f>Sales_Data[[#This Row],[Sales Amount]]-Sales_Data[[#This Row],[Target]]</f>
        <v>8364</v>
      </c>
    </row>
    <row r="166" spans="1:10" x14ac:dyDescent="0.3">
      <c r="A166" s="2">
        <v>44317</v>
      </c>
      <c r="B166" t="s">
        <v>53</v>
      </c>
      <c r="C166" t="s">
        <v>54</v>
      </c>
      <c r="D166" t="s">
        <v>55</v>
      </c>
      <c r="E166" t="s">
        <v>22</v>
      </c>
      <c r="F166" s="5">
        <v>23997.600000000002</v>
      </c>
      <c r="G166" t="s">
        <v>11</v>
      </c>
      <c r="H166" s="5">
        <v>15000</v>
      </c>
      <c r="I166" s="5">
        <f>IF(Sales_Data[[#This Row],[Sales Amount]]&gt;=Sales_Data[[#This Row],[Target]],Sales_Data[[#This Row],[Sales Amount]]*Commission,0)</f>
        <v>2399.7600000000002</v>
      </c>
      <c r="J166" s="5">
        <f>Sales_Data[[#This Row],[Sales Amount]]-Sales_Data[[#This Row],[Target]]</f>
        <v>8997.6000000000022</v>
      </c>
    </row>
    <row r="167" spans="1:10" x14ac:dyDescent="0.3">
      <c r="A167" s="2">
        <v>44317</v>
      </c>
      <c r="B167" t="s">
        <v>65</v>
      </c>
      <c r="C167" t="s">
        <v>66</v>
      </c>
      <c r="D167" t="s">
        <v>67</v>
      </c>
      <c r="E167" t="s">
        <v>22</v>
      </c>
      <c r="F167" s="5">
        <v>27916.399999999998</v>
      </c>
      <c r="G167" t="s">
        <v>43</v>
      </c>
      <c r="H167" s="5">
        <v>15000</v>
      </c>
      <c r="I167" s="5">
        <f>IF(Sales_Data[[#This Row],[Sales Amount]]&gt;=Sales_Data[[#This Row],[Target]],Sales_Data[[#This Row],[Sales Amount]]*Commission,0)</f>
        <v>2791.64</v>
      </c>
      <c r="J167" s="5">
        <f>Sales_Data[[#This Row],[Sales Amount]]-Sales_Data[[#This Row],[Target]]</f>
        <v>12916.399999999998</v>
      </c>
    </row>
    <row r="168" spans="1:10" x14ac:dyDescent="0.3">
      <c r="A168" s="2">
        <v>44317</v>
      </c>
      <c r="B168" t="s">
        <v>65</v>
      </c>
      <c r="C168" t="s">
        <v>66</v>
      </c>
      <c r="D168" t="s">
        <v>67</v>
      </c>
      <c r="E168" t="s">
        <v>22</v>
      </c>
      <c r="F168" s="5">
        <v>42249.1</v>
      </c>
      <c r="G168" t="s">
        <v>15</v>
      </c>
      <c r="H168" s="5">
        <v>15000</v>
      </c>
      <c r="I168" s="5">
        <f>IF(Sales_Data[[#This Row],[Sales Amount]]&gt;=Sales_Data[[#This Row],[Target]],Sales_Data[[#This Row],[Sales Amount]]*Commission,0)</f>
        <v>4224.91</v>
      </c>
      <c r="J168" s="5">
        <f>Sales_Data[[#This Row],[Sales Amount]]-Sales_Data[[#This Row],[Target]]</f>
        <v>27249.1</v>
      </c>
    </row>
    <row r="169" spans="1:10" x14ac:dyDescent="0.3">
      <c r="A169" s="2">
        <v>44348</v>
      </c>
      <c r="B169" t="s">
        <v>40</v>
      </c>
      <c r="C169" t="s">
        <v>41</v>
      </c>
      <c r="D169" t="s">
        <v>42</v>
      </c>
      <c r="E169" t="s">
        <v>33</v>
      </c>
      <c r="F169" s="5">
        <v>7581.9999999999991</v>
      </c>
      <c r="G169" t="s">
        <v>11</v>
      </c>
      <c r="H169" s="5">
        <v>15000</v>
      </c>
      <c r="I169" s="5">
        <f>IF(Sales_Data[[#This Row],[Sales Amount]]&gt;=Sales_Data[[#This Row],[Target]],Sales_Data[[#This Row],[Sales Amount]]*Commission,0)</f>
        <v>0</v>
      </c>
      <c r="J169" s="5">
        <f>Sales_Data[[#This Row],[Sales Amount]]-Sales_Data[[#This Row],[Target]]</f>
        <v>-7418.0000000000009</v>
      </c>
    </row>
    <row r="170" spans="1:10" x14ac:dyDescent="0.3">
      <c r="A170" s="2">
        <v>44348</v>
      </c>
      <c r="B170" t="s">
        <v>30</v>
      </c>
      <c r="C170" t="s">
        <v>31</v>
      </c>
      <c r="D170" t="s">
        <v>32</v>
      </c>
      <c r="E170" t="s">
        <v>33</v>
      </c>
      <c r="F170" s="5">
        <v>8721.6</v>
      </c>
      <c r="G170" t="s">
        <v>43</v>
      </c>
      <c r="H170" s="5">
        <v>15000</v>
      </c>
      <c r="I170" s="5">
        <f>IF(Sales_Data[[#This Row],[Sales Amount]]&gt;=Sales_Data[[#This Row],[Target]],Sales_Data[[#This Row],[Sales Amount]]*Commission,0)</f>
        <v>0</v>
      </c>
      <c r="J170" s="5">
        <f>Sales_Data[[#This Row],[Sales Amount]]-Sales_Data[[#This Row],[Target]]</f>
        <v>-6278.4</v>
      </c>
    </row>
    <row r="171" spans="1:10" x14ac:dyDescent="0.3">
      <c r="A171" s="2">
        <v>44348</v>
      </c>
      <c r="B171" t="s">
        <v>40</v>
      </c>
      <c r="C171" t="s">
        <v>41</v>
      </c>
      <c r="D171" t="s">
        <v>42</v>
      </c>
      <c r="E171" t="s">
        <v>33</v>
      </c>
      <c r="F171" s="5">
        <v>10500</v>
      </c>
      <c r="G171" t="s">
        <v>15</v>
      </c>
      <c r="H171" s="5">
        <v>15000</v>
      </c>
      <c r="I171" s="5">
        <f>IF(Sales_Data[[#This Row],[Sales Amount]]&gt;=Sales_Data[[#This Row],[Target]],Sales_Data[[#This Row],[Sales Amount]]*Commission,0)</f>
        <v>0</v>
      </c>
      <c r="J171" s="5">
        <f>Sales_Data[[#This Row],[Sales Amount]]-Sales_Data[[#This Row],[Target]]</f>
        <v>-4500</v>
      </c>
    </row>
    <row r="172" spans="1:10" x14ac:dyDescent="0.3">
      <c r="A172" s="2">
        <v>44348</v>
      </c>
      <c r="B172" t="s">
        <v>59</v>
      </c>
      <c r="C172" t="s">
        <v>60</v>
      </c>
      <c r="D172" t="s">
        <v>61</v>
      </c>
      <c r="E172" t="s">
        <v>33</v>
      </c>
      <c r="F172" s="5">
        <v>13466.999999999998</v>
      </c>
      <c r="G172" t="s">
        <v>43</v>
      </c>
      <c r="H172" s="5">
        <v>15000</v>
      </c>
      <c r="I172" s="5">
        <f>IF(Sales_Data[[#This Row],[Sales Amount]]&gt;=Sales_Data[[#This Row],[Target]],Sales_Data[[#This Row],[Sales Amount]]*Commission,0)</f>
        <v>0</v>
      </c>
      <c r="J172" s="5">
        <f>Sales_Data[[#This Row],[Sales Amount]]-Sales_Data[[#This Row],[Target]]</f>
        <v>-1533.0000000000018</v>
      </c>
    </row>
    <row r="173" spans="1:10" x14ac:dyDescent="0.3">
      <c r="A173" s="2">
        <v>44348</v>
      </c>
      <c r="B173" t="s">
        <v>40</v>
      </c>
      <c r="C173" t="s">
        <v>41</v>
      </c>
      <c r="D173" t="s">
        <v>42</v>
      </c>
      <c r="E173" t="s">
        <v>33</v>
      </c>
      <c r="F173" s="5">
        <v>16036.8</v>
      </c>
      <c r="G173" t="s">
        <v>15</v>
      </c>
      <c r="H173" s="5">
        <v>15000</v>
      </c>
      <c r="I173" s="5">
        <f>IF(Sales_Data[[#This Row],[Sales Amount]]&gt;=Sales_Data[[#This Row],[Target]],Sales_Data[[#This Row],[Sales Amount]]*Commission,0)</f>
        <v>1603.68</v>
      </c>
      <c r="J173" s="5">
        <f>Sales_Data[[#This Row],[Sales Amount]]-Sales_Data[[#This Row],[Target]]</f>
        <v>1036.7999999999993</v>
      </c>
    </row>
    <row r="174" spans="1:10" x14ac:dyDescent="0.3">
      <c r="A174" s="2">
        <v>44348</v>
      </c>
      <c r="B174" t="s">
        <v>62</v>
      </c>
      <c r="C174" t="s">
        <v>63</v>
      </c>
      <c r="D174" t="s">
        <v>64</v>
      </c>
      <c r="E174" t="s">
        <v>33</v>
      </c>
      <c r="F174" s="5">
        <v>16846.8</v>
      </c>
      <c r="G174" t="s">
        <v>15</v>
      </c>
      <c r="H174" s="5">
        <v>15000</v>
      </c>
      <c r="I174" s="5">
        <f>IF(Sales_Data[[#This Row],[Sales Amount]]&gt;=Sales_Data[[#This Row],[Target]],Sales_Data[[#This Row],[Sales Amount]]*Commission,0)</f>
        <v>1684.68</v>
      </c>
      <c r="J174" s="5">
        <f>Sales_Data[[#This Row],[Sales Amount]]-Sales_Data[[#This Row],[Target]]</f>
        <v>1846.7999999999993</v>
      </c>
    </row>
    <row r="175" spans="1:10" x14ac:dyDescent="0.3">
      <c r="A175" s="2">
        <v>44348</v>
      </c>
      <c r="B175" t="s">
        <v>47</v>
      </c>
      <c r="C175" t="s">
        <v>48</v>
      </c>
      <c r="D175" t="s">
        <v>49</v>
      </c>
      <c r="E175" t="s">
        <v>26</v>
      </c>
      <c r="F175" s="5">
        <v>6872.7999999999993</v>
      </c>
      <c r="G175" t="s">
        <v>11</v>
      </c>
      <c r="H175" s="5">
        <v>15000</v>
      </c>
      <c r="I175" s="5">
        <f>IF(Sales_Data[[#This Row],[Sales Amount]]&gt;=Sales_Data[[#This Row],[Target]],Sales_Data[[#This Row],[Sales Amount]]*Commission,0)</f>
        <v>0</v>
      </c>
      <c r="J175" s="5">
        <f>Sales_Data[[#This Row],[Sales Amount]]-Sales_Data[[#This Row],[Target]]</f>
        <v>-8127.2000000000007</v>
      </c>
    </row>
    <row r="176" spans="1:10" x14ac:dyDescent="0.3">
      <c r="A176" s="2">
        <v>44348</v>
      </c>
      <c r="B176" t="s">
        <v>34</v>
      </c>
      <c r="C176" t="s">
        <v>35</v>
      </c>
      <c r="D176" t="s">
        <v>36</v>
      </c>
      <c r="E176" t="s">
        <v>26</v>
      </c>
      <c r="F176" s="5">
        <v>8827</v>
      </c>
      <c r="G176" t="s">
        <v>43</v>
      </c>
      <c r="H176" s="5">
        <v>15000</v>
      </c>
      <c r="I176" s="5">
        <f>IF(Sales_Data[[#This Row],[Sales Amount]]&gt;=Sales_Data[[#This Row],[Target]],Sales_Data[[#This Row],[Sales Amount]]*Commission,0)</f>
        <v>0</v>
      </c>
      <c r="J176" s="5">
        <f>Sales_Data[[#This Row],[Sales Amount]]-Sales_Data[[#This Row],[Target]]</f>
        <v>-6173</v>
      </c>
    </row>
    <row r="177" spans="1:10" x14ac:dyDescent="0.3">
      <c r="A177" s="2">
        <v>44348</v>
      </c>
      <c r="B177" t="s">
        <v>56</v>
      </c>
      <c r="C177" t="s">
        <v>57</v>
      </c>
      <c r="D177" t="s">
        <v>58</v>
      </c>
      <c r="E177" t="s">
        <v>26</v>
      </c>
      <c r="F177" s="5">
        <v>9836.8000000000011</v>
      </c>
      <c r="G177" t="s">
        <v>11</v>
      </c>
      <c r="H177" s="5">
        <v>15000</v>
      </c>
      <c r="I177" s="5">
        <f>IF(Sales_Data[[#This Row],[Sales Amount]]&gt;=Sales_Data[[#This Row],[Target]],Sales_Data[[#This Row],[Sales Amount]]*Commission,0)</f>
        <v>0</v>
      </c>
      <c r="J177" s="5">
        <f>Sales_Data[[#This Row],[Sales Amount]]-Sales_Data[[#This Row],[Target]]</f>
        <v>-5163.1999999999989</v>
      </c>
    </row>
    <row r="178" spans="1:10" x14ac:dyDescent="0.3">
      <c r="A178" s="2">
        <v>44348</v>
      </c>
      <c r="B178" t="s">
        <v>34</v>
      </c>
      <c r="C178" t="s">
        <v>35</v>
      </c>
      <c r="D178" t="s">
        <v>36</v>
      </c>
      <c r="E178" t="s">
        <v>26</v>
      </c>
      <c r="F178" s="5">
        <v>10032</v>
      </c>
      <c r="G178" t="s">
        <v>11</v>
      </c>
      <c r="H178" s="5">
        <v>15000</v>
      </c>
      <c r="I178" s="5">
        <f>IF(Sales_Data[[#This Row],[Sales Amount]]&gt;=Sales_Data[[#This Row],[Target]],Sales_Data[[#This Row],[Sales Amount]]*Commission,0)</f>
        <v>0</v>
      </c>
      <c r="J178" s="5">
        <f>Sales_Data[[#This Row],[Sales Amount]]-Sales_Data[[#This Row],[Target]]</f>
        <v>-4968</v>
      </c>
    </row>
    <row r="179" spans="1:10" x14ac:dyDescent="0.3">
      <c r="A179" s="2">
        <v>44348</v>
      </c>
      <c r="B179" t="s">
        <v>34</v>
      </c>
      <c r="C179" t="s">
        <v>35</v>
      </c>
      <c r="D179" t="s">
        <v>36</v>
      </c>
      <c r="E179" t="s">
        <v>26</v>
      </c>
      <c r="F179" s="5">
        <v>15953.599999999999</v>
      </c>
      <c r="G179" t="s">
        <v>15</v>
      </c>
      <c r="H179" s="5">
        <v>15000</v>
      </c>
      <c r="I179" s="5">
        <f>IF(Sales_Data[[#This Row],[Sales Amount]]&gt;=Sales_Data[[#This Row],[Target]],Sales_Data[[#This Row],[Sales Amount]]*Commission,0)</f>
        <v>1595.36</v>
      </c>
      <c r="J179" s="5">
        <f>Sales_Data[[#This Row],[Sales Amount]]-Sales_Data[[#This Row],[Target]]</f>
        <v>953.59999999999854</v>
      </c>
    </row>
    <row r="180" spans="1:10" x14ac:dyDescent="0.3">
      <c r="A180" s="2">
        <v>44348</v>
      </c>
      <c r="B180" t="s">
        <v>47</v>
      </c>
      <c r="C180" t="s">
        <v>48</v>
      </c>
      <c r="D180" t="s">
        <v>49</v>
      </c>
      <c r="E180" t="s">
        <v>26</v>
      </c>
      <c r="F180" s="5">
        <v>25560</v>
      </c>
      <c r="G180" t="s">
        <v>11</v>
      </c>
      <c r="H180" s="5">
        <v>15000</v>
      </c>
      <c r="I180" s="5">
        <f>IF(Sales_Data[[#This Row],[Sales Amount]]&gt;=Sales_Data[[#This Row],[Target]],Sales_Data[[#This Row],[Sales Amount]]*Commission,0)</f>
        <v>2556</v>
      </c>
      <c r="J180" s="5">
        <f>Sales_Data[[#This Row],[Sales Amount]]-Sales_Data[[#This Row],[Target]]</f>
        <v>10560</v>
      </c>
    </row>
    <row r="181" spans="1:10" x14ac:dyDescent="0.3">
      <c r="A181" s="2">
        <v>44348</v>
      </c>
      <c r="B181" t="s">
        <v>34</v>
      </c>
      <c r="C181" t="s">
        <v>35</v>
      </c>
      <c r="D181" t="s">
        <v>36</v>
      </c>
      <c r="E181" t="s">
        <v>26</v>
      </c>
      <c r="F181" s="5">
        <v>35695</v>
      </c>
      <c r="G181" t="s">
        <v>15</v>
      </c>
      <c r="H181" s="5">
        <v>15000</v>
      </c>
      <c r="I181" s="5">
        <f>IF(Sales_Data[[#This Row],[Sales Amount]]&gt;=Sales_Data[[#This Row],[Target]],Sales_Data[[#This Row],[Sales Amount]]*Commission,0)</f>
        <v>3569.5</v>
      </c>
      <c r="J181" s="5">
        <f>Sales_Data[[#This Row],[Sales Amount]]-Sales_Data[[#This Row],[Target]]</f>
        <v>20695</v>
      </c>
    </row>
    <row r="182" spans="1:10" x14ac:dyDescent="0.3">
      <c r="A182" s="2">
        <v>44348</v>
      </c>
      <c r="B182" t="s">
        <v>7</v>
      </c>
      <c r="C182" t="s">
        <v>8</v>
      </c>
      <c r="D182" t="s">
        <v>9</v>
      </c>
      <c r="E182" t="s">
        <v>10</v>
      </c>
      <c r="F182" s="5">
        <v>2070.2999999999997</v>
      </c>
      <c r="G182" t="s">
        <v>11</v>
      </c>
      <c r="H182" s="5">
        <v>15000</v>
      </c>
      <c r="I182" s="5">
        <f>IF(Sales_Data[[#This Row],[Sales Amount]]&gt;=Sales_Data[[#This Row],[Target]],Sales_Data[[#This Row],[Sales Amount]]*Commission,0)</f>
        <v>0</v>
      </c>
      <c r="J182" s="5">
        <f>Sales_Data[[#This Row],[Sales Amount]]-Sales_Data[[#This Row],[Target]]</f>
        <v>-12929.7</v>
      </c>
    </row>
    <row r="183" spans="1:10" x14ac:dyDescent="0.3">
      <c r="A183" s="2">
        <v>44348</v>
      </c>
      <c r="B183" t="s">
        <v>16</v>
      </c>
      <c r="C183" t="s">
        <v>17</v>
      </c>
      <c r="D183" t="s">
        <v>18</v>
      </c>
      <c r="E183" t="s">
        <v>10</v>
      </c>
      <c r="F183" s="5">
        <v>9499</v>
      </c>
      <c r="G183" t="s">
        <v>15</v>
      </c>
      <c r="H183" s="5">
        <v>15000</v>
      </c>
      <c r="I183" s="5">
        <f>IF(Sales_Data[[#This Row],[Sales Amount]]&gt;=Sales_Data[[#This Row],[Target]],Sales_Data[[#This Row],[Sales Amount]]*Commission,0)</f>
        <v>0</v>
      </c>
      <c r="J183" s="5">
        <f>Sales_Data[[#This Row],[Sales Amount]]-Sales_Data[[#This Row],[Target]]</f>
        <v>-5501</v>
      </c>
    </row>
    <row r="184" spans="1:10" x14ac:dyDescent="0.3">
      <c r="A184" s="2">
        <v>44348</v>
      </c>
      <c r="B184" t="s">
        <v>16</v>
      </c>
      <c r="C184" t="s">
        <v>17</v>
      </c>
      <c r="D184" t="s">
        <v>18</v>
      </c>
      <c r="E184" t="s">
        <v>10</v>
      </c>
      <c r="F184" s="5">
        <v>17904.7</v>
      </c>
      <c r="G184" t="s">
        <v>43</v>
      </c>
      <c r="H184" s="5">
        <v>15000</v>
      </c>
      <c r="I184" s="5">
        <f>IF(Sales_Data[[#This Row],[Sales Amount]]&gt;=Sales_Data[[#This Row],[Target]],Sales_Data[[#This Row],[Sales Amount]]*Commission,0)</f>
        <v>1790.4700000000003</v>
      </c>
      <c r="J184" s="5">
        <f>Sales_Data[[#This Row],[Sales Amount]]-Sales_Data[[#This Row],[Target]]</f>
        <v>2904.7000000000007</v>
      </c>
    </row>
    <row r="185" spans="1:10" x14ac:dyDescent="0.3">
      <c r="A185" s="2">
        <v>44348</v>
      </c>
      <c r="B185" t="s">
        <v>16</v>
      </c>
      <c r="C185" t="s">
        <v>17</v>
      </c>
      <c r="D185" t="s">
        <v>18</v>
      </c>
      <c r="E185" t="s">
        <v>10</v>
      </c>
      <c r="F185" s="5">
        <v>18878.399999999998</v>
      </c>
      <c r="G185" t="s">
        <v>15</v>
      </c>
      <c r="H185" s="5">
        <v>15000</v>
      </c>
      <c r="I185" s="5">
        <f>IF(Sales_Data[[#This Row],[Sales Amount]]&gt;=Sales_Data[[#This Row],[Target]],Sales_Data[[#This Row],[Sales Amount]]*Commission,0)</f>
        <v>1887.84</v>
      </c>
      <c r="J185" s="5">
        <f>Sales_Data[[#This Row],[Sales Amount]]-Sales_Data[[#This Row],[Target]]</f>
        <v>3878.3999999999978</v>
      </c>
    </row>
    <row r="186" spans="1:10" x14ac:dyDescent="0.3">
      <c r="A186" s="2">
        <v>44348</v>
      </c>
      <c r="B186" t="s">
        <v>16</v>
      </c>
      <c r="C186" t="s">
        <v>17</v>
      </c>
      <c r="D186" t="s">
        <v>18</v>
      </c>
      <c r="E186" t="s">
        <v>10</v>
      </c>
      <c r="F186" s="5">
        <v>23445</v>
      </c>
      <c r="G186" t="s">
        <v>15</v>
      </c>
      <c r="H186" s="5">
        <v>15000</v>
      </c>
      <c r="I186" s="5">
        <f>IF(Sales_Data[[#This Row],[Sales Amount]]&gt;=Sales_Data[[#This Row],[Target]],Sales_Data[[#This Row],[Sales Amount]]*Commission,0)</f>
        <v>2344.5</v>
      </c>
      <c r="J186" s="5">
        <f>Sales_Data[[#This Row],[Sales Amount]]-Sales_Data[[#This Row],[Target]]</f>
        <v>8445</v>
      </c>
    </row>
    <row r="187" spans="1:10" x14ac:dyDescent="0.3">
      <c r="A187" s="2">
        <v>44348</v>
      </c>
      <c r="B187" t="s">
        <v>16</v>
      </c>
      <c r="C187" t="s">
        <v>17</v>
      </c>
      <c r="D187" t="s">
        <v>18</v>
      </c>
      <c r="E187" t="s">
        <v>10</v>
      </c>
      <c r="F187" s="5">
        <v>34162</v>
      </c>
      <c r="G187" t="s">
        <v>15</v>
      </c>
      <c r="H187" s="5">
        <v>15000</v>
      </c>
      <c r="I187" s="5">
        <f>IF(Sales_Data[[#This Row],[Sales Amount]]&gt;=Sales_Data[[#This Row],[Target]],Sales_Data[[#This Row],[Sales Amount]]*Commission,0)</f>
        <v>3416.2000000000003</v>
      </c>
      <c r="J187" s="5">
        <f>Sales_Data[[#This Row],[Sales Amount]]-Sales_Data[[#This Row],[Target]]</f>
        <v>19162</v>
      </c>
    </row>
    <row r="188" spans="1:10" x14ac:dyDescent="0.3">
      <c r="A188" s="2">
        <v>44348</v>
      </c>
      <c r="B188" t="s">
        <v>44</v>
      </c>
      <c r="C188" t="s">
        <v>45</v>
      </c>
      <c r="D188" t="s">
        <v>46</v>
      </c>
      <c r="E188" t="s">
        <v>22</v>
      </c>
      <c r="F188" s="5">
        <v>9574.7999999999993</v>
      </c>
      <c r="G188" t="s">
        <v>15</v>
      </c>
      <c r="H188" s="5">
        <v>15000</v>
      </c>
      <c r="I188" s="5">
        <f>IF(Sales_Data[[#This Row],[Sales Amount]]&gt;=Sales_Data[[#This Row],[Target]],Sales_Data[[#This Row],[Sales Amount]]*Commission,0)</f>
        <v>0</v>
      </c>
      <c r="J188" s="5">
        <f>Sales_Data[[#This Row],[Sales Amount]]-Sales_Data[[#This Row],[Target]]</f>
        <v>-5425.2000000000007</v>
      </c>
    </row>
    <row r="189" spans="1:10" x14ac:dyDescent="0.3">
      <c r="A189" s="2">
        <v>44348</v>
      </c>
      <c r="B189" t="s">
        <v>44</v>
      </c>
      <c r="C189" t="s">
        <v>45</v>
      </c>
      <c r="D189" t="s">
        <v>46</v>
      </c>
      <c r="E189" t="s">
        <v>22</v>
      </c>
      <c r="F189" s="5">
        <v>14301.6</v>
      </c>
      <c r="G189" t="s">
        <v>15</v>
      </c>
      <c r="H189" s="5">
        <v>15000</v>
      </c>
      <c r="I189" s="5">
        <f>IF(Sales_Data[[#This Row],[Sales Amount]]&gt;=Sales_Data[[#This Row],[Target]],Sales_Data[[#This Row],[Sales Amount]]*Commission,0)</f>
        <v>0</v>
      </c>
      <c r="J189" s="5">
        <f>Sales_Data[[#This Row],[Sales Amount]]-Sales_Data[[#This Row],[Target]]</f>
        <v>-698.39999999999964</v>
      </c>
    </row>
    <row r="190" spans="1:10" x14ac:dyDescent="0.3">
      <c r="A190" s="2">
        <v>44348</v>
      </c>
      <c r="B190" t="s">
        <v>37</v>
      </c>
      <c r="C190" t="s">
        <v>38</v>
      </c>
      <c r="D190" t="s">
        <v>39</v>
      </c>
      <c r="E190" t="s">
        <v>22</v>
      </c>
      <c r="F190" s="5">
        <v>15061.2</v>
      </c>
      <c r="G190" t="s">
        <v>15</v>
      </c>
      <c r="H190" s="5">
        <v>15000</v>
      </c>
      <c r="I190" s="5">
        <f>IF(Sales_Data[[#This Row],[Sales Amount]]&gt;=Sales_Data[[#This Row],[Target]],Sales_Data[[#This Row],[Sales Amount]]*Commission,0)</f>
        <v>1506.1200000000001</v>
      </c>
      <c r="J190" s="5">
        <f>Sales_Data[[#This Row],[Sales Amount]]-Sales_Data[[#This Row],[Target]]</f>
        <v>61.200000000000728</v>
      </c>
    </row>
    <row r="191" spans="1:10" x14ac:dyDescent="0.3">
      <c r="A191" s="2">
        <v>44348</v>
      </c>
      <c r="B191" t="s">
        <v>53</v>
      </c>
      <c r="C191" t="s">
        <v>54</v>
      </c>
      <c r="D191" t="s">
        <v>55</v>
      </c>
      <c r="E191" t="s">
        <v>22</v>
      </c>
      <c r="F191" s="5">
        <v>17262</v>
      </c>
      <c r="G191" t="s">
        <v>15</v>
      </c>
      <c r="H191" s="5">
        <v>15000</v>
      </c>
      <c r="I191" s="5">
        <f>IF(Sales_Data[[#This Row],[Sales Amount]]&gt;=Sales_Data[[#This Row],[Target]],Sales_Data[[#This Row],[Sales Amount]]*Commission,0)</f>
        <v>1726.2</v>
      </c>
      <c r="J191" s="5">
        <f>Sales_Data[[#This Row],[Sales Amount]]-Sales_Data[[#This Row],[Target]]</f>
        <v>2262</v>
      </c>
    </row>
    <row r="192" spans="1:10" x14ac:dyDescent="0.3">
      <c r="A192" s="2">
        <v>44348</v>
      </c>
      <c r="B192" t="s">
        <v>65</v>
      </c>
      <c r="C192" t="s">
        <v>66</v>
      </c>
      <c r="D192" t="s">
        <v>67</v>
      </c>
      <c r="E192" t="s">
        <v>22</v>
      </c>
      <c r="F192" s="5">
        <v>37192.5</v>
      </c>
      <c r="G192" t="s">
        <v>43</v>
      </c>
      <c r="H192" s="5">
        <v>15000</v>
      </c>
      <c r="I192" s="5">
        <f>IF(Sales_Data[[#This Row],[Sales Amount]]&gt;=Sales_Data[[#This Row],[Target]],Sales_Data[[#This Row],[Sales Amount]]*Commission,0)</f>
        <v>3719.25</v>
      </c>
      <c r="J192" s="5">
        <f>Sales_Data[[#This Row],[Sales Amount]]-Sales_Data[[#This Row],[Target]]</f>
        <v>22192.5</v>
      </c>
    </row>
    <row r="193" spans="1:10" x14ac:dyDescent="0.3">
      <c r="A193" s="2">
        <v>44348</v>
      </c>
      <c r="B193" t="s">
        <v>37</v>
      </c>
      <c r="C193" t="s">
        <v>38</v>
      </c>
      <c r="D193" t="s">
        <v>39</v>
      </c>
      <c r="E193" t="s">
        <v>22</v>
      </c>
      <c r="F193" s="5">
        <v>39653.9</v>
      </c>
      <c r="G193" t="s">
        <v>43</v>
      </c>
      <c r="H193" s="5">
        <v>15000</v>
      </c>
      <c r="I193" s="5">
        <f>IF(Sales_Data[[#This Row],[Sales Amount]]&gt;=Sales_Data[[#This Row],[Target]],Sales_Data[[#This Row],[Sales Amount]]*Commission,0)</f>
        <v>3965.3900000000003</v>
      </c>
      <c r="J193" s="5">
        <f>Sales_Data[[#This Row],[Sales Amount]]-Sales_Data[[#This Row],[Target]]</f>
        <v>24653.9</v>
      </c>
    </row>
    <row r="194" spans="1:10" x14ac:dyDescent="0.3">
      <c r="A194" s="2">
        <v>44378</v>
      </c>
      <c r="B194" t="s">
        <v>59</v>
      </c>
      <c r="C194" t="s">
        <v>60</v>
      </c>
      <c r="D194" t="s">
        <v>61</v>
      </c>
      <c r="E194" t="s">
        <v>33</v>
      </c>
      <c r="F194" s="5">
        <v>15957.2</v>
      </c>
      <c r="G194" t="s">
        <v>43</v>
      </c>
      <c r="H194" s="5">
        <v>15000</v>
      </c>
      <c r="I194" s="5">
        <f>IF(Sales_Data[[#This Row],[Sales Amount]]&gt;=Sales_Data[[#This Row],[Target]],Sales_Data[[#This Row],[Sales Amount]]*Commission,0)</f>
        <v>1595.7200000000003</v>
      </c>
      <c r="J194" s="5">
        <f>Sales_Data[[#This Row],[Sales Amount]]-Sales_Data[[#This Row],[Target]]</f>
        <v>957.20000000000073</v>
      </c>
    </row>
    <row r="195" spans="1:10" x14ac:dyDescent="0.3">
      <c r="A195" s="2">
        <v>44378</v>
      </c>
      <c r="B195" t="s">
        <v>71</v>
      </c>
      <c r="C195" t="s">
        <v>72</v>
      </c>
      <c r="D195" t="s">
        <v>73</v>
      </c>
      <c r="E195" t="s">
        <v>33</v>
      </c>
      <c r="F195" s="5">
        <v>16492</v>
      </c>
      <c r="G195" t="s">
        <v>11</v>
      </c>
      <c r="H195" s="5">
        <v>15000</v>
      </c>
      <c r="I195" s="5">
        <f>IF(Sales_Data[[#This Row],[Sales Amount]]&gt;=Sales_Data[[#This Row],[Target]],Sales_Data[[#This Row],[Sales Amount]]*Commission,0)</f>
        <v>1649.2</v>
      </c>
      <c r="J195" s="5">
        <f>Sales_Data[[#This Row],[Sales Amount]]-Sales_Data[[#This Row],[Target]]</f>
        <v>1492</v>
      </c>
    </row>
    <row r="196" spans="1:10" x14ac:dyDescent="0.3">
      <c r="A196" s="2">
        <v>44378</v>
      </c>
      <c r="B196" t="s">
        <v>62</v>
      </c>
      <c r="C196" t="s">
        <v>63</v>
      </c>
      <c r="D196" t="s">
        <v>64</v>
      </c>
      <c r="E196" t="s">
        <v>33</v>
      </c>
      <c r="F196" s="5">
        <v>21295.4</v>
      </c>
      <c r="G196" t="s">
        <v>11</v>
      </c>
      <c r="H196" s="5">
        <v>15000</v>
      </c>
      <c r="I196" s="5">
        <f>IF(Sales_Data[[#This Row],[Sales Amount]]&gt;=Sales_Data[[#This Row],[Target]],Sales_Data[[#This Row],[Sales Amount]]*Commission,0)</f>
        <v>2129.5400000000004</v>
      </c>
      <c r="J196" s="5">
        <f>Sales_Data[[#This Row],[Sales Amount]]-Sales_Data[[#This Row],[Target]]</f>
        <v>6295.4000000000015</v>
      </c>
    </row>
    <row r="197" spans="1:10" x14ac:dyDescent="0.3">
      <c r="A197" s="2">
        <v>44378</v>
      </c>
      <c r="B197" t="s">
        <v>30</v>
      </c>
      <c r="C197" t="s">
        <v>31</v>
      </c>
      <c r="D197" t="s">
        <v>32</v>
      </c>
      <c r="E197" t="s">
        <v>33</v>
      </c>
      <c r="F197" s="5">
        <v>25518.800000000003</v>
      </c>
      <c r="G197" t="s">
        <v>11</v>
      </c>
      <c r="H197" s="5">
        <v>15000</v>
      </c>
      <c r="I197" s="5">
        <f>IF(Sales_Data[[#This Row],[Sales Amount]]&gt;=Sales_Data[[#This Row],[Target]],Sales_Data[[#This Row],[Sales Amount]]*Commission,0)</f>
        <v>2551.8800000000006</v>
      </c>
      <c r="J197" s="5">
        <f>Sales_Data[[#This Row],[Sales Amount]]-Sales_Data[[#This Row],[Target]]</f>
        <v>10518.800000000003</v>
      </c>
    </row>
    <row r="198" spans="1:10" x14ac:dyDescent="0.3">
      <c r="A198" s="2">
        <v>44378</v>
      </c>
      <c r="B198" t="s">
        <v>30</v>
      </c>
      <c r="C198" t="s">
        <v>31</v>
      </c>
      <c r="D198" t="s">
        <v>32</v>
      </c>
      <c r="E198" t="s">
        <v>33</v>
      </c>
      <c r="F198" s="5">
        <v>27676.6</v>
      </c>
      <c r="G198" t="s">
        <v>15</v>
      </c>
      <c r="H198" s="5">
        <v>15000</v>
      </c>
      <c r="I198" s="5">
        <f>IF(Sales_Data[[#This Row],[Sales Amount]]&gt;=Sales_Data[[#This Row],[Target]],Sales_Data[[#This Row],[Sales Amount]]*Commission,0)</f>
        <v>2767.66</v>
      </c>
      <c r="J198" s="5">
        <f>Sales_Data[[#This Row],[Sales Amount]]-Sales_Data[[#This Row],[Target]]</f>
        <v>12676.599999999999</v>
      </c>
    </row>
    <row r="199" spans="1:10" x14ac:dyDescent="0.3">
      <c r="A199" s="2">
        <v>44378</v>
      </c>
      <c r="B199" t="s">
        <v>62</v>
      </c>
      <c r="C199" t="s">
        <v>63</v>
      </c>
      <c r="D199" t="s">
        <v>64</v>
      </c>
      <c r="E199" t="s">
        <v>33</v>
      </c>
      <c r="F199" s="5">
        <v>28395</v>
      </c>
      <c r="G199" t="s">
        <v>43</v>
      </c>
      <c r="H199" s="5">
        <v>15000</v>
      </c>
      <c r="I199" s="5">
        <f>IF(Sales_Data[[#This Row],[Sales Amount]]&gt;=Sales_Data[[#This Row],[Target]],Sales_Data[[#This Row],[Sales Amount]]*Commission,0)</f>
        <v>2839.5</v>
      </c>
      <c r="J199" s="5">
        <f>Sales_Data[[#This Row],[Sales Amount]]-Sales_Data[[#This Row],[Target]]</f>
        <v>13395</v>
      </c>
    </row>
    <row r="200" spans="1:10" x14ac:dyDescent="0.3">
      <c r="A200" s="2">
        <v>44378</v>
      </c>
      <c r="B200" t="s">
        <v>71</v>
      </c>
      <c r="C200" t="s">
        <v>72</v>
      </c>
      <c r="D200" t="s">
        <v>73</v>
      </c>
      <c r="E200" t="s">
        <v>33</v>
      </c>
      <c r="F200" s="5">
        <v>41826.400000000001</v>
      </c>
      <c r="G200" t="s">
        <v>43</v>
      </c>
      <c r="H200" s="5">
        <v>15000</v>
      </c>
      <c r="I200" s="5">
        <f>IF(Sales_Data[[#This Row],[Sales Amount]]&gt;=Sales_Data[[#This Row],[Target]],Sales_Data[[#This Row],[Sales Amount]]*Commission,0)</f>
        <v>4182.6400000000003</v>
      </c>
      <c r="J200" s="5">
        <f>Sales_Data[[#This Row],[Sales Amount]]-Sales_Data[[#This Row],[Target]]</f>
        <v>26826.400000000001</v>
      </c>
    </row>
    <row r="201" spans="1:10" x14ac:dyDescent="0.3">
      <c r="A201" s="2">
        <v>44378</v>
      </c>
      <c r="B201" t="s">
        <v>71</v>
      </c>
      <c r="C201" t="s">
        <v>72</v>
      </c>
      <c r="D201" t="s">
        <v>73</v>
      </c>
      <c r="E201" t="s">
        <v>33</v>
      </c>
      <c r="F201" s="5">
        <v>49055.999999999993</v>
      </c>
      <c r="G201" t="s">
        <v>11</v>
      </c>
      <c r="H201" s="5">
        <v>15000</v>
      </c>
      <c r="I201" s="5">
        <f>IF(Sales_Data[[#This Row],[Sales Amount]]&gt;=Sales_Data[[#This Row],[Target]],Sales_Data[[#This Row],[Sales Amount]]*Commission,0)</f>
        <v>4905.5999999999995</v>
      </c>
      <c r="J201" s="5">
        <f>Sales_Data[[#This Row],[Sales Amount]]-Sales_Data[[#This Row],[Target]]</f>
        <v>34055.999999999993</v>
      </c>
    </row>
    <row r="202" spans="1:10" x14ac:dyDescent="0.3">
      <c r="A202" s="2">
        <v>44378</v>
      </c>
      <c r="B202" t="s">
        <v>56</v>
      </c>
      <c r="C202" t="s">
        <v>57</v>
      </c>
      <c r="D202" t="s">
        <v>58</v>
      </c>
      <c r="E202" t="s">
        <v>26</v>
      </c>
      <c r="F202" s="5">
        <v>9405.2999999999993</v>
      </c>
      <c r="G202" t="s">
        <v>15</v>
      </c>
      <c r="H202" s="5">
        <v>15000</v>
      </c>
      <c r="I202" s="5">
        <f>IF(Sales_Data[[#This Row],[Sales Amount]]&gt;=Sales_Data[[#This Row],[Target]],Sales_Data[[#This Row],[Sales Amount]]*Commission,0)</f>
        <v>0</v>
      </c>
      <c r="J202" s="5">
        <f>Sales_Data[[#This Row],[Sales Amount]]-Sales_Data[[#This Row],[Target]]</f>
        <v>-5594.7000000000007</v>
      </c>
    </row>
    <row r="203" spans="1:10" x14ac:dyDescent="0.3">
      <c r="A203" s="2">
        <v>44378</v>
      </c>
      <c r="B203" t="s">
        <v>47</v>
      </c>
      <c r="C203" t="s">
        <v>48</v>
      </c>
      <c r="D203" t="s">
        <v>49</v>
      </c>
      <c r="E203" t="s">
        <v>26</v>
      </c>
      <c r="F203" s="5">
        <v>9704.1999999999989</v>
      </c>
      <c r="G203" t="s">
        <v>43</v>
      </c>
      <c r="H203" s="5">
        <v>15000</v>
      </c>
      <c r="I203" s="5">
        <f>IF(Sales_Data[[#This Row],[Sales Amount]]&gt;=Sales_Data[[#This Row],[Target]],Sales_Data[[#This Row],[Sales Amount]]*Commission,0)</f>
        <v>0</v>
      </c>
      <c r="J203" s="5">
        <f>Sales_Data[[#This Row],[Sales Amount]]-Sales_Data[[#This Row],[Target]]</f>
        <v>-5295.8000000000011</v>
      </c>
    </row>
    <row r="204" spans="1:10" x14ac:dyDescent="0.3">
      <c r="A204" s="2">
        <v>44378</v>
      </c>
      <c r="B204" t="s">
        <v>56</v>
      </c>
      <c r="C204" t="s">
        <v>57</v>
      </c>
      <c r="D204" t="s">
        <v>58</v>
      </c>
      <c r="E204" t="s">
        <v>26</v>
      </c>
      <c r="F204" s="5">
        <v>13674</v>
      </c>
      <c r="G204" t="s">
        <v>15</v>
      </c>
      <c r="H204" s="5">
        <v>15000</v>
      </c>
      <c r="I204" s="5">
        <f>IF(Sales_Data[[#This Row],[Sales Amount]]&gt;=Sales_Data[[#This Row],[Target]],Sales_Data[[#This Row],[Sales Amount]]*Commission,0)</f>
        <v>0</v>
      </c>
      <c r="J204" s="5">
        <f>Sales_Data[[#This Row],[Sales Amount]]-Sales_Data[[#This Row],[Target]]</f>
        <v>-1326</v>
      </c>
    </row>
    <row r="205" spans="1:10" x14ac:dyDescent="0.3">
      <c r="A205" s="2">
        <v>44378</v>
      </c>
      <c r="B205" t="s">
        <v>34</v>
      </c>
      <c r="C205" t="s">
        <v>35</v>
      </c>
      <c r="D205" t="s">
        <v>36</v>
      </c>
      <c r="E205" t="s">
        <v>26</v>
      </c>
      <c r="F205" s="5">
        <v>21120.400000000001</v>
      </c>
      <c r="G205" t="s">
        <v>15</v>
      </c>
      <c r="H205" s="5">
        <v>15000</v>
      </c>
      <c r="I205" s="5">
        <f>IF(Sales_Data[[#This Row],[Sales Amount]]&gt;=Sales_Data[[#This Row],[Target]],Sales_Data[[#This Row],[Sales Amount]]*Commission,0)</f>
        <v>2112.0400000000004</v>
      </c>
      <c r="J205" s="5">
        <f>Sales_Data[[#This Row],[Sales Amount]]-Sales_Data[[#This Row],[Target]]</f>
        <v>6120.4000000000015</v>
      </c>
    </row>
    <row r="206" spans="1:10" x14ac:dyDescent="0.3">
      <c r="A206" s="2">
        <v>44378</v>
      </c>
      <c r="B206" t="s">
        <v>34</v>
      </c>
      <c r="C206" t="s">
        <v>35</v>
      </c>
      <c r="D206" t="s">
        <v>36</v>
      </c>
      <c r="E206" t="s">
        <v>26</v>
      </c>
      <c r="F206" s="5">
        <v>23997.600000000002</v>
      </c>
      <c r="G206" t="s">
        <v>11</v>
      </c>
      <c r="H206" s="5">
        <v>15000</v>
      </c>
      <c r="I206" s="5">
        <f>IF(Sales_Data[[#This Row],[Sales Amount]]&gt;=Sales_Data[[#This Row],[Target]],Sales_Data[[#This Row],[Sales Amount]]*Commission,0)</f>
        <v>2399.7600000000002</v>
      </c>
      <c r="J206" s="5">
        <f>Sales_Data[[#This Row],[Sales Amount]]-Sales_Data[[#This Row],[Target]]</f>
        <v>8997.6000000000022</v>
      </c>
    </row>
    <row r="207" spans="1:10" x14ac:dyDescent="0.3">
      <c r="A207" s="2">
        <v>44378</v>
      </c>
      <c r="B207" t="s">
        <v>34</v>
      </c>
      <c r="C207" t="s">
        <v>35</v>
      </c>
      <c r="D207" t="s">
        <v>36</v>
      </c>
      <c r="E207" t="s">
        <v>26</v>
      </c>
      <c r="F207" s="5">
        <v>35715.4</v>
      </c>
      <c r="G207" t="s">
        <v>43</v>
      </c>
      <c r="H207" s="5">
        <v>15000</v>
      </c>
      <c r="I207" s="5">
        <f>IF(Sales_Data[[#This Row],[Sales Amount]]&gt;=Sales_Data[[#This Row],[Target]],Sales_Data[[#This Row],[Sales Amount]]*Commission,0)</f>
        <v>3571.5400000000004</v>
      </c>
      <c r="J207" s="5">
        <f>Sales_Data[[#This Row],[Sales Amount]]-Sales_Data[[#This Row],[Target]]</f>
        <v>20715.400000000001</v>
      </c>
    </row>
    <row r="208" spans="1:10" x14ac:dyDescent="0.3">
      <c r="A208" s="2">
        <v>44378</v>
      </c>
      <c r="B208" t="s">
        <v>16</v>
      </c>
      <c r="C208" t="s">
        <v>17</v>
      </c>
      <c r="D208" t="s">
        <v>18</v>
      </c>
      <c r="E208" t="s">
        <v>10</v>
      </c>
      <c r="F208" s="5">
        <v>3055.2</v>
      </c>
      <c r="G208" t="s">
        <v>11</v>
      </c>
      <c r="H208" s="5">
        <v>15000</v>
      </c>
      <c r="I208" s="5">
        <f>IF(Sales_Data[[#This Row],[Sales Amount]]&gt;=Sales_Data[[#This Row],[Target]],Sales_Data[[#This Row],[Sales Amount]]*Commission,0)</f>
        <v>0</v>
      </c>
      <c r="J208" s="5">
        <f>Sales_Data[[#This Row],[Sales Amount]]-Sales_Data[[#This Row],[Target]]</f>
        <v>-11944.8</v>
      </c>
    </row>
    <row r="209" spans="1:10" x14ac:dyDescent="0.3">
      <c r="A209" s="2">
        <v>44378</v>
      </c>
      <c r="B209" t="s">
        <v>7</v>
      </c>
      <c r="C209" t="s">
        <v>8</v>
      </c>
      <c r="D209" t="s">
        <v>9</v>
      </c>
      <c r="E209" t="s">
        <v>10</v>
      </c>
      <c r="F209" s="5">
        <v>4843.4000000000005</v>
      </c>
      <c r="G209" t="s">
        <v>43</v>
      </c>
      <c r="H209" s="5">
        <v>15000</v>
      </c>
      <c r="I209" s="5">
        <f>IF(Sales_Data[[#This Row],[Sales Amount]]&gt;=Sales_Data[[#This Row],[Target]],Sales_Data[[#This Row],[Sales Amount]]*Commission,0)</f>
        <v>0</v>
      </c>
      <c r="J209" s="5">
        <f>Sales_Data[[#This Row],[Sales Amount]]-Sales_Data[[#This Row],[Target]]</f>
        <v>-10156.599999999999</v>
      </c>
    </row>
    <row r="210" spans="1:10" x14ac:dyDescent="0.3">
      <c r="A210" s="2">
        <v>44378</v>
      </c>
      <c r="B210" t="s">
        <v>12</v>
      </c>
      <c r="C210" t="s">
        <v>13</v>
      </c>
      <c r="D210" t="s">
        <v>14</v>
      </c>
      <c r="E210" t="s">
        <v>10</v>
      </c>
      <c r="F210" s="5">
        <v>5215.2</v>
      </c>
      <c r="G210" t="s">
        <v>43</v>
      </c>
      <c r="H210" s="5">
        <v>15000</v>
      </c>
      <c r="I210" s="5">
        <f>IF(Sales_Data[[#This Row],[Sales Amount]]&gt;=Sales_Data[[#This Row],[Target]],Sales_Data[[#This Row],[Sales Amount]]*Commission,0)</f>
        <v>0</v>
      </c>
      <c r="J210" s="5">
        <f>Sales_Data[[#This Row],[Sales Amount]]-Sales_Data[[#This Row],[Target]]</f>
        <v>-9784.7999999999993</v>
      </c>
    </row>
    <row r="211" spans="1:10" x14ac:dyDescent="0.3">
      <c r="A211" s="2">
        <v>44378</v>
      </c>
      <c r="B211" t="s">
        <v>16</v>
      </c>
      <c r="C211" t="s">
        <v>17</v>
      </c>
      <c r="D211" t="s">
        <v>18</v>
      </c>
      <c r="E211" t="s">
        <v>10</v>
      </c>
      <c r="F211" s="5">
        <v>7199.7000000000007</v>
      </c>
      <c r="G211" t="s">
        <v>43</v>
      </c>
      <c r="H211" s="5">
        <v>15000</v>
      </c>
      <c r="I211" s="5">
        <f>IF(Sales_Data[[#This Row],[Sales Amount]]&gt;=Sales_Data[[#This Row],[Target]],Sales_Data[[#This Row],[Sales Amount]]*Commission,0)</f>
        <v>0</v>
      </c>
      <c r="J211" s="5">
        <f>Sales_Data[[#This Row],[Sales Amount]]-Sales_Data[[#This Row],[Target]]</f>
        <v>-7800.2999999999993</v>
      </c>
    </row>
    <row r="212" spans="1:10" x14ac:dyDescent="0.3">
      <c r="A212" s="2">
        <v>44378</v>
      </c>
      <c r="B212" t="s">
        <v>68</v>
      </c>
      <c r="C212" t="s">
        <v>69</v>
      </c>
      <c r="D212" t="s">
        <v>70</v>
      </c>
      <c r="E212" t="s">
        <v>10</v>
      </c>
      <c r="F212" s="5">
        <v>14670</v>
      </c>
      <c r="G212" t="s">
        <v>11</v>
      </c>
      <c r="H212" s="5">
        <v>15000</v>
      </c>
      <c r="I212" s="5">
        <f>IF(Sales_Data[[#This Row],[Sales Amount]]&gt;=Sales_Data[[#This Row],[Target]],Sales_Data[[#This Row],[Sales Amount]]*Commission,0)</f>
        <v>0</v>
      </c>
      <c r="J212" s="5">
        <f>Sales_Data[[#This Row],[Sales Amount]]-Sales_Data[[#This Row],[Target]]</f>
        <v>-330</v>
      </c>
    </row>
    <row r="213" spans="1:10" x14ac:dyDescent="0.3">
      <c r="A213" s="2">
        <v>44378</v>
      </c>
      <c r="B213" t="s">
        <v>7</v>
      </c>
      <c r="C213" t="s">
        <v>8</v>
      </c>
      <c r="D213" t="s">
        <v>9</v>
      </c>
      <c r="E213" t="s">
        <v>10</v>
      </c>
      <c r="F213" s="5">
        <v>16614.400000000001</v>
      </c>
      <c r="G213" t="s">
        <v>11</v>
      </c>
      <c r="H213" s="5">
        <v>15000</v>
      </c>
      <c r="I213" s="5">
        <f>IF(Sales_Data[[#This Row],[Sales Amount]]&gt;=Sales_Data[[#This Row],[Target]],Sales_Data[[#This Row],[Sales Amount]]*Commission,0)</f>
        <v>1661.4400000000003</v>
      </c>
      <c r="J213" s="5">
        <f>Sales_Data[[#This Row],[Sales Amount]]-Sales_Data[[#This Row],[Target]]</f>
        <v>1614.4000000000015</v>
      </c>
    </row>
    <row r="214" spans="1:10" x14ac:dyDescent="0.3">
      <c r="A214" s="2">
        <v>44378</v>
      </c>
      <c r="B214" t="s">
        <v>68</v>
      </c>
      <c r="C214" t="s">
        <v>69</v>
      </c>
      <c r="D214" t="s">
        <v>70</v>
      </c>
      <c r="E214" t="s">
        <v>10</v>
      </c>
      <c r="F214" s="5">
        <v>20076.7</v>
      </c>
      <c r="G214" t="s">
        <v>43</v>
      </c>
      <c r="H214" s="5">
        <v>15000</v>
      </c>
      <c r="I214" s="5">
        <f>IF(Sales_Data[[#This Row],[Sales Amount]]&gt;=Sales_Data[[#This Row],[Target]],Sales_Data[[#This Row],[Sales Amount]]*Commission,0)</f>
        <v>2007.67</v>
      </c>
      <c r="J214" s="5">
        <f>Sales_Data[[#This Row],[Sales Amount]]-Sales_Data[[#This Row],[Target]]</f>
        <v>5076.7000000000007</v>
      </c>
    </row>
    <row r="215" spans="1:10" x14ac:dyDescent="0.3">
      <c r="A215" s="2">
        <v>44378</v>
      </c>
      <c r="B215" t="s">
        <v>16</v>
      </c>
      <c r="C215" t="s">
        <v>17</v>
      </c>
      <c r="D215" t="s">
        <v>18</v>
      </c>
      <c r="E215" t="s">
        <v>10</v>
      </c>
      <c r="F215" s="5">
        <v>21482.999999999996</v>
      </c>
      <c r="G215" t="s">
        <v>43</v>
      </c>
      <c r="H215" s="5">
        <v>15000</v>
      </c>
      <c r="I215" s="5">
        <f>IF(Sales_Data[[#This Row],[Sales Amount]]&gt;=Sales_Data[[#This Row],[Target]],Sales_Data[[#This Row],[Sales Amount]]*Commission,0)</f>
        <v>2148.2999999999997</v>
      </c>
      <c r="J215" s="5">
        <f>Sales_Data[[#This Row],[Sales Amount]]-Sales_Data[[#This Row],[Target]]</f>
        <v>6482.9999999999964</v>
      </c>
    </row>
    <row r="216" spans="1:10" x14ac:dyDescent="0.3">
      <c r="A216" s="2">
        <v>44378</v>
      </c>
      <c r="B216" t="s">
        <v>27</v>
      </c>
      <c r="C216" t="s">
        <v>28</v>
      </c>
      <c r="D216" t="s">
        <v>29</v>
      </c>
      <c r="E216" t="s">
        <v>10</v>
      </c>
      <c r="F216" s="5">
        <v>30776.799999999999</v>
      </c>
      <c r="G216" t="s">
        <v>11</v>
      </c>
      <c r="H216" s="5">
        <v>15000</v>
      </c>
      <c r="I216" s="5">
        <f>IF(Sales_Data[[#This Row],[Sales Amount]]&gt;=Sales_Data[[#This Row],[Target]],Sales_Data[[#This Row],[Sales Amount]]*Commission,0)</f>
        <v>3077.6800000000003</v>
      </c>
      <c r="J216" s="5">
        <f>Sales_Data[[#This Row],[Sales Amount]]-Sales_Data[[#This Row],[Target]]</f>
        <v>15776.8</v>
      </c>
    </row>
    <row r="217" spans="1:10" x14ac:dyDescent="0.3">
      <c r="A217" s="2">
        <v>44378</v>
      </c>
      <c r="B217" t="s">
        <v>37</v>
      </c>
      <c r="C217" t="s">
        <v>38</v>
      </c>
      <c r="D217" t="s">
        <v>39</v>
      </c>
      <c r="E217" t="s">
        <v>22</v>
      </c>
      <c r="F217" s="5">
        <v>3465</v>
      </c>
      <c r="G217" t="s">
        <v>15</v>
      </c>
      <c r="H217" s="5">
        <v>15000</v>
      </c>
      <c r="I217" s="5">
        <f>IF(Sales_Data[[#This Row],[Sales Amount]]&gt;=Sales_Data[[#This Row],[Target]],Sales_Data[[#This Row],[Sales Amount]]*Commission,0)</f>
        <v>0</v>
      </c>
      <c r="J217" s="5">
        <f>Sales_Data[[#This Row],[Sales Amount]]-Sales_Data[[#This Row],[Target]]</f>
        <v>-11535</v>
      </c>
    </row>
    <row r="218" spans="1:10" x14ac:dyDescent="0.3">
      <c r="A218" s="2">
        <v>44378</v>
      </c>
      <c r="B218" t="s">
        <v>53</v>
      </c>
      <c r="C218" t="s">
        <v>54</v>
      </c>
      <c r="D218" t="s">
        <v>55</v>
      </c>
      <c r="E218" t="s">
        <v>22</v>
      </c>
      <c r="F218" s="5">
        <v>5332.7999999999993</v>
      </c>
      <c r="G218" t="s">
        <v>15</v>
      </c>
      <c r="H218" s="5">
        <v>15000</v>
      </c>
      <c r="I218" s="5">
        <f>IF(Sales_Data[[#This Row],[Sales Amount]]&gt;=Sales_Data[[#This Row],[Target]],Sales_Data[[#This Row],[Sales Amount]]*Commission,0)</f>
        <v>0</v>
      </c>
      <c r="J218" s="5">
        <f>Sales_Data[[#This Row],[Sales Amount]]-Sales_Data[[#This Row],[Target]]</f>
        <v>-9667.2000000000007</v>
      </c>
    </row>
    <row r="219" spans="1:10" x14ac:dyDescent="0.3">
      <c r="A219" s="2">
        <v>44378</v>
      </c>
      <c r="B219" t="s">
        <v>44</v>
      </c>
      <c r="C219" t="s">
        <v>45</v>
      </c>
      <c r="D219" t="s">
        <v>46</v>
      </c>
      <c r="E219" t="s">
        <v>22</v>
      </c>
      <c r="F219" s="5">
        <v>8065.5999999999995</v>
      </c>
      <c r="G219" t="s">
        <v>43</v>
      </c>
      <c r="H219" s="5">
        <v>15000</v>
      </c>
      <c r="I219" s="5">
        <f>IF(Sales_Data[[#This Row],[Sales Amount]]&gt;=Sales_Data[[#This Row],[Target]],Sales_Data[[#This Row],[Sales Amount]]*Commission,0)</f>
        <v>0</v>
      </c>
      <c r="J219" s="5">
        <f>Sales_Data[[#This Row],[Sales Amount]]-Sales_Data[[#This Row],[Target]]</f>
        <v>-6934.4000000000005</v>
      </c>
    </row>
    <row r="220" spans="1:10" x14ac:dyDescent="0.3">
      <c r="A220" s="2">
        <v>44378</v>
      </c>
      <c r="B220" t="s">
        <v>44</v>
      </c>
      <c r="C220" t="s">
        <v>45</v>
      </c>
      <c r="D220" t="s">
        <v>46</v>
      </c>
      <c r="E220" t="s">
        <v>22</v>
      </c>
      <c r="F220" s="5">
        <v>10067.200000000001</v>
      </c>
      <c r="G220" t="s">
        <v>43</v>
      </c>
      <c r="H220" s="5">
        <v>15000</v>
      </c>
      <c r="I220" s="5">
        <f>IF(Sales_Data[[#This Row],[Sales Amount]]&gt;=Sales_Data[[#This Row],[Target]],Sales_Data[[#This Row],[Sales Amount]]*Commission,0)</f>
        <v>0</v>
      </c>
      <c r="J220" s="5">
        <f>Sales_Data[[#This Row],[Sales Amount]]-Sales_Data[[#This Row],[Target]]</f>
        <v>-4932.7999999999993</v>
      </c>
    </row>
    <row r="221" spans="1:10" x14ac:dyDescent="0.3">
      <c r="A221" s="2">
        <v>44378</v>
      </c>
      <c r="B221" t="s">
        <v>44</v>
      </c>
      <c r="C221" t="s">
        <v>45</v>
      </c>
      <c r="D221" t="s">
        <v>46</v>
      </c>
      <c r="E221" t="s">
        <v>22</v>
      </c>
      <c r="F221" s="5">
        <v>10648.999999999998</v>
      </c>
      <c r="G221" t="s">
        <v>43</v>
      </c>
      <c r="H221" s="5">
        <v>15000</v>
      </c>
      <c r="I221" s="5">
        <f>IF(Sales_Data[[#This Row],[Sales Amount]]&gt;=Sales_Data[[#This Row],[Target]],Sales_Data[[#This Row],[Sales Amount]]*Commission,0)</f>
        <v>0</v>
      </c>
      <c r="J221" s="5">
        <f>Sales_Data[[#This Row],[Sales Amount]]-Sales_Data[[#This Row],[Target]]</f>
        <v>-4351.0000000000018</v>
      </c>
    </row>
    <row r="222" spans="1:10" x14ac:dyDescent="0.3">
      <c r="A222" s="2">
        <v>44378</v>
      </c>
      <c r="B222" t="s">
        <v>53</v>
      </c>
      <c r="C222" t="s">
        <v>54</v>
      </c>
      <c r="D222" t="s">
        <v>55</v>
      </c>
      <c r="E222" t="s">
        <v>22</v>
      </c>
      <c r="F222" s="5">
        <v>10679.400000000001</v>
      </c>
      <c r="G222" t="s">
        <v>43</v>
      </c>
      <c r="H222" s="5">
        <v>15000</v>
      </c>
      <c r="I222" s="5">
        <f>IF(Sales_Data[[#This Row],[Sales Amount]]&gt;=Sales_Data[[#This Row],[Target]],Sales_Data[[#This Row],[Sales Amount]]*Commission,0)</f>
        <v>0</v>
      </c>
      <c r="J222" s="5">
        <f>Sales_Data[[#This Row],[Sales Amount]]-Sales_Data[[#This Row],[Target]]</f>
        <v>-4320.5999999999985</v>
      </c>
    </row>
    <row r="223" spans="1:10" x14ac:dyDescent="0.3">
      <c r="A223" s="2">
        <v>44378</v>
      </c>
      <c r="B223" t="s">
        <v>65</v>
      </c>
      <c r="C223" t="s">
        <v>66</v>
      </c>
      <c r="D223" t="s">
        <v>67</v>
      </c>
      <c r="E223" t="s">
        <v>22</v>
      </c>
      <c r="F223" s="5">
        <v>11155.5</v>
      </c>
      <c r="G223" t="s">
        <v>11</v>
      </c>
      <c r="H223" s="5">
        <v>15000</v>
      </c>
      <c r="I223" s="5">
        <f>IF(Sales_Data[[#This Row],[Sales Amount]]&gt;=Sales_Data[[#This Row],[Target]],Sales_Data[[#This Row],[Sales Amount]]*Commission,0)</f>
        <v>0</v>
      </c>
      <c r="J223" s="5">
        <f>Sales_Data[[#This Row],[Sales Amount]]-Sales_Data[[#This Row],[Target]]</f>
        <v>-3844.5</v>
      </c>
    </row>
    <row r="224" spans="1:10" x14ac:dyDescent="0.3">
      <c r="A224" s="2">
        <v>44378</v>
      </c>
      <c r="B224" t="s">
        <v>44</v>
      </c>
      <c r="C224" t="s">
        <v>45</v>
      </c>
      <c r="D224" t="s">
        <v>46</v>
      </c>
      <c r="E224" t="s">
        <v>22</v>
      </c>
      <c r="F224" s="5">
        <v>11543</v>
      </c>
      <c r="G224" t="s">
        <v>11</v>
      </c>
      <c r="H224" s="5">
        <v>15000</v>
      </c>
      <c r="I224" s="5">
        <f>IF(Sales_Data[[#This Row],[Sales Amount]]&gt;=Sales_Data[[#This Row],[Target]],Sales_Data[[#This Row],[Sales Amount]]*Commission,0)</f>
        <v>0</v>
      </c>
      <c r="J224" s="5">
        <f>Sales_Data[[#This Row],[Sales Amount]]-Sales_Data[[#This Row],[Target]]</f>
        <v>-3457</v>
      </c>
    </row>
    <row r="225" spans="1:10" x14ac:dyDescent="0.3">
      <c r="A225" s="2">
        <v>44378</v>
      </c>
      <c r="B225" t="s">
        <v>44</v>
      </c>
      <c r="C225" t="s">
        <v>45</v>
      </c>
      <c r="D225" t="s">
        <v>46</v>
      </c>
      <c r="E225" t="s">
        <v>22</v>
      </c>
      <c r="F225" s="5">
        <v>15633.199999999999</v>
      </c>
      <c r="G225" t="s">
        <v>15</v>
      </c>
      <c r="H225" s="5">
        <v>15000</v>
      </c>
      <c r="I225" s="5">
        <f>IF(Sales_Data[[#This Row],[Sales Amount]]&gt;=Sales_Data[[#This Row],[Target]],Sales_Data[[#This Row],[Sales Amount]]*Commission,0)</f>
        <v>1563.32</v>
      </c>
      <c r="J225" s="5">
        <f>Sales_Data[[#This Row],[Sales Amount]]-Sales_Data[[#This Row],[Target]]</f>
        <v>633.19999999999891</v>
      </c>
    </row>
    <row r="226" spans="1:10" x14ac:dyDescent="0.3">
      <c r="A226" s="2">
        <v>44378</v>
      </c>
      <c r="B226" t="s">
        <v>44</v>
      </c>
      <c r="C226" t="s">
        <v>45</v>
      </c>
      <c r="D226" t="s">
        <v>46</v>
      </c>
      <c r="E226" t="s">
        <v>22</v>
      </c>
      <c r="F226" s="5">
        <v>20868.399999999998</v>
      </c>
      <c r="G226" t="s">
        <v>15</v>
      </c>
      <c r="H226" s="5">
        <v>15000</v>
      </c>
      <c r="I226" s="5">
        <f>IF(Sales_Data[[#This Row],[Sales Amount]]&gt;=Sales_Data[[#This Row],[Target]],Sales_Data[[#This Row],[Sales Amount]]*Commission,0)</f>
        <v>2086.8399999999997</v>
      </c>
      <c r="J226" s="5">
        <f>Sales_Data[[#This Row],[Sales Amount]]-Sales_Data[[#This Row],[Target]]</f>
        <v>5868.3999999999978</v>
      </c>
    </row>
    <row r="227" spans="1:10" x14ac:dyDescent="0.3">
      <c r="A227" s="2">
        <v>44378</v>
      </c>
      <c r="B227" t="s">
        <v>44</v>
      </c>
      <c r="C227" t="s">
        <v>45</v>
      </c>
      <c r="D227" t="s">
        <v>46</v>
      </c>
      <c r="E227" t="s">
        <v>22</v>
      </c>
      <c r="F227" s="5">
        <v>24395.100000000002</v>
      </c>
      <c r="G227" t="s">
        <v>11</v>
      </c>
      <c r="H227" s="5">
        <v>15000</v>
      </c>
      <c r="I227" s="5">
        <f>IF(Sales_Data[[#This Row],[Sales Amount]]&gt;=Sales_Data[[#This Row],[Target]],Sales_Data[[#This Row],[Sales Amount]]*Commission,0)</f>
        <v>2439.5100000000002</v>
      </c>
      <c r="J227" s="5">
        <f>Sales_Data[[#This Row],[Sales Amount]]-Sales_Data[[#This Row],[Target]]</f>
        <v>9395.1000000000022</v>
      </c>
    </row>
    <row r="228" spans="1:10" x14ac:dyDescent="0.3">
      <c r="A228" s="2">
        <v>44409</v>
      </c>
      <c r="B228" t="s">
        <v>30</v>
      </c>
      <c r="C228" t="s">
        <v>31</v>
      </c>
      <c r="D228" t="s">
        <v>32</v>
      </c>
      <c r="E228" t="s">
        <v>33</v>
      </c>
      <c r="F228" s="5">
        <v>6201</v>
      </c>
      <c r="G228" t="s">
        <v>43</v>
      </c>
      <c r="H228" s="5">
        <v>15000</v>
      </c>
      <c r="I228" s="5">
        <f>IF(Sales_Data[[#This Row],[Sales Amount]]&gt;=Sales_Data[[#This Row],[Target]],Sales_Data[[#This Row],[Sales Amount]]*Commission,0)</f>
        <v>0</v>
      </c>
      <c r="J228" s="5">
        <f>Sales_Data[[#This Row],[Sales Amount]]-Sales_Data[[#This Row],[Target]]</f>
        <v>-8799</v>
      </c>
    </row>
    <row r="229" spans="1:10" x14ac:dyDescent="0.3">
      <c r="A229" s="2">
        <v>44409</v>
      </c>
      <c r="B229" t="s">
        <v>59</v>
      </c>
      <c r="C229" t="s">
        <v>60</v>
      </c>
      <c r="D229" t="s">
        <v>61</v>
      </c>
      <c r="E229" t="s">
        <v>33</v>
      </c>
      <c r="F229" s="5">
        <v>6311.4</v>
      </c>
      <c r="G229" t="s">
        <v>43</v>
      </c>
      <c r="H229" s="5">
        <v>15000</v>
      </c>
      <c r="I229" s="5">
        <f>IF(Sales_Data[[#This Row],[Sales Amount]]&gt;=Sales_Data[[#This Row],[Target]],Sales_Data[[#This Row],[Sales Amount]]*Commission,0)</f>
        <v>0</v>
      </c>
      <c r="J229" s="5">
        <f>Sales_Data[[#This Row],[Sales Amount]]-Sales_Data[[#This Row],[Target]]</f>
        <v>-8688.6</v>
      </c>
    </row>
    <row r="230" spans="1:10" x14ac:dyDescent="0.3">
      <c r="A230" s="2">
        <v>44409</v>
      </c>
      <c r="B230" t="s">
        <v>40</v>
      </c>
      <c r="C230" t="s">
        <v>41</v>
      </c>
      <c r="D230" t="s">
        <v>42</v>
      </c>
      <c r="E230" t="s">
        <v>33</v>
      </c>
      <c r="F230" s="5">
        <v>7289.6</v>
      </c>
      <c r="G230" t="s">
        <v>11</v>
      </c>
      <c r="H230" s="5">
        <v>15000</v>
      </c>
      <c r="I230" s="5">
        <f>IF(Sales_Data[[#This Row],[Sales Amount]]&gt;=Sales_Data[[#This Row],[Target]],Sales_Data[[#This Row],[Sales Amount]]*Commission,0)</f>
        <v>0</v>
      </c>
      <c r="J230" s="5">
        <f>Sales_Data[[#This Row],[Sales Amount]]-Sales_Data[[#This Row],[Target]]</f>
        <v>-7710.4</v>
      </c>
    </row>
    <row r="231" spans="1:10" x14ac:dyDescent="0.3">
      <c r="A231" s="2">
        <v>44409</v>
      </c>
      <c r="B231" t="s">
        <v>40</v>
      </c>
      <c r="C231" t="s">
        <v>41</v>
      </c>
      <c r="D231" t="s">
        <v>42</v>
      </c>
      <c r="E231" t="s">
        <v>33</v>
      </c>
      <c r="F231" s="5">
        <v>8322.4</v>
      </c>
      <c r="G231" t="s">
        <v>11</v>
      </c>
      <c r="H231" s="5">
        <v>15000</v>
      </c>
      <c r="I231" s="5">
        <f>IF(Sales_Data[[#This Row],[Sales Amount]]&gt;=Sales_Data[[#This Row],[Target]],Sales_Data[[#This Row],[Sales Amount]]*Commission,0)</f>
        <v>0</v>
      </c>
      <c r="J231" s="5">
        <f>Sales_Data[[#This Row],[Sales Amount]]-Sales_Data[[#This Row],[Target]]</f>
        <v>-6677.6</v>
      </c>
    </row>
    <row r="232" spans="1:10" x14ac:dyDescent="0.3">
      <c r="A232" s="2">
        <v>44409</v>
      </c>
      <c r="B232" t="s">
        <v>62</v>
      </c>
      <c r="C232" t="s">
        <v>63</v>
      </c>
      <c r="D232" t="s">
        <v>64</v>
      </c>
      <c r="E232" t="s">
        <v>33</v>
      </c>
      <c r="F232" s="5">
        <v>8501.9000000000015</v>
      </c>
      <c r="G232" t="s">
        <v>15</v>
      </c>
      <c r="H232" s="5">
        <v>15000</v>
      </c>
      <c r="I232" s="5">
        <f>IF(Sales_Data[[#This Row],[Sales Amount]]&gt;=Sales_Data[[#This Row],[Target]],Sales_Data[[#This Row],[Sales Amount]]*Commission,0)</f>
        <v>0</v>
      </c>
      <c r="J232" s="5">
        <f>Sales_Data[[#This Row],[Sales Amount]]-Sales_Data[[#This Row],[Target]]</f>
        <v>-6498.0999999999985</v>
      </c>
    </row>
    <row r="233" spans="1:10" x14ac:dyDescent="0.3">
      <c r="A233" s="2">
        <v>44409</v>
      </c>
      <c r="B233" t="s">
        <v>30</v>
      </c>
      <c r="C233" t="s">
        <v>31</v>
      </c>
      <c r="D233" t="s">
        <v>32</v>
      </c>
      <c r="E233" t="s">
        <v>33</v>
      </c>
      <c r="F233" s="5">
        <v>9708.2999999999993</v>
      </c>
      <c r="G233" t="s">
        <v>15</v>
      </c>
      <c r="H233" s="5">
        <v>15000</v>
      </c>
      <c r="I233" s="5">
        <f>IF(Sales_Data[[#This Row],[Sales Amount]]&gt;=Sales_Data[[#This Row],[Target]],Sales_Data[[#This Row],[Sales Amount]]*Commission,0)</f>
        <v>0</v>
      </c>
      <c r="J233" s="5">
        <f>Sales_Data[[#This Row],[Sales Amount]]-Sales_Data[[#This Row],[Target]]</f>
        <v>-5291.7000000000007</v>
      </c>
    </row>
    <row r="234" spans="1:10" x14ac:dyDescent="0.3">
      <c r="A234" s="2">
        <v>44409</v>
      </c>
      <c r="B234" t="s">
        <v>40</v>
      </c>
      <c r="C234" t="s">
        <v>41</v>
      </c>
      <c r="D234" t="s">
        <v>42</v>
      </c>
      <c r="E234" t="s">
        <v>33</v>
      </c>
      <c r="F234" s="5">
        <v>12944.399999999998</v>
      </c>
      <c r="G234" t="s">
        <v>15</v>
      </c>
      <c r="H234" s="5">
        <v>15000</v>
      </c>
      <c r="I234" s="5">
        <f>IF(Sales_Data[[#This Row],[Sales Amount]]&gt;=Sales_Data[[#This Row],[Target]],Sales_Data[[#This Row],[Sales Amount]]*Commission,0)</f>
        <v>0</v>
      </c>
      <c r="J234" s="5">
        <f>Sales_Data[[#This Row],[Sales Amount]]-Sales_Data[[#This Row],[Target]]</f>
        <v>-2055.6000000000022</v>
      </c>
    </row>
    <row r="235" spans="1:10" x14ac:dyDescent="0.3">
      <c r="A235" s="2">
        <v>44409</v>
      </c>
      <c r="B235" t="s">
        <v>30</v>
      </c>
      <c r="C235" t="s">
        <v>31</v>
      </c>
      <c r="D235" t="s">
        <v>32</v>
      </c>
      <c r="E235" t="s">
        <v>33</v>
      </c>
      <c r="F235" s="5">
        <v>14248</v>
      </c>
      <c r="G235" t="s">
        <v>15</v>
      </c>
      <c r="H235" s="5">
        <v>15000</v>
      </c>
      <c r="I235" s="5">
        <f>IF(Sales_Data[[#This Row],[Sales Amount]]&gt;=Sales_Data[[#This Row],[Target]],Sales_Data[[#This Row],[Sales Amount]]*Commission,0)</f>
        <v>0</v>
      </c>
      <c r="J235" s="5">
        <f>Sales_Data[[#This Row],[Sales Amount]]-Sales_Data[[#This Row],[Target]]</f>
        <v>-752</v>
      </c>
    </row>
    <row r="236" spans="1:10" x14ac:dyDescent="0.3">
      <c r="A236" s="2">
        <v>44409</v>
      </c>
      <c r="B236" t="s">
        <v>40</v>
      </c>
      <c r="C236" t="s">
        <v>41</v>
      </c>
      <c r="D236" t="s">
        <v>42</v>
      </c>
      <c r="E236" t="s">
        <v>33</v>
      </c>
      <c r="F236" s="5">
        <v>18298.399999999998</v>
      </c>
      <c r="G236" t="s">
        <v>43</v>
      </c>
      <c r="H236" s="5">
        <v>15000</v>
      </c>
      <c r="I236" s="5">
        <f>IF(Sales_Data[[#This Row],[Sales Amount]]&gt;=Sales_Data[[#This Row],[Target]],Sales_Data[[#This Row],[Sales Amount]]*Commission,0)</f>
        <v>1829.84</v>
      </c>
      <c r="J236" s="5">
        <f>Sales_Data[[#This Row],[Sales Amount]]-Sales_Data[[#This Row],[Target]]</f>
        <v>3298.3999999999978</v>
      </c>
    </row>
    <row r="237" spans="1:10" x14ac:dyDescent="0.3">
      <c r="A237" s="2">
        <v>44409</v>
      </c>
      <c r="B237" t="s">
        <v>40</v>
      </c>
      <c r="C237" t="s">
        <v>41</v>
      </c>
      <c r="D237" t="s">
        <v>42</v>
      </c>
      <c r="E237" t="s">
        <v>33</v>
      </c>
      <c r="F237" s="5">
        <v>18838.399999999998</v>
      </c>
      <c r="G237" t="s">
        <v>43</v>
      </c>
      <c r="H237" s="5">
        <v>15000</v>
      </c>
      <c r="I237" s="5">
        <f>IF(Sales_Data[[#This Row],[Sales Amount]]&gt;=Sales_Data[[#This Row],[Target]],Sales_Data[[#This Row],[Sales Amount]]*Commission,0)</f>
        <v>1883.84</v>
      </c>
      <c r="J237" s="5">
        <f>Sales_Data[[#This Row],[Sales Amount]]-Sales_Data[[#This Row],[Target]]</f>
        <v>3838.3999999999978</v>
      </c>
    </row>
    <row r="238" spans="1:10" x14ac:dyDescent="0.3">
      <c r="A238" s="2">
        <v>44409</v>
      </c>
      <c r="B238" t="s">
        <v>71</v>
      </c>
      <c r="C238" t="s">
        <v>72</v>
      </c>
      <c r="D238" t="s">
        <v>73</v>
      </c>
      <c r="E238" t="s">
        <v>33</v>
      </c>
      <c r="F238" s="5">
        <v>24469.599999999999</v>
      </c>
      <c r="G238" t="s">
        <v>15</v>
      </c>
      <c r="H238" s="5">
        <v>15000</v>
      </c>
      <c r="I238" s="5">
        <f>IF(Sales_Data[[#This Row],[Sales Amount]]&gt;=Sales_Data[[#This Row],[Target]],Sales_Data[[#This Row],[Sales Amount]]*Commission,0)</f>
        <v>2446.96</v>
      </c>
      <c r="J238" s="5">
        <f>Sales_Data[[#This Row],[Sales Amount]]-Sales_Data[[#This Row],[Target]]</f>
        <v>9469.5999999999985</v>
      </c>
    </row>
    <row r="239" spans="1:10" x14ac:dyDescent="0.3">
      <c r="A239" s="2">
        <v>44409</v>
      </c>
      <c r="B239" t="s">
        <v>71</v>
      </c>
      <c r="C239" t="s">
        <v>72</v>
      </c>
      <c r="D239" t="s">
        <v>73</v>
      </c>
      <c r="E239" t="s">
        <v>33</v>
      </c>
      <c r="F239" s="5">
        <v>31053.4</v>
      </c>
      <c r="G239" t="s">
        <v>11</v>
      </c>
      <c r="H239" s="5">
        <v>15000</v>
      </c>
      <c r="I239" s="5">
        <f>IF(Sales_Data[[#This Row],[Sales Amount]]&gt;=Sales_Data[[#This Row],[Target]],Sales_Data[[#This Row],[Sales Amount]]*Commission,0)</f>
        <v>3105.34</v>
      </c>
      <c r="J239" s="5">
        <f>Sales_Data[[#This Row],[Sales Amount]]-Sales_Data[[#This Row],[Target]]</f>
        <v>16053.400000000001</v>
      </c>
    </row>
    <row r="240" spans="1:10" x14ac:dyDescent="0.3">
      <c r="A240" s="2">
        <v>44409</v>
      </c>
      <c r="B240" t="s">
        <v>34</v>
      </c>
      <c r="C240" t="s">
        <v>35</v>
      </c>
      <c r="D240" t="s">
        <v>36</v>
      </c>
      <c r="E240" t="s">
        <v>26</v>
      </c>
      <c r="F240" s="5">
        <v>3386.6000000000004</v>
      </c>
      <c r="G240" t="s">
        <v>15</v>
      </c>
      <c r="H240" s="5">
        <v>15000</v>
      </c>
      <c r="I240" s="5">
        <f>IF(Sales_Data[[#This Row],[Sales Amount]]&gt;=Sales_Data[[#This Row],[Target]],Sales_Data[[#This Row],[Sales Amount]]*Commission,0)</f>
        <v>0</v>
      </c>
      <c r="J240" s="5">
        <f>Sales_Data[[#This Row],[Sales Amount]]-Sales_Data[[#This Row],[Target]]</f>
        <v>-11613.4</v>
      </c>
    </row>
    <row r="241" spans="1:10" x14ac:dyDescent="0.3">
      <c r="A241" s="2">
        <v>44409</v>
      </c>
      <c r="B241" t="s">
        <v>47</v>
      </c>
      <c r="C241" t="s">
        <v>48</v>
      </c>
      <c r="D241" t="s">
        <v>49</v>
      </c>
      <c r="E241" t="s">
        <v>26</v>
      </c>
      <c r="F241" s="5">
        <v>4028</v>
      </c>
      <c r="G241" t="s">
        <v>11</v>
      </c>
      <c r="H241" s="5">
        <v>15000</v>
      </c>
      <c r="I241" s="5">
        <f>IF(Sales_Data[[#This Row],[Sales Amount]]&gt;=Sales_Data[[#This Row],[Target]],Sales_Data[[#This Row],[Sales Amount]]*Commission,0)</f>
        <v>0</v>
      </c>
      <c r="J241" s="5">
        <f>Sales_Data[[#This Row],[Sales Amount]]-Sales_Data[[#This Row],[Target]]</f>
        <v>-10972</v>
      </c>
    </row>
    <row r="242" spans="1:10" x14ac:dyDescent="0.3">
      <c r="A242" s="2">
        <v>44409</v>
      </c>
      <c r="B242" t="s">
        <v>23</v>
      </c>
      <c r="C242" t="s">
        <v>24</v>
      </c>
      <c r="D242" t="s">
        <v>25</v>
      </c>
      <c r="E242" t="s">
        <v>26</v>
      </c>
      <c r="F242" s="5">
        <v>5532.7999999999993</v>
      </c>
      <c r="G242" t="s">
        <v>15</v>
      </c>
      <c r="H242" s="5">
        <v>15000</v>
      </c>
      <c r="I242" s="5">
        <f>IF(Sales_Data[[#This Row],[Sales Amount]]&gt;=Sales_Data[[#This Row],[Target]],Sales_Data[[#This Row],[Sales Amount]]*Commission,0)</f>
        <v>0</v>
      </c>
      <c r="J242" s="5">
        <f>Sales_Data[[#This Row],[Sales Amount]]-Sales_Data[[#This Row],[Target]]</f>
        <v>-9467.2000000000007</v>
      </c>
    </row>
    <row r="243" spans="1:10" x14ac:dyDescent="0.3">
      <c r="A243" s="2">
        <v>44409</v>
      </c>
      <c r="B243" t="s">
        <v>34</v>
      </c>
      <c r="C243" t="s">
        <v>35</v>
      </c>
      <c r="D243" t="s">
        <v>36</v>
      </c>
      <c r="E243" t="s">
        <v>26</v>
      </c>
      <c r="F243" s="5">
        <v>10200</v>
      </c>
      <c r="G243" t="s">
        <v>43</v>
      </c>
      <c r="H243" s="5">
        <v>15000</v>
      </c>
      <c r="I243" s="5">
        <f>IF(Sales_Data[[#This Row],[Sales Amount]]&gt;=Sales_Data[[#This Row],[Target]],Sales_Data[[#This Row],[Sales Amount]]*Commission,0)</f>
        <v>0</v>
      </c>
      <c r="J243" s="5">
        <f>Sales_Data[[#This Row],[Sales Amount]]-Sales_Data[[#This Row],[Target]]</f>
        <v>-4800</v>
      </c>
    </row>
    <row r="244" spans="1:10" x14ac:dyDescent="0.3">
      <c r="A244" s="2">
        <v>44409</v>
      </c>
      <c r="B244" t="s">
        <v>23</v>
      </c>
      <c r="C244" t="s">
        <v>24</v>
      </c>
      <c r="D244" t="s">
        <v>25</v>
      </c>
      <c r="E244" t="s">
        <v>26</v>
      </c>
      <c r="F244" s="5">
        <v>13923</v>
      </c>
      <c r="G244" t="s">
        <v>43</v>
      </c>
      <c r="H244" s="5">
        <v>15000</v>
      </c>
      <c r="I244" s="5">
        <f>IF(Sales_Data[[#This Row],[Sales Amount]]&gt;=Sales_Data[[#This Row],[Target]],Sales_Data[[#This Row],[Sales Amount]]*Commission,0)</f>
        <v>0</v>
      </c>
      <c r="J244" s="5">
        <f>Sales_Data[[#This Row],[Sales Amount]]-Sales_Data[[#This Row],[Target]]</f>
        <v>-1077</v>
      </c>
    </row>
    <row r="245" spans="1:10" x14ac:dyDescent="0.3">
      <c r="A245" s="2">
        <v>44409</v>
      </c>
      <c r="B245" t="s">
        <v>47</v>
      </c>
      <c r="C245" t="s">
        <v>48</v>
      </c>
      <c r="D245" t="s">
        <v>49</v>
      </c>
      <c r="E245" t="s">
        <v>26</v>
      </c>
      <c r="F245" s="5">
        <v>17593.399999999998</v>
      </c>
      <c r="G245" t="s">
        <v>15</v>
      </c>
      <c r="H245" s="5">
        <v>15000</v>
      </c>
      <c r="I245" s="5">
        <f>IF(Sales_Data[[#This Row],[Sales Amount]]&gt;=Sales_Data[[#This Row],[Target]],Sales_Data[[#This Row],[Sales Amount]]*Commission,0)</f>
        <v>1759.34</v>
      </c>
      <c r="J245" s="5">
        <f>Sales_Data[[#This Row],[Sales Amount]]-Sales_Data[[#This Row],[Target]]</f>
        <v>2593.3999999999978</v>
      </c>
    </row>
    <row r="246" spans="1:10" x14ac:dyDescent="0.3">
      <c r="A246" s="2">
        <v>44409</v>
      </c>
      <c r="B246" t="s">
        <v>56</v>
      </c>
      <c r="C246" t="s">
        <v>57</v>
      </c>
      <c r="D246" t="s">
        <v>58</v>
      </c>
      <c r="E246" t="s">
        <v>26</v>
      </c>
      <c r="F246" s="5">
        <v>17666</v>
      </c>
      <c r="G246" t="s">
        <v>11</v>
      </c>
      <c r="H246" s="5">
        <v>15000</v>
      </c>
      <c r="I246" s="5">
        <f>IF(Sales_Data[[#This Row],[Sales Amount]]&gt;=Sales_Data[[#This Row],[Target]],Sales_Data[[#This Row],[Sales Amount]]*Commission,0)</f>
        <v>1766.6000000000001</v>
      </c>
      <c r="J246" s="5">
        <f>Sales_Data[[#This Row],[Sales Amount]]-Sales_Data[[#This Row],[Target]]</f>
        <v>2666</v>
      </c>
    </row>
    <row r="247" spans="1:10" x14ac:dyDescent="0.3">
      <c r="A247" s="2">
        <v>44409</v>
      </c>
      <c r="B247" t="s">
        <v>34</v>
      </c>
      <c r="C247" t="s">
        <v>35</v>
      </c>
      <c r="D247" t="s">
        <v>36</v>
      </c>
      <c r="E247" t="s">
        <v>26</v>
      </c>
      <c r="F247" s="5">
        <v>21420</v>
      </c>
      <c r="G247" t="s">
        <v>43</v>
      </c>
      <c r="H247" s="5">
        <v>15000</v>
      </c>
      <c r="I247" s="5">
        <f>IF(Sales_Data[[#This Row],[Sales Amount]]&gt;=Sales_Data[[#This Row],[Target]],Sales_Data[[#This Row],[Sales Amount]]*Commission,0)</f>
        <v>2142</v>
      </c>
      <c r="J247" s="5">
        <f>Sales_Data[[#This Row],[Sales Amount]]-Sales_Data[[#This Row],[Target]]</f>
        <v>6420</v>
      </c>
    </row>
    <row r="248" spans="1:10" x14ac:dyDescent="0.3">
      <c r="A248" s="2">
        <v>44409</v>
      </c>
      <c r="B248" t="s">
        <v>23</v>
      </c>
      <c r="C248" t="s">
        <v>24</v>
      </c>
      <c r="D248" t="s">
        <v>25</v>
      </c>
      <c r="E248" t="s">
        <v>26</v>
      </c>
      <c r="F248" s="5">
        <v>24080</v>
      </c>
      <c r="G248" t="s">
        <v>11</v>
      </c>
      <c r="H248" s="5">
        <v>15000</v>
      </c>
      <c r="I248" s="5">
        <f>IF(Sales_Data[[#This Row],[Sales Amount]]&gt;=Sales_Data[[#This Row],[Target]],Sales_Data[[#This Row],[Sales Amount]]*Commission,0)</f>
        <v>2408</v>
      </c>
      <c r="J248" s="5">
        <f>Sales_Data[[#This Row],[Sales Amount]]-Sales_Data[[#This Row],[Target]]</f>
        <v>9080</v>
      </c>
    </row>
    <row r="249" spans="1:10" x14ac:dyDescent="0.3">
      <c r="A249" s="2">
        <v>44409</v>
      </c>
      <c r="B249" t="s">
        <v>47</v>
      </c>
      <c r="C249" t="s">
        <v>48</v>
      </c>
      <c r="D249" t="s">
        <v>49</v>
      </c>
      <c r="E249" t="s">
        <v>26</v>
      </c>
      <c r="F249" s="5">
        <v>27531</v>
      </c>
      <c r="G249" t="s">
        <v>43</v>
      </c>
      <c r="H249" s="5">
        <v>15000</v>
      </c>
      <c r="I249" s="5">
        <f>IF(Sales_Data[[#This Row],[Sales Amount]]&gt;=Sales_Data[[#This Row],[Target]],Sales_Data[[#This Row],[Sales Amount]]*Commission,0)</f>
        <v>2753.1000000000004</v>
      </c>
      <c r="J249" s="5">
        <f>Sales_Data[[#This Row],[Sales Amount]]-Sales_Data[[#This Row],[Target]]</f>
        <v>12531</v>
      </c>
    </row>
    <row r="250" spans="1:10" x14ac:dyDescent="0.3">
      <c r="A250" s="2">
        <v>44409</v>
      </c>
      <c r="B250" t="s">
        <v>56</v>
      </c>
      <c r="C250" t="s">
        <v>57</v>
      </c>
      <c r="D250" t="s">
        <v>58</v>
      </c>
      <c r="E250" t="s">
        <v>26</v>
      </c>
      <c r="F250" s="5">
        <v>32795.700000000004</v>
      </c>
      <c r="G250" t="s">
        <v>15</v>
      </c>
      <c r="H250" s="5">
        <v>15000</v>
      </c>
      <c r="I250" s="5">
        <f>IF(Sales_Data[[#This Row],[Sales Amount]]&gt;=Sales_Data[[#This Row],[Target]],Sales_Data[[#This Row],[Sales Amount]]*Commission,0)</f>
        <v>3279.5700000000006</v>
      </c>
      <c r="J250" s="5">
        <f>Sales_Data[[#This Row],[Sales Amount]]-Sales_Data[[#This Row],[Target]]</f>
        <v>17795.700000000004</v>
      </c>
    </row>
    <row r="251" spans="1:10" x14ac:dyDescent="0.3">
      <c r="A251" s="2">
        <v>44409</v>
      </c>
      <c r="B251" t="s">
        <v>68</v>
      </c>
      <c r="C251" t="s">
        <v>69</v>
      </c>
      <c r="D251" t="s">
        <v>70</v>
      </c>
      <c r="E251" t="s">
        <v>10</v>
      </c>
      <c r="F251" s="5">
        <v>8625</v>
      </c>
      <c r="G251" t="s">
        <v>15</v>
      </c>
      <c r="H251" s="5">
        <v>15000</v>
      </c>
      <c r="I251" s="5">
        <f>IF(Sales_Data[[#This Row],[Sales Amount]]&gt;=Sales_Data[[#This Row],[Target]],Sales_Data[[#This Row],[Sales Amount]]*Commission,0)</f>
        <v>0</v>
      </c>
      <c r="J251" s="5">
        <f>Sales_Data[[#This Row],[Sales Amount]]-Sales_Data[[#This Row],[Target]]</f>
        <v>-6375</v>
      </c>
    </row>
    <row r="252" spans="1:10" x14ac:dyDescent="0.3">
      <c r="A252" s="2">
        <v>44409</v>
      </c>
      <c r="B252" t="s">
        <v>16</v>
      </c>
      <c r="C252" t="s">
        <v>17</v>
      </c>
      <c r="D252" t="s">
        <v>18</v>
      </c>
      <c r="E252" t="s">
        <v>10</v>
      </c>
      <c r="F252" s="5">
        <v>9794</v>
      </c>
      <c r="G252" t="s">
        <v>15</v>
      </c>
      <c r="H252" s="5">
        <v>15000</v>
      </c>
      <c r="I252" s="5">
        <f>IF(Sales_Data[[#This Row],[Sales Amount]]&gt;=Sales_Data[[#This Row],[Target]],Sales_Data[[#This Row],[Sales Amount]]*Commission,0)</f>
        <v>0</v>
      </c>
      <c r="J252" s="5">
        <f>Sales_Data[[#This Row],[Sales Amount]]-Sales_Data[[#This Row],[Target]]</f>
        <v>-5206</v>
      </c>
    </row>
    <row r="253" spans="1:10" x14ac:dyDescent="0.3">
      <c r="A253" s="2">
        <v>44409</v>
      </c>
      <c r="B253" t="s">
        <v>68</v>
      </c>
      <c r="C253" t="s">
        <v>69</v>
      </c>
      <c r="D253" t="s">
        <v>70</v>
      </c>
      <c r="E253" t="s">
        <v>10</v>
      </c>
      <c r="F253" s="5">
        <v>16321.6</v>
      </c>
      <c r="G253" t="s">
        <v>11</v>
      </c>
      <c r="H253" s="5">
        <v>15000</v>
      </c>
      <c r="I253" s="5">
        <f>IF(Sales_Data[[#This Row],[Sales Amount]]&gt;=Sales_Data[[#This Row],[Target]],Sales_Data[[#This Row],[Sales Amount]]*Commission,0)</f>
        <v>1632.16</v>
      </c>
      <c r="J253" s="5">
        <f>Sales_Data[[#This Row],[Sales Amount]]-Sales_Data[[#This Row],[Target]]</f>
        <v>1321.6000000000004</v>
      </c>
    </row>
    <row r="254" spans="1:10" x14ac:dyDescent="0.3">
      <c r="A254" s="2">
        <v>44409</v>
      </c>
      <c r="B254" t="s">
        <v>16</v>
      </c>
      <c r="C254" t="s">
        <v>17</v>
      </c>
      <c r="D254" t="s">
        <v>18</v>
      </c>
      <c r="E254" t="s">
        <v>10</v>
      </c>
      <c r="F254" s="5">
        <v>19678.8</v>
      </c>
      <c r="G254" t="s">
        <v>15</v>
      </c>
      <c r="H254" s="5">
        <v>15000</v>
      </c>
      <c r="I254" s="5">
        <f>IF(Sales_Data[[#This Row],[Sales Amount]]&gt;=Sales_Data[[#This Row],[Target]],Sales_Data[[#This Row],[Sales Amount]]*Commission,0)</f>
        <v>1967.88</v>
      </c>
      <c r="J254" s="5">
        <f>Sales_Data[[#This Row],[Sales Amount]]-Sales_Data[[#This Row],[Target]]</f>
        <v>4678.7999999999993</v>
      </c>
    </row>
    <row r="255" spans="1:10" x14ac:dyDescent="0.3">
      <c r="A255" s="2">
        <v>44409</v>
      </c>
      <c r="B255" t="s">
        <v>68</v>
      </c>
      <c r="C255" t="s">
        <v>69</v>
      </c>
      <c r="D255" t="s">
        <v>70</v>
      </c>
      <c r="E255" t="s">
        <v>10</v>
      </c>
      <c r="F255" s="5">
        <v>33694.800000000003</v>
      </c>
      <c r="G255" t="s">
        <v>15</v>
      </c>
      <c r="H255" s="5">
        <v>15000</v>
      </c>
      <c r="I255" s="5">
        <f>IF(Sales_Data[[#This Row],[Sales Amount]]&gt;=Sales_Data[[#This Row],[Target]],Sales_Data[[#This Row],[Sales Amount]]*Commission,0)</f>
        <v>3369.4800000000005</v>
      </c>
      <c r="J255" s="5">
        <f>Sales_Data[[#This Row],[Sales Amount]]-Sales_Data[[#This Row],[Target]]</f>
        <v>18694.800000000003</v>
      </c>
    </row>
    <row r="256" spans="1:10" x14ac:dyDescent="0.3">
      <c r="A256" s="2">
        <v>44409</v>
      </c>
      <c r="B256" t="s">
        <v>12</v>
      </c>
      <c r="C256" t="s">
        <v>13</v>
      </c>
      <c r="D256" t="s">
        <v>14</v>
      </c>
      <c r="E256" t="s">
        <v>10</v>
      </c>
      <c r="F256" s="5">
        <v>39236</v>
      </c>
      <c r="G256" t="s">
        <v>43</v>
      </c>
      <c r="H256" s="5">
        <v>15000</v>
      </c>
      <c r="I256" s="5">
        <f>IF(Sales_Data[[#This Row],[Sales Amount]]&gt;=Sales_Data[[#This Row],[Target]],Sales_Data[[#This Row],[Sales Amount]]*Commission,0)</f>
        <v>3923.6000000000004</v>
      </c>
      <c r="J256" s="5">
        <f>Sales_Data[[#This Row],[Sales Amount]]-Sales_Data[[#This Row],[Target]]</f>
        <v>24236</v>
      </c>
    </row>
    <row r="257" spans="1:10" x14ac:dyDescent="0.3">
      <c r="A257" s="2">
        <v>44409</v>
      </c>
      <c r="B257" t="s">
        <v>16</v>
      </c>
      <c r="C257" t="s">
        <v>17</v>
      </c>
      <c r="D257" t="s">
        <v>18</v>
      </c>
      <c r="E257" t="s">
        <v>10</v>
      </c>
      <c r="F257" s="5">
        <v>43088.2</v>
      </c>
      <c r="G257" t="s">
        <v>11</v>
      </c>
      <c r="H257" s="5">
        <v>15000</v>
      </c>
      <c r="I257" s="5">
        <f>IF(Sales_Data[[#This Row],[Sales Amount]]&gt;=Sales_Data[[#This Row],[Target]],Sales_Data[[#This Row],[Sales Amount]]*Commission,0)</f>
        <v>4308.82</v>
      </c>
      <c r="J257" s="5">
        <f>Sales_Data[[#This Row],[Sales Amount]]-Sales_Data[[#This Row],[Target]]</f>
        <v>28088.199999999997</v>
      </c>
    </row>
    <row r="258" spans="1:10" x14ac:dyDescent="0.3">
      <c r="A258" s="2">
        <v>44409</v>
      </c>
      <c r="B258" t="s">
        <v>44</v>
      </c>
      <c r="C258" t="s">
        <v>45</v>
      </c>
      <c r="D258" t="s">
        <v>46</v>
      </c>
      <c r="E258" t="s">
        <v>22</v>
      </c>
      <c r="F258" s="5">
        <v>3760.5</v>
      </c>
      <c r="G258" t="s">
        <v>11</v>
      </c>
      <c r="H258" s="5">
        <v>15000</v>
      </c>
      <c r="I258" s="5">
        <f>IF(Sales_Data[[#This Row],[Sales Amount]]&gt;=Sales_Data[[#This Row],[Target]],Sales_Data[[#This Row],[Sales Amount]]*Commission,0)</f>
        <v>0</v>
      </c>
      <c r="J258" s="5">
        <f>Sales_Data[[#This Row],[Sales Amount]]-Sales_Data[[#This Row],[Target]]</f>
        <v>-11239.5</v>
      </c>
    </row>
    <row r="259" spans="1:10" x14ac:dyDescent="0.3">
      <c r="A259" s="2">
        <v>44409</v>
      </c>
      <c r="B259" t="s">
        <v>44</v>
      </c>
      <c r="C259" t="s">
        <v>45</v>
      </c>
      <c r="D259" t="s">
        <v>46</v>
      </c>
      <c r="E259" t="s">
        <v>22</v>
      </c>
      <c r="F259" s="5">
        <v>4322.8</v>
      </c>
      <c r="G259" t="s">
        <v>43</v>
      </c>
      <c r="H259" s="5">
        <v>15000</v>
      </c>
      <c r="I259" s="5">
        <f>IF(Sales_Data[[#This Row],[Sales Amount]]&gt;=Sales_Data[[#This Row],[Target]],Sales_Data[[#This Row],[Sales Amount]]*Commission,0)</f>
        <v>0</v>
      </c>
      <c r="J259" s="5">
        <f>Sales_Data[[#This Row],[Sales Amount]]-Sales_Data[[#This Row],[Target]]</f>
        <v>-10677.2</v>
      </c>
    </row>
    <row r="260" spans="1:10" x14ac:dyDescent="0.3">
      <c r="A260" s="2">
        <v>44409</v>
      </c>
      <c r="B260" t="s">
        <v>44</v>
      </c>
      <c r="C260" t="s">
        <v>45</v>
      </c>
      <c r="D260" t="s">
        <v>46</v>
      </c>
      <c r="E260" t="s">
        <v>22</v>
      </c>
      <c r="F260" s="5">
        <v>9697.6</v>
      </c>
      <c r="G260" t="s">
        <v>15</v>
      </c>
      <c r="H260" s="5">
        <v>15000</v>
      </c>
      <c r="I260" s="5">
        <f>IF(Sales_Data[[#This Row],[Sales Amount]]&gt;=Sales_Data[[#This Row],[Target]],Sales_Data[[#This Row],[Sales Amount]]*Commission,0)</f>
        <v>0</v>
      </c>
      <c r="J260" s="5">
        <f>Sales_Data[[#This Row],[Sales Amount]]-Sales_Data[[#This Row],[Target]]</f>
        <v>-5302.4</v>
      </c>
    </row>
    <row r="261" spans="1:10" x14ac:dyDescent="0.3">
      <c r="A261" s="2">
        <v>44409</v>
      </c>
      <c r="B261" t="s">
        <v>44</v>
      </c>
      <c r="C261" t="s">
        <v>45</v>
      </c>
      <c r="D261" t="s">
        <v>46</v>
      </c>
      <c r="E261" t="s">
        <v>22</v>
      </c>
      <c r="F261" s="5">
        <v>10391.699999999999</v>
      </c>
      <c r="G261" t="s">
        <v>43</v>
      </c>
      <c r="H261" s="5">
        <v>15000</v>
      </c>
      <c r="I261" s="5">
        <f>IF(Sales_Data[[#This Row],[Sales Amount]]&gt;=Sales_Data[[#This Row],[Target]],Sales_Data[[#This Row],[Sales Amount]]*Commission,0)</f>
        <v>0</v>
      </c>
      <c r="J261" s="5">
        <f>Sales_Data[[#This Row],[Sales Amount]]-Sales_Data[[#This Row],[Target]]</f>
        <v>-4608.3000000000011</v>
      </c>
    </row>
    <row r="262" spans="1:10" x14ac:dyDescent="0.3">
      <c r="A262" s="2">
        <v>44409</v>
      </c>
      <c r="B262" t="s">
        <v>65</v>
      </c>
      <c r="C262" t="s">
        <v>66</v>
      </c>
      <c r="D262" t="s">
        <v>67</v>
      </c>
      <c r="E262" t="s">
        <v>22</v>
      </c>
      <c r="F262" s="5">
        <v>15670.2</v>
      </c>
      <c r="G262" t="s">
        <v>43</v>
      </c>
      <c r="H262" s="5">
        <v>15000</v>
      </c>
      <c r="I262" s="5">
        <f>IF(Sales_Data[[#This Row],[Sales Amount]]&gt;=Sales_Data[[#This Row],[Target]],Sales_Data[[#This Row],[Sales Amount]]*Commission,0)</f>
        <v>1567.0200000000002</v>
      </c>
      <c r="J262" s="5">
        <f>Sales_Data[[#This Row],[Sales Amount]]-Sales_Data[[#This Row],[Target]]</f>
        <v>670.20000000000073</v>
      </c>
    </row>
    <row r="263" spans="1:10" x14ac:dyDescent="0.3">
      <c r="A263" s="2">
        <v>44409</v>
      </c>
      <c r="B263" t="s">
        <v>53</v>
      </c>
      <c r="C263" t="s">
        <v>54</v>
      </c>
      <c r="D263" t="s">
        <v>55</v>
      </c>
      <c r="E263" t="s">
        <v>22</v>
      </c>
      <c r="F263" s="5">
        <v>22477.9</v>
      </c>
      <c r="G263" t="s">
        <v>15</v>
      </c>
      <c r="H263" s="5">
        <v>15000</v>
      </c>
      <c r="I263" s="5">
        <f>IF(Sales_Data[[#This Row],[Sales Amount]]&gt;=Sales_Data[[#This Row],[Target]],Sales_Data[[#This Row],[Sales Amount]]*Commission,0)</f>
        <v>2247.7900000000004</v>
      </c>
      <c r="J263" s="5">
        <f>Sales_Data[[#This Row],[Sales Amount]]-Sales_Data[[#This Row],[Target]]</f>
        <v>7477.9000000000015</v>
      </c>
    </row>
    <row r="264" spans="1:10" x14ac:dyDescent="0.3">
      <c r="A264" s="2">
        <v>44409</v>
      </c>
      <c r="B264" t="s">
        <v>53</v>
      </c>
      <c r="C264" t="s">
        <v>54</v>
      </c>
      <c r="D264" t="s">
        <v>55</v>
      </c>
      <c r="E264" t="s">
        <v>22</v>
      </c>
      <c r="F264" s="5">
        <v>36088.1</v>
      </c>
      <c r="G264" t="s">
        <v>43</v>
      </c>
      <c r="H264" s="5">
        <v>15000</v>
      </c>
      <c r="I264" s="5">
        <f>IF(Sales_Data[[#This Row],[Sales Amount]]&gt;=Sales_Data[[#This Row],[Target]],Sales_Data[[#This Row],[Sales Amount]]*Commission,0)</f>
        <v>3608.81</v>
      </c>
      <c r="J264" s="5">
        <f>Sales_Data[[#This Row],[Sales Amount]]-Sales_Data[[#This Row],[Target]]</f>
        <v>21088.1</v>
      </c>
    </row>
    <row r="265" spans="1:10" x14ac:dyDescent="0.3">
      <c r="A265" s="2">
        <v>44409</v>
      </c>
      <c r="B265" t="s">
        <v>19</v>
      </c>
      <c r="C265" t="s">
        <v>20</v>
      </c>
      <c r="D265" t="s">
        <v>21</v>
      </c>
      <c r="E265" t="s">
        <v>22</v>
      </c>
      <c r="F265" s="5">
        <v>43388.100000000006</v>
      </c>
      <c r="G265" t="s">
        <v>15</v>
      </c>
      <c r="H265" s="5">
        <v>15000</v>
      </c>
      <c r="I265" s="5">
        <f>IF(Sales_Data[[#This Row],[Sales Amount]]&gt;=Sales_Data[[#This Row],[Target]],Sales_Data[[#This Row],[Sales Amount]]*Commission,0)</f>
        <v>4338.8100000000004</v>
      </c>
      <c r="J265" s="5">
        <f>Sales_Data[[#This Row],[Sales Amount]]-Sales_Data[[#This Row],[Target]]</f>
        <v>28388.100000000006</v>
      </c>
    </row>
    <row r="266" spans="1:10" x14ac:dyDescent="0.3">
      <c r="A266" s="2">
        <v>44440</v>
      </c>
      <c r="B266" t="s">
        <v>40</v>
      </c>
      <c r="C266" t="s">
        <v>41</v>
      </c>
      <c r="D266" t="s">
        <v>42</v>
      </c>
      <c r="E266" t="s">
        <v>33</v>
      </c>
      <c r="F266" s="5">
        <v>3710</v>
      </c>
      <c r="G266" t="s">
        <v>43</v>
      </c>
      <c r="H266" s="5">
        <v>15000</v>
      </c>
      <c r="I266" s="5">
        <f>IF(Sales_Data[[#This Row],[Sales Amount]]&gt;=Sales_Data[[#This Row],[Target]],Sales_Data[[#This Row],[Sales Amount]]*Commission,0)</f>
        <v>0</v>
      </c>
      <c r="J266" s="5">
        <f>Sales_Data[[#This Row],[Sales Amount]]-Sales_Data[[#This Row],[Target]]</f>
        <v>-11290</v>
      </c>
    </row>
    <row r="267" spans="1:10" x14ac:dyDescent="0.3">
      <c r="A267" s="2">
        <v>44440</v>
      </c>
      <c r="B267" t="s">
        <v>62</v>
      </c>
      <c r="C267" t="s">
        <v>63</v>
      </c>
      <c r="D267" t="s">
        <v>64</v>
      </c>
      <c r="E267" t="s">
        <v>33</v>
      </c>
      <c r="F267" s="5">
        <v>6600</v>
      </c>
      <c r="G267" t="s">
        <v>11</v>
      </c>
      <c r="H267" s="5">
        <v>15000</v>
      </c>
      <c r="I267" s="5">
        <f>IF(Sales_Data[[#This Row],[Sales Amount]]&gt;=Sales_Data[[#This Row],[Target]],Sales_Data[[#This Row],[Sales Amount]]*Commission,0)</f>
        <v>0</v>
      </c>
      <c r="J267" s="5">
        <f>Sales_Data[[#This Row],[Sales Amount]]-Sales_Data[[#This Row],[Target]]</f>
        <v>-8400</v>
      </c>
    </row>
    <row r="268" spans="1:10" x14ac:dyDescent="0.3">
      <c r="A268" s="2">
        <v>44440</v>
      </c>
      <c r="B268" t="s">
        <v>71</v>
      </c>
      <c r="C268" t="s">
        <v>72</v>
      </c>
      <c r="D268" t="s">
        <v>73</v>
      </c>
      <c r="E268" t="s">
        <v>33</v>
      </c>
      <c r="F268" s="5">
        <v>8001</v>
      </c>
      <c r="G268" t="s">
        <v>11</v>
      </c>
      <c r="H268" s="5">
        <v>15000</v>
      </c>
      <c r="I268" s="5">
        <f>IF(Sales_Data[[#This Row],[Sales Amount]]&gt;=Sales_Data[[#This Row],[Target]],Sales_Data[[#This Row],[Sales Amount]]*Commission,0)</f>
        <v>0</v>
      </c>
      <c r="J268" s="5">
        <f>Sales_Data[[#This Row],[Sales Amount]]-Sales_Data[[#This Row],[Target]]</f>
        <v>-6999</v>
      </c>
    </row>
    <row r="269" spans="1:10" x14ac:dyDescent="0.3">
      <c r="A269" s="2">
        <v>44440</v>
      </c>
      <c r="B269" t="s">
        <v>40</v>
      </c>
      <c r="C269" t="s">
        <v>41</v>
      </c>
      <c r="D269" t="s">
        <v>42</v>
      </c>
      <c r="E269" t="s">
        <v>33</v>
      </c>
      <c r="F269" s="5">
        <v>8772</v>
      </c>
      <c r="G269" t="s">
        <v>15</v>
      </c>
      <c r="H269" s="5">
        <v>15000</v>
      </c>
      <c r="I269" s="5">
        <f>IF(Sales_Data[[#This Row],[Sales Amount]]&gt;=Sales_Data[[#This Row],[Target]],Sales_Data[[#This Row],[Sales Amount]]*Commission,0)</f>
        <v>0</v>
      </c>
      <c r="J269" s="5">
        <f>Sales_Data[[#This Row],[Sales Amount]]-Sales_Data[[#This Row],[Target]]</f>
        <v>-6228</v>
      </c>
    </row>
    <row r="270" spans="1:10" x14ac:dyDescent="0.3">
      <c r="A270" s="2">
        <v>44440</v>
      </c>
      <c r="B270" t="s">
        <v>40</v>
      </c>
      <c r="C270" t="s">
        <v>41</v>
      </c>
      <c r="D270" t="s">
        <v>42</v>
      </c>
      <c r="E270" t="s">
        <v>33</v>
      </c>
      <c r="F270" s="5">
        <v>14089.199999999999</v>
      </c>
      <c r="G270" t="s">
        <v>15</v>
      </c>
      <c r="H270" s="5">
        <v>15000</v>
      </c>
      <c r="I270" s="5">
        <f>IF(Sales_Data[[#This Row],[Sales Amount]]&gt;=Sales_Data[[#This Row],[Target]],Sales_Data[[#This Row],[Sales Amount]]*Commission,0)</f>
        <v>0</v>
      </c>
      <c r="J270" s="5">
        <f>Sales_Data[[#This Row],[Sales Amount]]-Sales_Data[[#This Row],[Target]]</f>
        <v>-910.80000000000109</v>
      </c>
    </row>
    <row r="271" spans="1:10" x14ac:dyDescent="0.3">
      <c r="A271" s="2">
        <v>44440</v>
      </c>
      <c r="B271" t="s">
        <v>30</v>
      </c>
      <c r="C271" t="s">
        <v>31</v>
      </c>
      <c r="D271" t="s">
        <v>32</v>
      </c>
      <c r="E271" t="s">
        <v>33</v>
      </c>
      <c r="F271" s="5">
        <v>16702.400000000001</v>
      </c>
      <c r="G271" t="s">
        <v>15</v>
      </c>
      <c r="H271" s="5">
        <v>15000</v>
      </c>
      <c r="I271" s="5">
        <f>IF(Sales_Data[[#This Row],[Sales Amount]]&gt;=Sales_Data[[#This Row],[Target]],Sales_Data[[#This Row],[Sales Amount]]*Commission,0)</f>
        <v>1670.2400000000002</v>
      </c>
      <c r="J271" s="5">
        <f>Sales_Data[[#This Row],[Sales Amount]]-Sales_Data[[#This Row],[Target]]</f>
        <v>1702.4000000000015</v>
      </c>
    </row>
    <row r="272" spans="1:10" x14ac:dyDescent="0.3">
      <c r="A272" s="2">
        <v>44440</v>
      </c>
      <c r="B272" t="s">
        <v>30</v>
      </c>
      <c r="C272" t="s">
        <v>31</v>
      </c>
      <c r="D272" t="s">
        <v>32</v>
      </c>
      <c r="E272" t="s">
        <v>33</v>
      </c>
      <c r="F272" s="5">
        <v>21216</v>
      </c>
      <c r="G272" t="s">
        <v>15</v>
      </c>
      <c r="H272" s="5">
        <v>15000</v>
      </c>
      <c r="I272" s="5">
        <f>IF(Sales_Data[[#This Row],[Sales Amount]]&gt;=Sales_Data[[#This Row],[Target]],Sales_Data[[#This Row],[Sales Amount]]*Commission,0)</f>
        <v>2121.6</v>
      </c>
      <c r="J272" s="5">
        <f>Sales_Data[[#This Row],[Sales Amount]]-Sales_Data[[#This Row],[Target]]</f>
        <v>6216</v>
      </c>
    </row>
    <row r="273" spans="1:10" x14ac:dyDescent="0.3">
      <c r="A273" s="2">
        <v>44440</v>
      </c>
      <c r="B273" t="s">
        <v>62</v>
      </c>
      <c r="C273" t="s">
        <v>63</v>
      </c>
      <c r="D273" t="s">
        <v>64</v>
      </c>
      <c r="E273" t="s">
        <v>33</v>
      </c>
      <c r="F273" s="5">
        <v>21546</v>
      </c>
      <c r="G273" t="s">
        <v>11</v>
      </c>
      <c r="H273" s="5">
        <v>15000</v>
      </c>
      <c r="I273" s="5">
        <f>IF(Sales_Data[[#This Row],[Sales Amount]]&gt;=Sales_Data[[#This Row],[Target]],Sales_Data[[#This Row],[Sales Amount]]*Commission,0)</f>
        <v>2154.6</v>
      </c>
      <c r="J273" s="5">
        <f>Sales_Data[[#This Row],[Sales Amount]]-Sales_Data[[#This Row],[Target]]</f>
        <v>6546</v>
      </c>
    </row>
    <row r="274" spans="1:10" x14ac:dyDescent="0.3">
      <c r="A274" s="2">
        <v>44440</v>
      </c>
      <c r="B274" t="s">
        <v>62</v>
      </c>
      <c r="C274" t="s">
        <v>63</v>
      </c>
      <c r="D274" t="s">
        <v>64</v>
      </c>
      <c r="E274" t="s">
        <v>33</v>
      </c>
      <c r="F274" s="5">
        <v>31186.6</v>
      </c>
      <c r="G274" t="s">
        <v>11</v>
      </c>
      <c r="H274" s="5">
        <v>15000</v>
      </c>
      <c r="I274" s="5">
        <f>IF(Sales_Data[[#This Row],[Sales Amount]]&gt;=Sales_Data[[#This Row],[Target]],Sales_Data[[#This Row],[Sales Amount]]*Commission,0)</f>
        <v>3118.66</v>
      </c>
      <c r="J274" s="5">
        <f>Sales_Data[[#This Row],[Sales Amount]]-Sales_Data[[#This Row],[Target]]</f>
        <v>16186.599999999999</v>
      </c>
    </row>
    <row r="275" spans="1:10" x14ac:dyDescent="0.3">
      <c r="A275" s="2">
        <v>44440</v>
      </c>
      <c r="B275" t="s">
        <v>30</v>
      </c>
      <c r="C275" t="s">
        <v>31</v>
      </c>
      <c r="D275" t="s">
        <v>32</v>
      </c>
      <c r="E275" t="s">
        <v>33</v>
      </c>
      <c r="F275" s="5">
        <v>31999.200000000001</v>
      </c>
      <c r="G275" t="s">
        <v>15</v>
      </c>
      <c r="H275" s="5">
        <v>15000</v>
      </c>
      <c r="I275" s="5">
        <f>IF(Sales_Data[[#This Row],[Sales Amount]]&gt;=Sales_Data[[#This Row],[Target]],Sales_Data[[#This Row],[Sales Amount]]*Commission,0)</f>
        <v>3199.92</v>
      </c>
      <c r="J275" s="5">
        <f>Sales_Data[[#This Row],[Sales Amount]]-Sales_Data[[#This Row],[Target]]</f>
        <v>16999.2</v>
      </c>
    </row>
    <row r="276" spans="1:10" x14ac:dyDescent="0.3">
      <c r="A276" s="2">
        <v>44440</v>
      </c>
      <c r="B276" t="s">
        <v>62</v>
      </c>
      <c r="C276" t="s">
        <v>63</v>
      </c>
      <c r="D276" t="s">
        <v>64</v>
      </c>
      <c r="E276" t="s">
        <v>33</v>
      </c>
      <c r="F276" s="5">
        <v>37520</v>
      </c>
      <c r="G276" t="s">
        <v>15</v>
      </c>
      <c r="H276" s="5">
        <v>15000</v>
      </c>
      <c r="I276" s="5">
        <f>IF(Sales_Data[[#This Row],[Sales Amount]]&gt;=Sales_Data[[#This Row],[Target]],Sales_Data[[#This Row],[Sales Amount]]*Commission,0)</f>
        <v>3752</v>
      </c>
      <c r="J276" s="5">
        <f>Sales_Data[[#This Row],[Sales Amount]]-Sales_Data[[#This Row],[Target]]</f>
        <v>22520</v>
      </c>
    </row>
    <row r="277" spans="1:10" x14ac:dyDescent="0.3">
      <c r="A277" s="2">
        <v>44440</v>
      </c>
      <c r="B277" t="s">
        <v>62</v>
      </c>
      <c r="C277" t="s">
        <v>63</v>
      </c>
      <c r="D277" t="s">
        <v>64</v>
      </c>
      <c r="E277" t="s">
        <v>33</v>
      </c>
      <c r="F277" s="5">
        <v>41215.299999999996</v>
      </c>
      <c r="G277" t="s">
        <v>43</v>
      </c>
      <c r="H277" s="5">
        <v>15000</v>
      </c>
      <c r="I277" s="5">
        <f>IF(Sales_Data[[#This Row],[Sales Amount]]&gt;=Sales_Data[[#This Row],[Target]],Sales_Data[[#This Row],[Sales Amount]]*Commission,0)</f>
        <v>4121.53</v>
      </c>
      <c r="J277" s="5">
        <f>Sales_Data[[#This Row],[Sales Amount]]-Sales_Data[[#This Row],[Target]]</f>
        <v>26215.299999999996</v>
      </c>
    </row>
    <row r="278" spans="1:10" x14ac:dyDescent="0.3">
      <c r="A278" s="2">
        <v>44440</v>
      </c>
      <c r="B278" t="s">
        <v>47</v>
      </c>
      <c r="C278" t="s">
        <v>48</v>
      </c>
      <c r="D278" t="s">
        <v>49</v>
      </c>
      <c r="E278" t="s">
        <v>26</v>
      </c>
      <c r="F278" s="5">
        <v>7008</v>
      </c>
      <c r="G278" t="s">
        <v>43</v>
      </c>
      <c r="H278" s="5">
        <v>15000</v>
      </c>
      <c r="I278" s="5">
        <f>IF(Sales_Data[[#This Row],[Sales Amount]]&gt;=Sales_Data[[#This Row],[Target]],Sales_Data[[#This Row],[Sales Amount]]*Commission,0)</f>
        <v>0</v>
      </c>
      <c r="J278" s="5">
        <f>Sales_Data[[#This Row],[Sales Amount]]-Sales_Data[[#This Row],[Target]]</f>
        <v>-7992</v>
      </c>
    </row>
    <row r="279" spans="1:10" x14ac:dyDescent="0.3">
      <c r="A279" s="2">
        <v>44440</v>
      </c>
      <c r="B279" t="s">
        <v>23</v>
      </c>
      <c r="C279" t="s">
        <v>24</v>
      </c>
      <c r="D279" t="s">
        <v>25</v>
      </c>
      <c r="E279" t="s">
        <v>26</v>
      </c>
      <c r="F279" s="5">
        <v>8099.6999999999989</v>
      </c>
      <c r="G279" t="s">
        <v>11</v>
      </c>
      <c r="H279" s="5">
        <v>15000</v>
      </c>
      <c r="I279" s="5">
        <f>IF(Sales_Data[[#This Row],[Sales Amount]]&gt;=Sales_Data[[#This Row],[Target]],Sales_Data[[#This Row],[Sales Amount]]*Commission,0)</f>
        <v>0</v>
      </c>
      <c r="J279" s="5">
        <f>Sales_Data[[#This Row],[Sales Amount]]-Sales_Data[[#This Row],[Target]]</f>
        <v>-6900.3000000000011</v>
      </c>
    </row>
    <row r="280" spans="1:10" x14ac:dyDescent="0.3">
      <c r="A280" s="2">
        <v>44440</v>
      </c>
      <c r="B280" t="s">
        <v>34</v>
      </c>
      <c r="C280" t="s">
        <v>35</v>
      </c>
      <c r="D280" t="s">
        <v>36</v>
      </c>
      <c r="E280" t="s">
        <v>26</v>
      </c>
      <c r="F280" s="5">
        <v>9840</v>
      </c>
      <c r="G280" t="s">
        <v>15</v>
      </c>
      <c r="H280" s="5">
        <v>15000</v>
      </c>
      <c r="I280" s="5">
        <f>IF(Sales_Data[[#This Row],[Sales Amount]]&gt;=Sales_Data[[#This Row],[Target]],Sales_Data[[#This Row],[Sales Amount]]*Commission,0)</f>
        <v>0</v>
      </c>
      <c r="J280" s="5">
        <f>Sales_Data[[#This Row],[Sales Amount]]-Sales_Data[[#This Row],[Target]]</f>
        <v>-5160</v>
      </c>
    </row>
    <row r="281" spans="1:10" x14ac:dyDescent="0.3">
      <c r="A281" s="2">
        <v>44440</v>
      </c>
      <c r="B281" t="s">
        <v>50</v>
      </c>
      <c r="C281" t="s">
        <v>51</v>
      </c>
      <c r="D281" t="s">
        <v>52</v>
      </c>
      <c r="E281" t="s">
        <v>26</v>
      </c>
      <c r="F281" s="5">
        <v>10218</v>
      </c>
      <c r="G281" t="s">
        <v>15</v>
      </c>
      <c r="H281" s="5">
        <v>15000</v>
      </c>
      <c r="I281" s="5">
        <f>IF(Sales_Data[[#This Row],[Sales Amount]]&gt;=Sales_Data[[#This Row],[Target]],Sales_Data[[#This Row],[Sales Amount]]*Commission,0)</f>
        <v>0</v>
      </c>
      <c r="J281" s="5">
        <f>Sales_Data[[#This Row],[Sales Amount]]-Sales_Data[[#This Row],[Target]]</f>
        <v>-4782</v>
      </c>
    </row>
    <row r="282" spans="1:10" x14ac:dyDescent="0.3">
      <c r="A282" s="2">
        <v>44440</v>
      </c>
      <c r="B282" t="s">
        <v>34</v>
      </c>
      <c r="C282" t="s">
        <v>35</v>
      </c>
      <c r="D282" t="s">
        <v>36</v>
      </c>
      <c r="E282" t="s">
        <v>26</v>
      </c>
      <c r="F282" s="5">
        <v>14311.2</v>
      </c>
      <c r="G282" t="s">
        <v>11</v>
      </c>
      <c r="H282" s="5">
        <v>15000</v>
      </c>
      <c r="I282" s="5">
        <f>IF(Sales_Data[[#This Row],[Sales Amount]]&gt;=Sales_Data[[#This Row],[Target]],Sales_Data[[#This Row],[Sales Amount]]*Commission,0)</f>
        <v>0</v>
      </c>
      <c r="J282" s="5">
        <f>Sales_Data[[#This Row],[Sales Amount]]-Sales_Data[[#This Row],[Target]]</f>
        <v>-688.79999999999927</v>
      </c>
    </row>
    <row r="283" spans="1:10" x14ac:dyDescent="0.3">
      <c r="A283" s="2">
        <v>44440</v>
      </c>
      <c r="B283" t="s">
        <v>34</v>
      </c>
      <c r="C283" t="s">
        <v>35</v>
      </c>
      <c r="D283" t="s">
        <v>36</v>
      </c>
      <c r="E283" t="s">
        <v>26</v>
      </c>
      <c r="F283" s="5">
        <v>14715.2</v>
      </c>
      <c r="G283" t="s">
        <v>15</v>
      </c>
      <c r="H283" s="5">
        <v>15000</v>
      </c>
      <c r="I283" s="5">
        <f>IF(Sales_Data[[#This Row],[Sales Amount]]&gt;=Sales_Data[[#This Row],[Target]],Sales_Data[[#This Row],[Sales Amount]]*Commission,0)</f>
        <v>0</v>
      </c>
      <c r="J283" s="5">
        <f>Sales_Data[[#This Row],[Sales Amount]]-Sales_Data[[#This Row],[Target]]</f>
        <v>-284.79999999999927</v>
      </c>
    </row>
    <row r="284" spans="1:10" x14ac:dyDescent="0.3">
      <c r="A284" s="2">
        <v>44440</v>
      </c>
      <c r="B284" t="s">
        <v>56</v>
      </c>
      <c r="C284" t="s">
        <v>57</v>
      </c>
      <c r="D284" t="s">
        <v>58</v>
      </c>
      <c r="E284" t="s">
        <v>26</v>
      </c>
      <c r="F284" s="5">
        <v>19147.8</v>
      </c>
      <c r="G284" t="s">
        <v>15</v>
      </c>
      <c r="H284" s="5">
        <v>15000</v>
      </c>
      <c r="I284" s="5">
        <f>IF(Sales_Data[[#This Row],[Sales Amount]]&gt;=Sales_Data[[#This Row],[Target]],Sales_Data[[#This Row],[Sales Amount]]*Commission,0)</f>
        <v>1914.78</v>
      </c>
      <c r="J284" s="5">
        <f>Sales_Data[[#This Row],[Sales Amount]]-Sales_Data[[#This Row],[Target]]</f>
        <v>4147.7999999999993</v>
      </c>
    </row>
    <row r="285" spans="1:10" x14ac:dyDescent="0.3">
      <c r="A285" s="2">
        <v>44440</v>
      </c>
      <c r="B285" t="s">
        <v>34</v>
      </c>
      <c r="C285" t="s">
        <v>35</v>
      </c>
      <c r="D285" t="s">
        <v>36</v>
      </c>
      <c r="E285" t="s">
        <v>26</v>
      </c>
      <c r="F285" s="5">
        <v>20760.300000000003</v>
      </c>
      <c r="G285" t="s">
        <v>15</v>
      </c>
      <c r="H285" s="5">
        <v>15000</v>
      </c>
      <c r="I285" s="5">
        <f>IF(Sales_Data[[#This Row],[Sales Amount]]&gt;=Sales_Data[[#This Row],[Target]],Sales_Data[[#This Row],[Sales Amount]]*Commission,0)</f>
        <v>2076.0300000000002</v>
      </c>
      <c r="J285" s="5">
        <f>Sales_Data[[#This Row],[Sales Amount]]-Sales_Data[[#This Row],[Target]]</f>
        <v>5760.3000000000029</v>
      </c>
    </row>
    <row r="286" spans="1:10" x14ac:dyDescent="0.3">
      <c r="A286" s="2">
        <v>44440</v>
      </c>
      <c r="B286" t="s">
        <v>56</v>
      </c>
      <c r="C286" t="s">
        <v>57</v>
      </c>
      <c r="D286" t="s">
        <v>58</v>
      </c>
      <c r="E286" t="s">
        <v>26</v>
      </c>
      <c r="F286" s="5">
        <v>24579.8</v>
      </c>
      <c r="G286" t="s">
        <v>11</v>
      </c>
      <c r="H286" s="5">
        <v>15000</v>
      </c>
      <c r="I286" s="5">
        <f>IF(Sales_Data[[#This Row],[Sales Amount]]&gt;=Sales_Data[[#This Row],[Target]],Sales_Data[[#This Row],[Sales Amount]]*Commission,0)</f>
        <v>2457.98</v>
      </c>
      <c r="J286" s="5">
        <f>Sales_Data[[#This Row],[Sales Amount]]-Sales_Data[[#This Row],[Target]]</f>
        <v>9579.7999999999993</v>
      </c>
    </row>
    <row r="287" spans="1:10" x14ac:dyDescent="0.3">
      <c r="A287" s="2">
        <v>44440</v>
      </c>
      <c r="B287" t="s">
        <v>56</v>
      </c>
      <c r="C287" t="s">
        <v>57</v>
      </c>
      <c r="D287" t="s">
        <v>58</v>
      </c>
      <c r="E287" t="s">
        <v>26</v>
      </c>
      <c r="F287" s="5">
        <v>25946.300000000003</v>
      </c>
      <c r="G287" t="s">
        <v>43</v>
      </c>
      <c r="H287" s="5">
        <v>15000</v>
      </c>
      <c r="I287" s="5">
        <f>IF(Sales_Data[[#This Row],[Sales Amount]]&gt;=Sales_Data[[#This Row],[Target]],Sales_Data[[#This Row],[Sales Amount]]*Commission,0)</f>
        <v>2594.6300000000006</v>
      </c>
      <c r="J287" s="5">
        <f>Sales_Data[[#This Row],[Sales Amount]]-Sales_Data[[#This Row],[Target]]</f>
        <v>10946.300000000003</v>
      </c>
    </row>
    <row r="288" spans="1:10" x14ac:dyDescent="0.3">
      <c r="A288" s="2">
        <v>44440</v>
      </c>
      <c r="B288" t="s">
        <v>23</v>
      </c>
      <c r="C288" t="s">
        <v>24</v>
      </c>
      <c r="D288" t="s">
        <v>25</v>
      </c>
      <c r="E288" t="s">
        <v>26</v>
      </c>
      <c r="F288" s="5">
        <v>30367.999999999996</v>
      </c>
      <c r="G288" t="s">
        <v>15</v>
      </c>
      <c r="H288" s="5">
        <v>15000</v>
      </c>
      <c r="I288" s="5">
        <f>IF(Sales_Data[[#This Row],[Sales Amount]]&gt;=Sales_Data[[#This Row],[Target]],Sales_Data[[#This Row],[Sales Amount]]*Commission,0)</f>
        <v>3036.7999999999997</v>
      </c>
      <c r="J288" s="5">
        <f>Sales_Data[[#This Row],[Sales Amount]]-Sales_Data[[#This Row],[Target]]</f>
        <v>15367.999999999996</v>
      </c>
    </row>
    <row r="289" spans="1:10" x14ac:dyDescent="0.3">
      <c r="A289" s="2">
        <v>44440</v>
      </c>
      <c r="B289" t="s">
        <v>47</v>
      </c>
      <c r="C289" t="s">
        <v>48</v>
      </c>
      <c r="D289" t="s">
        <v>49</v>
      </c>
      <c r="E289" t="s">
        <v>26</v>
      </c>
      <c r="F289" s="5">
        <v>35640</v>
      </c>
      <c r="G289" t="s">
        <v>11</v>
      </c>
      <c r="H289" s="5">
        <v>15000</v>
      </c>
      <c r="I289" s="5">
        <f>IF(Sales_Data[[#This Row],[Sales Amount]]&gt;=Sales_Data[[#This Row],[Target]],Sales_Data[[#This Row],[Sales Amount]]*Commission,0)</f>
        <v>3564</v>
      </c>
      <c r="J289" s="5">
        <f>Sales_Data[[#This Row],[Sales Amount]]-Sales_Data[[#This Row],[Target]]</f>
        <v>20640</v>
      </c>
    </row>
    <row r="290" spans="1:10" x14ac:dyDescent="0.3">
      <c r="A290" s="2">
        <v>44440</v>
      </c>
      <c r="B290" t="s">
        <v>7</v>
      </c>
      <c r="C290" t="s">
        <v>8</v>
      </c>
      <c r="D290" t="s">
        <v>9</v>
      </c>
      <c r="E290" t="s">
        <v>10</v>
      </c>
      <c r="F290" s="5">
        <v>5572.3</v>
      </c>
      <c r="G290" t="s">
        <v>11</v>
      </c>
      <c r="H290" s="5">
        <v>15000</v>
      </c>
      <c r="I290" s="5">
        <f>IF(Sales_Data[[#This Row],[Sales Amount]]&gt;=Sales_Data[[#This Row],[Target]],Sales_Data[[#This Row],[Sales Amount]]*Commission,0)</f>
        <v>0</v>
      </c>
      <c r="J290" s="5">
        <f>Sales_Data[[#This Row],[Sales Amount]]-Sales_Data[[#This Row],[Target]]</f>
        <v>-9427.7000000000007</v>
      </c>
    </row>
    <row r="291" spans="1:10" x14ac:dyDescent="0.3">
      <c r="A291" s="2">
        <v>44440</v>
      </c>
      <c r="B291" t="s">
        <v>16</v>
      </c>
      <c r="C291" t="s">
        <v>17</v>
      </c>
      <c r="D291" t="s">
        <v>18</v>
      </c>
      <c r="E291" t="s">
        <v>10</v>
      </c>
      <c r="F291" s="5">
        <v>7496.9999999999991</v>
      </c>
      <c r="G291" t="s">
        <v>15</v>
      </c>
      <c r="H291" s="5">
        <v>15000</v>
      </c>
      <c r="I291" s="5">
        <f>IF(Sales_Data[[#This Row],[Sales Amount]]&gt;=Sales_Data[[#This Row],[Target]],Sales_Data[[#This Row],[Sales Amount]]*Commission,0)</f>
        <v>0</v>
      </c>
      <c r="J291" s="5">
        <f>Sales_Data[[#This Row],[Sales Amount]]-Sales_Data[[#This Row],[Target]]</f>
        <v>-7503.0000000000009</v>
      </c>
    </row>
    <row r="292" spans="1:10" x14ac:dyDescent="0.3">
      <c r="A292" s="2">
        <v>44440</v>
      </c>
      <c r="B292" t="s">
        <v>12</v>
      </c>
      <c r="C292" t="s">
        <v>13</v>
      </c>
      <c r="D292" t="s">
        <v>14</v>
      </c>
      <c r="E292" t="s">
        <v>10</v>
      </c>
      <c r="F292" s="5">
        <v>9651.1999999999989</v>
      </c>
      <c r="G292" t="s">
        <v>11</v>
      </c>
      <c r="H292" s="5">
        <v>15000</v>
      </c>
      <c r="I292" s="5">
        <f>IF(Sales_Data[[#This Row],[Sales Amount]]&gt;=Sales_Data[[#This Row],[Target]],Sales_Data[[#This Row],[Sales Amount]]*Commission,0)</f>
        <v>0</v>
      </c>
      <c r="J292" s="5">
        <f>Sales_Data[[#This Row],[Sales Amount]]-Sales_Data[[#This Row],[Target]]</f>
        <v>-5348.8000000000011</v>
      </c>
    </row>
    <row r="293" spans="1:10" x14ac:dyDescent="0.3">
      <c r="A293" s="2">
        <v>44440</v>
      </c>
      <c r="B293" t="s">
        <v>7</v>
      </c>
      <c r="C293" t="s">
        <v>8</v>
      </c>
      <c r="D293" t="s">
        <v>9</v>
      </c>
      <c r="E293" t="s">
        <v>10</v>
      </c>
      <c r="F293" s="5">
        <v>10492.199999999997</v>
      </c>
      <c r="G293" t="s">
        <v>43</v>
      </c>
      <c r="H293" s="5">
        <v>15000</v>
      </c>
      <c r="I293" s="5">
        <f>IF(Sales_Data[[#This Row],[Sales Amount]]&gt;=Sales_Data[[#This Row],[Target]],Sales_Data[[#This Row],[Sales Amount]]*Commission,0)</f>
        <v>0</v>
      </c>
      <c r="J293" s="5">
        <f>Sales_Data[[#This Row],[Sales Amount]]-Sales_Data[[#This Row],[Target]]</f>
        <v>-4507.8000000000029</v>
      </c>
    </row>
    <row r="294" spans="1:10" x14ac:dyDescent="0.3">
      <c r="A294" s="2">
        <v>44440</v>
      </c>
      <c r="B294" t="s">
        <v>7</v>
      </c>
      <c r="C294" t="s">
        <v>8</v>
      </c>
      <c r="D294" t="s">
        <v>9</v>
      </c>
      <c r="E294" t="s">
        <v>10</v>
      </c>
      <c r="F294" s="5">
        <v>18396.7</v>
      </c>
      <c r="G294" t="s">
        <v>11</v>
      </c>
      <c r="H294" s="5">
        <v>15000</v>
      </c>
      <c r="I294" s="5">
        <f>IF(Sales_Data[[#This Row],[Sales Amount]]&gt;=Sales_Data[[#This Row],[Target]],Sales_Data[[#This Row],[Sales Amount]]*Commission,0)</f>
        <v>1839.67</v>
      </c>
      <c r="J294" s="5">
        <f>Sales_Data[[#This Row],[Sales Amount]]-Sales_Data[[#This Row],[Target]]</f>
        <v>3396.7000000000007</v>
      </c>
    </row>
    <row r="295" spans="1:10" x14ac:dyDescent="0.3">
      <c r="A295" s="2">
        <v>44440</v>
      </c>
      <c r="B295" t="s">
        <v>12</v>
      </c>
      <c r="C295" t="s">
        <v>13</v>
      </c>
      <c r="D295" t="s">
        <v>14</v>
      </c>
      <c r="E295" t="s">
        <v>10</v>
      </c>
      <c r="F295" s="5">
        <v>23849.599999999999</v>
      </c>
      <c r="G295" t="s">
        <v>11</v>
      </c>
      <c r="H295" s="5">
        <v>15000</v>
      </c>
      <c r="I295" s="5">
        <f>IF(Sales_Data[[#This Row],[Sales Amount]]&gt;=Sales_Data[[#This Row],[Target]],Sales_Data[[#This Row],[Sales Amount]]*Commission,0)</f>
        <v>2384.96</v>
      </c>
      <c r="J295" s="5">
        <f>Sales_Data[[#This Row],[Sales Amount]]-Sales_Data[[#This Row],[Target]]</f>
        <v>8849.5999999999985</v>
      </c>
    </row>
    <row r="296" spans="1:10" x14ac:dyDescent="0.3">
      <c r="A296" s="2">
        <v>44440</v>
      </c>
      <c r="B296" t="s">
        <v>68</v>
      </c>
      <c r="C296" t="s">
        <v>69</v>
      </c>
      <c r="D296" t="s">
        <v>70</v>
      </c>
      <c r="E296" t="s">
        <v>10</v>
      </c>
      <c r="F296" s="5">
        <v>23882.399999999998</v>
      </c>
      <c r="G296" t="s">
        <v>43</v>
      </c>
      <c r="H296" s="5">
        <v>15000</v>
      </c>
      <c r="I296" s="5">
        <f>IF(Sales_Data[[#This Row],[Sales Amount]]&gt;=Sales_Data[[#This Row],[Target]],Sales_Data[[#This Row],[Sales Amount]]*Commission,0)</f>
        <v>2388.2399999999998</v>
      </c>
      <c r="J296" s="5">
        <f>Sales_Data[[#This Row],[Sales Amount]]-Sales_Data[[#This Row],[Target]]</f>
        <v>8882.3999999999978</v>
      </c>
    </row>
    <row r="297" spans="1:10" x14ac:dyDescent="0.3">
      <c r="A297" s="2">
        <v>44440</v>
      </c>
      <c r="B297" t="s">
        <v>12</v>
      </c>
      <c r="C297" t="s">
        <v>13</v>
      </c>
      <c r="D297" t="s">
        <v>14</v>
      </c>
      <c r="E297" t="s">
        <v>10</v>
      </c>
      <c r="F297" s="5">
        <v>34041.300000000003</v>
      </c>
      <c r="G297" t="s">
        <v>43</v>
      </c>
      <c r="H297" s="5">
        <v>15000</v>
      </c>
      <c r="I297" s="5">
        <f>IF(Sales_Data[[#This Row],[Sales Amount]]&gt;=Sales_Data[[#This Row],[Target]],Sales_Data[[#This Row],[Sales Amount]]*Commission,0)</f>
        <v>3404.1300000000006</v>
      </c>
      <c r="J297" s="5">
        <f>Sales_Data[[#This Row],[Sales Amount]]-Sales_Data[[#This Row],[Target]]</f>
        <v>19041.300000000003</v>
      </c>
    </row>
    <row r="298" spans="1:10" x14ac:dyDescent="0.3">
      <c r="A298" s="2">
        <v>44440</v>
      </c>
      <c r="B298" t="s">
        <v>37</v>
      </c>
      <c r="C298" t="s">
        <v>38</v>
      </c>
      <c r="D298" t="s">
        <v>39</v>
      </c>
      <c r="E298" t="s">
        <v>22</v>
      </c>
      <c r="F298" s="5">
        <v>7714</v>
      </c>
      <c r="G298" t="s">
        <v>11</v>
      </c>
      <c r="H298" s="5">
        <v>15000</v>
      </c>
      <c r="I298" s="5">
        <f>IF(Sales_Data[[#This Row],[Sales Amount]]&gt;=Sales_Data[[#This Row],[Target]],Sales_Data[[#This Row],[Sales Amount]]*Commission,0)</f>
        <v>0</v>
      </c>
      <c r="J298" s="5">
        <f>Sales_Data[[#This Row],[Sales Amount]]-Sales_Data[[#This Row],[Target]]</f>
        <v>-7286</v>
      </c>
    </row>
    <row r="299" spans="1:10" x14ac:dyDescent="0.3">
      <c r="A299" s="2">
        <v>44440</v>
      </c>
      <c r="B299" t="s">
        <v>19</v>
      </c>
      <c r="C299" t="s">
        <v>20</v>
      </c>
      <c r="D299" t="s">
        <v>21</v>
      </c>
      <c r="E299" t="s">
        <v>22</v>
      </c>
      <c r="F299" s="5">
        <v>15152.399999999998</v>
      </c>
      <c r="G299" t="s">
        <v>43</v>
      </c>
      <c r="H299" s="5">
        <v>15000</v>
      </c>
      <c r="I299" s="5">
        <f>IF(Sales_Data[[#This Row],[Sales Amount]]&gt;=Sales_Data[[#This Row],[Target]],Sales_Data[[#This Row],[Sales Amount]]*Commission,0)</f>
        <v>1515.2399999999998</v>
      </c>
      <c r="J299" s="5">
        <f>Sales_Data[[#This Row],[Sales Amount]]-Sales_Data[[#This Row],[Target]]</f>
        <v>152.39999999999782</v>
      </c>
    </row>
    <row r="300" spans="1:10" x14ac:dyDescent="0.3">
      <c r="A300" s="2">
        <v>44440</v>
      </c>
      <c r="B300" t="s">
        <v>44</v>
      </c>
      <c r="C300" t="s">
        <v>45</v>
      </c>
      <c r="D300" t="s">
        <v>46</v>
      </c>
      <c r="E300" t="s">
        <v>22</v>
      </c>
      <c r="F300" s="5">
        <v>16363.900000000001</v>
      </c>
      <c r="G300" t="s">
        <v>11</v>
      </c>
      <c r="H300" s="5">
        <v>15000</v>
      </c>
      <c r="I300" s="5">
        <f>IF(Sales_Data[[#This Row],[Sales Amount]]&gt;=Sales_Data[[#This Row],[Target]],Sales_Data[[#This Row],[Sales Amount]]*Commission,0)</f>
        <v>1636.3900000000003</v>
      </c>
      <c r="J300" s="5">
        <f>Sales_Data[[#This Row],[Sales Amount]]-Sales_Data[[#This Row],[Target]]</f>
        <v>1363.9000000000015</v>
      </c>
    </row>
    <row r="301" spans="1:10" x14ac:dyDescent="0.3">
      <c r="A301" s="2">
        <v>44470</v>
      </c>
      <c r="B301" t="s">
        <v>30</v>
      </c>
      <c r="C301" t="s">
        <v>31</v>
      </c>
      <c r="D301" t="s">
        <v>32</v>
      </c>
      <c r="E301" t="s">
        <v>33</v>
      </c>
      <c r="F301" s="5">
        <v>3035.1</v>
      </c>
      <c r="G301" t="s">
        <v>15</v>
      </c>
      <c r="H301" s="5">
        <v>15000</v>
      </c>
      <c r="I301" s="5">
        <f>IF(Sales_Data[[#This Row],[Sales Amount]]&gt;=Sales_Data[[#This Row],[Target]],Sales_Data[[#This Row],[Sales Amount]]*Commission,0)</f>
        <v>0</v>
      </c>
      <c r="J301" s="5">
        <f>Sales_Data[[#This Row],[Sales Amount]]-Sales_Data[[#This Row],[Target]]</f>
        <v>-11964.9</v>
      </c>
    </row>
    <row r="302" spans="1:10" x14ac:dyDescent="0.3">
      <c r="A302" s="2">
        <v>44470</v>
      </c>
      <c r="B302" t="s">
        <v>62</v>
      </c>
      <c r="C302" t="s">
        <v>63</v>
      </c>
      <c r="D302" t="s">
        <v>64</v>
      </c>
      <c r="E302" t="s">
        <v>33</v>
      </c>
      <c r="F302" s="5">
        <v>6688</v>
      </c>
      <c r="G302" t="s">
        <v>15</v>
      </c>
      <c r="H302" s="5">
        <v>15000</v>
      </c>
      <c r="I302" s="5">
        <f>IF(Sales_Data[[#This Row],[Sales Amount]]&gt;=Sales_Data[[#This Row],[Target]],Sales_Data[[#This Row],[Sales Amount]]*Commission,0)</f>
        <v>0</v>
      </c>
      <c r="J302" s="5">
        <f>Sales_Data[[#This Row],[Sales Amount]]-Sales_Data[[#This Row],[Target]]</f>
        <v>-8312</v>
      </c>
    </row>
    <row r="303" spans="1:10" x14ac:dyDescent="0.3">
      <c r="A303" s="2">
        <v>44470</v>
      </c>
      <c r="B303" t="s">
        <v>30</v>
      </c>
      <c r="C303" t="s">
        <v>31</v>
      </c>
      <c r="D303" t="s">
        <v>32</v>
      </c>
      <c r="E303" t="s">
        <v>33</v>
      </c>
      <c r="F303" s="5">
        <v>7024.2</v>
      </c>
      <c r="G303" t="s">
        <v>43</v>
      </c>
      <c r="H303" s="5">
        <v>15000</v>
      </c>
      <c r="I303" s="5">
        <f>IF(Sales_Data[[#This Row],[Sales Amount]]&gt;=Sales_Data[[#This Row],[Target]],Sales_Data[[#This Row],[Sales Amount]]*Commission,0)</f>
        <v>0</v>
      </c>
      <c r="J303" s="5">
        <f>Sales_Data[[#This Row],[Sales Amount]]-Sales_Data[[#This Row],[Target]]</f>
        <v>-7975.8</v>
      </c>
    </row>
    <row r="304" spans="1:10" x14ac:dyDescent="0.3">
      <c r="A304" s="2">
        <v>44470</v>
      </c>
      <c r="B304" t="s">
        <v>62</v>
      </c>
      <c r="C304" t="s">
        <v>63</v>
      </c>
      <c r="D304" t="s">
        <v>64</v>
      </c>
      <c r="E304" t="s">
        <v>33</v>
      </c>
      <c r="F304" s="5">
        <v>7139.0000000000009</v>
      </c>
      <c r="G304" t="s">
        <v>11</v>
      </c>
      <c r="H304" s="5">
        <v>15000</v>
      </c>
      <c r="I304" s="5">
        <f>IF(Sales_Data[[#This Row],[Sales Amount]]&gt;=Sales_Data[[#This Row],[Target]],Sales_Data[[#This Row],[Sales Amount]]*Commission,0)</f>
        <v>0</v>
      </c>
      <c r="J304" s="5">
        <f>Sales_Data[[#This Row],[Sales Amount]]-Sales_Data[[#This Row],[Target]]</f>
        <v>-7860.9999999999991</v>
      </c>
    </row>
    <row r="305" spans="1:10" x14ac:dyDescent="0.3">
      <c r="A305" s="2">
        <v>44470</v>
      </c>
      <c r="B305" t="s">
        <v>40</v>
      </c>
      <c r="C305" t="s">
        <v>41</v>
      </c>
      <c r="D305" t="s">
        <v>42</v>
      </c>
      <c r="E305" t="s">
        <v>33</v>
      </c>
      <c r="F305" s="5">
        <v>10948</v>
      </c>
      <c r="G305" t="s">
        <v>15</v>
      </c>
      <c r="H305" s="5">
        <v>15000</v>
      </c>
      <c r="I305" s="5">
        <f>IF(Sales_Data[[#This Row],[Sales Amount]]&gt;=Sales_Data[[#This Row],[Target]],Sales_Data[[#This Row],[Sales Amount]]*Commission,0)</f>
        <v>0</v>
      </c>
      <c r="J305" s="5">
        <f>Sales_Data[[#This Row],[Sales Amount]]-Sales_Data[[#This Row],[Target]]</f>
        <v>-4052</v>
      </c>
    </row>
    <row r="306" spans="1:10" x14ac:dyDescent="0.3">
      <c r="A306" s="2">
        <v>44470</v>
      </c>
      <c r="B306" t="s">
        <v>40</v>
      </c>
      <c r="C306" t="s">
        <v>41</v>
      </c>
      <c r="D306" t="s">
        <v>42</v>
      </c>
      <c r="E306" t="s">
        <v>33</v>
      </c>
      <c r="F306" s="5">
        <v>10988.800000000001</v>
      </c>
      <c r="G306" t="s">
        <v>11</v>
      </c>
      <c r="H306" s="5">
        <v>15000</v>
      </c>
      <c r="I306" s="5">
        <f>IF(Sales_Data[[#This Row],[Sales Amount]]&gt;=Sales_Data[[#This Row],[Target]],Sales_Data[[#This Row],[Sales Amount]]*Commission,0)</f>
        <v>0</v>
      </c>
      <c r="J306" s="5">
        <f>Sales_Data[[#This Row],[Sales Amount]]-Sales_Data[[#This Row],[Target]]</f>
        <v>-4011.1999999999989</v>
      </c>
    </row>
    <row r="307" spans="1:10" x14ac:dyDescent="0.3">
      <c r="A307" s="2">
        <v>44470</v>
      </c>
      <c r="B307" t="s">
        <v>40</v>
      </c>
      <c r="C307" t="s">
        <v>41</v>
      </c>
      <c r="D307" t="s">
        <v>42</v>
      </c>
      <c r="E307" t="s">
        <v>33</v>
      </c>
      <c r="F307" s="5">
        <v>12306.6</v>
      </c>
      <c r="G307" t="s">
        <v>15</v>
      </c>
      <c r="H307" s="5">
        <v>15000</v>
      </c>
      <c r="I307" s="5">
        <f>IF(Sales_Data[[#This Row],[Sales Amount]]&gt;=Sales_Data[[#This Row],[Target]],Sales_Data[[#This Row],[Sales Amount]]*Commission,0)</f>
        <v>0</v>
      </c>
      <c r="J307" s="5">
        <f>Sales_Data[[#This Row],[Sales Amount]]-Sales_Data[[#This Row],[Target]]</f>
        <v>-2693.3999999999996</v>
      </c>
    </row>
    <row r="308" spans="1:10" x14ac:dyDescent="0.3">
      <c r="A308" s="2">
        <v>44470</v>
      </c>
      <c r="B308" t="s">
        <v>40</v>
      </c>
      <c r="C308" t="s">
        <v>41</v>
      </c>
      <c r="D308" t="s">
        <v>42</v>
      </c>
      <c r="E308" t="s">
        <v>33</v>
      </c>
      <c r="F308" s="5">
        <v>16077</v>
      </c>
      <c r="G308" t="s">
        <v>15</v>
      </c>
      <c r="H308" s="5">
        <v>15000</v>
      </c>
      <c r="I308" s="5">
        <f>IF(Sales_Data[[#This Row],[Sales Amount]]&gt;=Sales_Data[[#This Row],[Target]],Sales_Data[[#This Row],[Sales Amount]]*Commission,0)</f>
        <v>1607.7</v>
      </c>
      <c r="J308" s="5">
        <f>Sales_Data[[#This Row],[Sales Amount]]-Sales_Data[[#This Row],[Target]]</f>
        <v>1077</v>
      </c>
    </row>
    <row r="309" spans="1:10" x14ac:dyDescent="0.3">
      <c r="A309" s="2">
        <v>44470</v>
      </c>
      <c r="B309" t="s">
        <v>59</v>
      </c>
      <c r="C309" t="s">
        <v>60</v>
      </c>
      <c r="D309" t="s">
        <v>61</v>
      </c>
      <c r="E309" t="s">
        <v>33</v>
      </c>
      <c r="F309" s="5">
        <v>19594</v>
      </c>
      <c r="G309" t="s">
        <v>15</v>
      </c>
      <c r="H309" s="5">
        <v>15000</v>
      </c>
      <c r="I309" s="5">
        <f>IF(Sales_Data[[#This Row],[Sales Amount]]&gt;=Sales_Data[[#This Row],[Target]],Sales_Data[[#This Row],[Sales Amount]]*Commission,0)</f>
        <v>1959.4</v>
      </c>
      <c r="J309" s="5">
        <f>Sales_Data[[#This Row],[Sales Amount]]-Sales_Data[[#This Row],[Target]]</f>
        <v>4594</v>
      </c>
    </row>
    <row r="310" spans="1:10" x14ac:dyDescent="0.3">
      <c r="A310" s="2">
        <v>44470</v>
      </c>
      <c r="B310" t="s">
        <v>30</v>
      </c>
      <c r="C310" t="s">
        <v>31</v>
      </c>
      <c r="D310" t="s">
        <v>32</v>
      </c>
      <c r="E310" t="s">
        <v>33</v>
      </c>
      <c r="F310" s="5">
        <v>19946.199999999997</v>
      </c>
      <c r="G310" t="s">
        <v>43</v>
      </c>
      <c r="H310" s="5">
        <v>15000</v>
      </c>
      <c r="I310" s="5">
        <f>IF(Sales_Data[[#This Row],[Sales Amount]]&gt;=Sales_Data[[#This Row],[Target]],Sales_Data[[#This Row],[Sales Amount]]*Commission,0)</f>
        <v>1994.62</v>
      </c>
      <c r="J310" s="5">
        <f>Sales_Data[[#This Row],[Sales Amount]]-Sales_Data[[#This Row],[Target]]</f>
        <v>4946.1999999999971</v>
      </c>
    </row>
    <row r="311" spans="1:10" x14ac:dyDescent="0.3">
      <c r="A311" s="2">
        <v>44470</v>
      </c>
      <c r="B311" t="s">
        <v>71</v>
      </c>
      <c r="C311" t="s">
        <v>72</v>
      </c>
      <c r="D311" t="s">
        <v>73</v>
      </c>
      <c r="E311" t="s">
        <v>33</v>
      </c>
      <c r="F311" s="5">
        <v>26773.4</v>
      </c>
      <c r="G311" t="s">
        <v>43</v>
      </c>
      <c r="H311" s="5">
        <v>15000</v>
      </c>
      <c r="I311" s="5">
        <f>IF(Sales_Data[[#This Row],[Sales Amount]]&gt;=Sales_Data[[#This Row],[Target]],Sales_Data[[#This Row],[Sales Amount]]*Commission,0)</f>
        <v>2677.34</v>
      </c>
      <c r="J311" s="5">
        <f>Sales_Data[[#This Row],[Sales Amount]]-Sales_Data[[#This Row],[Target]]</f>
        <v>11773.400000000001</v>
      </c>
    </row>
    <row r="312" spans="1:10" x14ac:dyDescent="0.3">
      <c r="A312" s="2">
        <v>44470</v>
      </c>
      <c r="B312" t="s">
        <v>40</v>
      </c>
      <c r="C312" t="s">
        <v>41</v>
      </c>
      <c r="D312" t="s">
        <v>42</v>
      </c>
      <c r="E312" t="s">
        <v>33</v>
      </c>
      <c r="F312" s="5">
        <v>28464.9</v>
      </c>
      <c r="G312" t="s">
        <v>43</v>
      </c>
      <c r="H312" s="5">
        <v>15000</v>
      </c>
      <c r="I312" s="5">
        <f>IF(Sales_Data[[#This Row],[Sales Amount]]&gt;=Sales_Data[[#This Row],[Target]],Sales_Data[[#This Row],[Sales Amount]]*Commission,0)</f>
        <v>2846.4900000000002</v>
      </c>
      <c r="J312" s="5">
        <f>Sales_Data[[#This Row],[Sales Amount]]-Sales_Data[[#This Row],[Target]]</f>
        <v>13464.900000000001</v>
      </c>
    </row>
    <row r="313" spans="1:10" x14ac:dyDescent="0.3">
      <c r="A313" s="2">
        <v>44470</v>
      </c>
      <c r="B313" t="s">
        <v>62</v>
      </c>
      <c r="C313" t="s">
        <v>63</v>
      </c>
      <c r="D313" t="s">
        <v>64</v>
      </c>
      <c r="E313" t="s">
        <v>33</v>
      </c>
      <c r="F313" s="5">
        <v>37544.800000000003</v>
      </c>
      <c r="G313" t="s">
        <v>11</v>
      </c>
      <c r="H313" s="5">
        <v>15000</v>
      </c>
      <c r="I313" s="5">
        <f>IF(Sales_Data[[#This Row],[Sales Amount]]&gt;=Sales_Data[[#This Row],[Target]],Sales_Data[[#This Row],[Sales Amount]]*Commission,0)</f>
        <v>3754.4800000000005</v>
      </c>
      <c r="J313" s="5">
        <f>Sales_Data[[#This Row],[Sales Amount]]-Sales_Data[[#This Row],[Target]]</f>
        <v>22544.800000000003</v>
      </c>
    </row>
    <row r="314" spans="1:10" x14ac:dyDescent="0.3">
      <c r="A314" s="2">
        <v>44470</v>
      </c>
      <c r="B314" t="s">
        <v>40</v>
      </c>
      <c r="C314" t="s">
        <v>41</v>
      </c>
      <c r="D314" t="s">
        <v>42</v>
      </c>
      <c r="E314" t="s">
        <v>33</v>
      </c>
      <c r="F314" s="5">
        <v>40224.800000000003</v>
      </c>
      <c r="G314" t="s">
        <v>11</v>
      </c>
      <c r="H314" s="5">
        <v>15000</v>
      </c>
      <c r="I314" s="5">
        <f>IF(Sales_Data[[#This Row],[Sales Amount]]&gt;=Sales_Data[[#This Row],[Target]],Sales_Data[[#This Row],[Sales Amount]]*Commission,0)</f>
        <v>4022.4800000000005</v>
      </c>
      <c r="J314" s="5">
        <f>Sales_Data[[#This Row],[Sales Amount]]-Sales_Data[[#This Row],[Target]]</f>
        <v>25224.800000000003</v>
      </c>
    </row>
    <row r="315" spans="1:10" x14ac:dyDescent="0.3">
      <c r="A315" s="2">
        <v>44470</v>
      </c>
      <c r="B315" t="s">
        <v>59</v>
      </c>
      <c r="C315" t="s">
        <v>60</v>
      </c>
      <c r="D315" t="s">
        <v>61</v>
      </c>
      <c r="E315" t="s">
        <v>33</v>
      </c>
      <c r="F315" s="5">
        <v>43591.8</v>
      </c>
      <c r="G315" t="s">
        <v>11</v>
      </c>
      <c r="H315" s="5">
        <v>15000</v>
      </c>
      <c r="I315" s="5">
        <f>IF(Sales_Data[[#This Row],[Sales Amount]]&gt;=Sales_Data[[#This Row],[Target]],Sales_Data[[#This Row],[Sales Amount]]*Commission,0)</f>
        <v>4359.18</v>
      </c>
      <c r="J315" s="5">
        <f>Sales_Data[[#This Row],[Sales Amount]]-Sales_Data[[#This Row],[Target]]</f>
        <v>28591.800000000003</v>
      </c>
    </row>
    <row r="316" spans="1:10" x14ac:dyDescent="0.3">
      <c r="A316" s="2">
        <v>44470</v>
      </c>
      <c r="B316" t="s">
        <v>50</v>
      </c>
      <c r="C316" t="s">
        <v>51</v>
      </c>
      <c r="D316" t="s">
        <v>52</v>
      </c>
      <c r="E316" t="s">
        <v>26</v>
      </c>
      <c r="F316" s="5">
        <v>4201.6000000000004</v>
      </c>
      <c r="G316" t="s">
        <v>15</v>
      </c>
      <c r="H316" s="5">
        <v>15000</v>
      </c>
      <c r="I316" s="5">
        <f>IF(Sales_Data[[#This Row],[Sales Amount]]&gt;=Sales_Data[[#This Row],[Target]],Sales_Data[[#This Row],[Sales Amount]]*Commission,0)</f>
        <v>0</v>
      </c>
      <c r="J316" s="5">
        <f>Sales_Data[[#This Row],[Sales Amount]]-Sales_Data[[#This Row],[Target]]</f>
        <v>-10798.4</v>
      </c>
    </row>
    <row r="317" spans="1:10" x14ac:dyDescent="0.3">
      <c r="A317" s="2">
        <v>44470</v>
      </c>
      <c r="B317" t="s">
        <v>23</v>
      </c>
      <c r="C317" t="s">
        <v>24</v>
      </c>
      <c r="D317" t="s">
        <v>25</v>
      </c>
      <c r="E317" t="s">
        <v>26</v>
      </c>
      <c r="F317" s="5">
        <v>15262.8</v>
      </c>
      <c r="G317" t="s">
        <v>43</v>
      </c>
      <c r="H317" s="5">
        <v>15000</v>
      </c>
      <c r="I317" s="5">
        <f>IF(Sales_Data[[#This Row],[Sales Amount]]&gt;=Sales_Data[[#This Row],[Target]],Sales_Data[[#This Row],[Sales Amount]]*Commission,0)</f>
        <v>1526.28</v>
      </c>
      <c r="J317" s="5">
        <f>Sales_Data[[#This Row],[Sales Amount]]-Sales_Data[[#This Row],[Target]]</f>
        <v>262.79999999999927</v>
      </c>
    </row>
    <row r="318" spans="1:10" x14ac:dyDescent="0.3">
      <c r="A318" s="2">
        <v>44470</v>
      </c>
      <c r="B318" t="s">
        <v>56</v>
      </c>
      <c r="C318" t="s">
        <v>57</v>
      </c>
      <c r="D318" t="s">
        <v>58</v>
      </c>
      <c r="E318" t="s">
        <v>26</v>
      </c>
      <c r="F318" s="5">
        <v>20790</v>
      </c>
      <c r="G318" t="s">
        <v>15</v>
      </c>
      <c r="H318" s="5">
        <v>15000</v>
      </c>
      <c r="I318" s="5">
        <f>IF(Sales_Data[[#This Row],[Sales Amount]]&gt;=Sales_Data[[#This Row],[Target]],Sales_Data[[#This Row],[Sales Amount]]*Commission,0)</f>
        <v>2079</v>
      </c>
      <c r="J318" s="5">
        <f>Sales_Data[[#This Row],[Sales Amount]]-Sales_Data[[#This Row],[Target]]</f>
        <v>5790</v>
      </c>
    </row>
    <row r="319" spans="1:10" x14ac:dyDescent="0.3">
      <c r="A319" s="2">
        <v>44470</v>
      </c>
      <c r="B319" t="s">
        <v>50</v>
      </c>
      <c r="C319" t="s">
        <v>51</v>
      </c>
      <c r="D319" t="s">
        <v>52</v>
      </c>
      <c r="E319" t="s">
        <v>26</v>
      </c>
      <c r="F319" s="5">
        <v>21878.5</v>
      </c>
      <c r="G319" t="s">
        <v>11</v>
      </c>
      <c r="H319" s="5">
        <v>15000</v>
      </c>
      <c r="I319" s="5">
        <f>IF(Sales_Data[[#This Row],[Sales Amount]]&gt;=Sales_Data[[#This Row],[Target]],Sales_Data[[#This Row],[Sales Amount]]*Commission,0)</f>
        <v>2187.85</v>
      </c>
      <c r="J319" s="5">
        <f>Sales_Data[[#This Row],[Sales Amount]]-Sales_Data[[#This Row],[Target]]</f>
        <v>6878.5</v>
      </c>
    </row>
    <row r="320" spans="1:10" x14ac:dyDescent="0.3">
      <c r="A320" s="2">
        <v>44470</v>
      </c>
      <c r="B320" t="s">
        <v>56</v>
      </c>
      <c r="C320" t="s">
        <v>57</v>
      </c>
      <c r="D320" t="s">
        <v>58</v>
      </c>
      <c r="E320" t="s">
        <v>26</v>
      </c>
      <c r="F320" s="5">
        <v>22136.800000000003</v>
      </c>
      <c r="G320" t="s">
        <v>11</v>
      </c>
      <c r="H320" s="5">
        <v>15000</v>
      </c>
      <c r="I320" s="5">
        <f>IF(Sales_Data[[#This Row],[Sales Amount]]&gt;=Sales_Data[[#This Row],[Target]],Sales_Data[[#This Row],[Sales Amount]]*Commission,0)</f>
        <v>2213.6800000000003</v>
      </c>
      <c r="J320" s="5">
        <f>Sales_Data[[#This Row],[Sales Amount]]-Sales_Data[[#This Row],[Target]]</f>
        <v>7136.8000000000029</v>
      </c>
    </row>
    <row r="321" spans="1:10" x14ac:dyDescent="0.3">
      <c r="A321" s="2">
        <v>44470</v>
      </c>
      <c r="B321" t="s">
        <v>56</v>
      </c>
      <c r="C321" t="s">
        <v>57</v>
      </c>
      <c r="D321" t="s">
        <v>58</v>
      </c>
      <c r="E321" t="s">
        <v>26</v>
      </c>
      <c r="F321" s="5">
        <v>23240.400000000001</v>
      </c>
      <c r="G321" t="s">
        <v>15</v>
      </c>
      <c r="H321" s="5">
        <v>15000</v>
      </c>
      <c r="I321" s="5">
        <f>IF(Sales_Data[[#This Row],[Sales Amount]]&gt;=Sales_Data[[#This Row],[Target]],Sales_Data[[#This Row],[Sales Amount]]*Commission,0)</f>
        <v>2324.0400000000004</v>
      </c>
      <c r="J321" s="5">
        <f>Sales_Data[[#This Row],[Sales Amount]]-Sales_Data[[#This Row],[Target]]</f>
        <v>8240.4000000000015</v>
      </c>
    </row>
    <row r="322" spans="1:10" x14ac:dyDescent="0.3">
      <c r="A322" s="2">
        <v>44470</v>
      </c>
      <c r="B322" t="s">
        <v>50</v>
      </c>
      <c r="C322" t="s">
        <v>51</v>
      </c>
      <c r="D322" t="s">
        <v>52</v>
      </c>
      <c r="E322" t="s">
        <v>26</v>
      </c>
      <c r="F322" s="5">
        <v>41989.599999999999</v>
      </c>
      <c r="G322" t="s">
        <v>11</v>
      </c>
      <c r="H322" s="5">
        <v>15000</v>
      </c>
      <c r="I322" s="5">
        <f>IF(Sales_Data[[#This Row],[Sales Amount]]&gt;=Sales_Data[[#This Row],[Target]],Sales_Data[[#This Row],[Sales Amount]]*Commission,0)</f>
        <v>4198.96</v>
      </c>
      <c r="J322" s="5">
        <f>Sales_Data[[#This Row],[Sales Amount]]-Sales_Data[[#This Row],[Target]]</f>
        <v>26989.599999999999</v>
      </c>
    </row>
    <row r="323" spans="1:10" x14ac:dyDescent="0.3">
      <c r="A323" s="2">
        <v>44470</v>
      </c>
      <c r="B323" t="s">
        <v>27</v>
      </c>
      <c r="C323" t="s">
        <v>28</v>
      </c>
      <c r="D323" t="s">
        <v>29</v>
      </c>
      <c r="E323" t="s">
        <v>10</v>
      </c>
      <c r="F323" s="5">
        <v>3243.6000000000004</v>
      </c>
      <c r="G323" t="s">
        <v>11</v>
      </c>
      <c r="H323" s="5">
        <v>15000</v>
      </c>
      <c r="I323" s="5">
        <f>IF(Sales_Data[[#This Row],[Sales Amount]]&gt;=Sales_Data[[#This Row],[Target]],Sales_Data[[#This Row],[Sales Amount]]*Commission,0)</f>
        <v>0</v>
      </c>
      <c r="J323" s="5">
        <f>Sales_Data[[#This Row],[Sales Amount]]-Sales_Data[[#This Row],[Target]]</f>
        <v>-11756.4</v>
      </c>
    </row>
    <row r="324" spans="1:10" x14ac:dyDescent="0.3">
      <c r="A324" s="2">
        <v>44470</v>
      </c>
      <c r="B324" t="s">
        <v>16</v>
      </c>
      <c r="C324" t="s">
        <v>17</v>
      </c>
      <c r="D324" t="s">
        <v>18</v>
      </c>
      <c r="E324" t="s">
        <v>10</v>
      </c>
      <c r="F324" s="5">
        <v>12633.599999999999</v>
      </c>
      <c r="G324" t="s">
        <v>15</v>
      </c>
      <c r="H324" s="5">
        <v>15000</v>
      </c>
      <c r="I324" s="5">
        <f>IF(Sales_Data[[#This Row],[Sales Amount]]&gt;=Sales_Data[[#This Row],[Target]],Sales_Data[[#This Row],[Sales Amount]]*Commission,0)</f>
        <v>0</v>
      </c>
      <c r="J324" s="5">
        <f>Sales_Data[[#This Row],[Sales Amount]]-Sales_Data[[#This Row],[Target]]</f>
        <v>-2366.4000000000015</v>
      </c>
    </row>
    <row r="325" spans="1:10" x14ac:dyDescent="0.3">
      <c r="A325" s="2">
        <v>44470</v>
      </c>
      <c r="B325" t="s">
        <v>27</v>
      </c>
      <c r="C325" t="s">
        <v>28</v>
      </c>
      <c r="D325" t="s">
        <v>29</v>
      </c>
      <c r="E325" t="s">
        <v>10</v>
      </c>
      <c r="F325" s="5">
        <v>12806.399999999998</v>
      </c>
      <c r="G325" t="s">
        <v>43</v>
      </c>
      <c r="H325" s="5">
        <v>15000</v>
      </c>
      <c r="I325" s="5">
        <f>IF(Sales_Data[[#This Row],[Sales Amount]]&gt;=Sales_Data[[#This Row],[Target]],Sales_Data[[#This Row],[Sales Amount]]*Commission,0)</f>
        <v>0</v>
      </c>
      <c r="J325" s="5">
        <f>Sales_Data[[#This Row],[Sales Amount]]-Sales_Data[[#This Row],[Target]]</f>
        <v>-2193.6000000000022</v>
      </c>
    </row>
    <row r="326" spans="1:10" x14ac:dyDescent="0.3">
      <c r="A326" s="2">
        <v>44470</v>
      </c>
      <c r="B326" t="s">
        <v>12</v>
      </c>
      <c r="C326" t="s">
        <v>13</v>
      </c>
      <c r="D326" t="s">
        <v>14</v>
      </c>
      <c r="E326" t="s">
        <v>10</v>
      </c>
      <c r="F326" s="5">
        <v>20031.199999999997</v>
      </c>
      <c r="G326" t="s">
        <v>43</v>
      </c>
      <c r="H326" s="5">
        <v>15000</v>
      </c>
      <c r="I326" s="5">
        <f>IF(Sales_Data[[#This Row],[Sales Amount]]&gt;=Sales_Data[[#This Row],[Target]],Sales_Data[[#This Row],[Sales Amount]]*Commission,0)</f>
        <v>2003.12</v>
      </c>
      <c r="J326" s="5">
        <f>Sales_Data[[#This Row],[Sales Amount]]-Sales_Data[[#This Row],[Target]]</f>
        <v>5031.1999999999971</v>
      </c>
    </row>
    <row r="327" spans="1:10" x14ac:dyDescent="0.3">
      <c r="A327" s="2">
        <v>44470</v>
      </c>
      <c r="B327" t="s">
        <v>7</v>
      </c>
      <c r="C327" t="s">
        <v>8</v>
      </c>
      <c r="D327" t="s">
        <v>9</v>
      </c>
      <c r="E327" t="s">
        <v>10</v>
      </c>
      <c r="F327" s="5">
        <v>21485.200000000001</v>
      </c>
      <c r="G327" t="s">
        <v>15</v>
      </c>
      <c r="H327" s="5">
        <v>15000</v>
      </c>
      <c r="I327" s="5">
        <f>IF(Sales_Data[[#This Row],[Sales Amount]]&gt;=Sales_Data[[#This Row],[Target]],Sales_Data[[#This Row],[Sales Amount]]*Commission,0)</f>
        <v>2148.52</v>
      </c>
      <c r="J327" s="5">
        <f>Sales_Data[[#This Row],[Sales Amount]]-Sales_Data[[#This Row],[Target]]</f>
        <v>6485.2000000000007</v>
      </c>
    </row>
    <row r="328" spans="1:10" x14ac:dyDescent="0.3">
      <c r="A328" s="2">
        <v>44470</v>
      </c>
      <c r="B328" t="s">
        <v>68</v>
      </c>
      <c r="C328" t="s">
        <v>69</v>
      </c>
      <c r="D328" t="s">
        <v>70</v>
      </c>
      <c r="E328" t="s">
        <v>10</v>
      </c>
      <c r="F328" s="5">
        <v>22607.200000000004</v>
      </c>
      <c r="G328" t="s">
        <v>11</v>
      </c>
      <c r="H328" s="5">
        <v>15000</v>
      </c>
      <c r="I328" s="5">
        <f>IF(Sales_Data[[#This Row],[Sales Amount]]&gt;=Sales_Data[[#This Row],[Target]],Sales_Data[[#This Row],[Sales Amount]]*Commission,0)</f>
        <v>2260.7200000000007</v>
      </c>
      <c r="J328" s="5">
        <f>Sales_Data[[#This Row],[Sales Amount]]-Sales_Data[[#This Row],[Target]]</f>
        <v>7607.2000000000044</v>
      </c>
    </row>
    <row r="329" spans="1:10" x14ac:dyDescent="0.3">
      <c r="A329" s="2">
        <v>44470</v>
      </c>
      <c r="B329" t="s">
        <v>19</v>
      </c>
      <c r="C329" t="s">
        <v>20</v>
      </c>
      <c r="D329" t="s">
        <v>21</v>
      </c>
      <c r="E329" t="s">
        <v>22</v>
      </c>
      <c r="F329" s="5">
        <v>2997.2</v>
      </c>
      <c r="G329" t="s">
        <v>11</v>
      </c>
      <c r="H329" s="5">
        <v>15000</v>
      </c>
      <c r="I329" s="5">
        <f>IF(Sales_Data[[#This Row],[Sales Amount]]&gt;=Sales_Data[[#This Row],[Target]],Sales_Data[[#This Row],[Sales Amount]]*Commission,0)</f>
        <v>0</v>
      </c>
      <c r="J329" s="5">
        <f>Sales_Data[[#This Row],[Sales Amount]]-Sales_Data[[#This Row],[Target]]</f>
        <v>-12002.8</v>
      </c>
    </row>
    <row r="330" spans="1:10" x14ac:dyDescent="0.3">
      <c r="A330" s="2">
        <v>44470</v>
      </c>
      <c r="B330" t="s">
        <v>37</v>
      </c>
      <c r="C330" t="s">
        <v>38</v>
      </c>
      <c r="D330" t="s">
        <v>39</v>
      </c>
      <c r="E330" t="s">
        <v>22</v>
      </c>
      <c r="F330" s="5">
        <v>7195.9999999999991</v>
      </c>
      <c r="G330" t="s">
        <v>15</v>
      </c>
      <c r="H330" s="5">
        <v>15000</v>
      </c>
      <c r="I330" s="5">
        <f>IF(Sales_Data[[#This Row],[Sales Amount]]&gt;=Sales_Data[[#This Row],[Target]],Sales_Data[[#This Row],[Sales Amount]]*Commission,0)</f>
        <v>0</v>
      </c>
      <c r="J330" s="5">
        <f>Sales_Data[[#This Row],[Sales Amount]]-Sales_Data[[#This Row],[Target]]</f>
        <v>-7804.0000000000009</v>
      </c>
    </row>
    <row r="331" spans="1:10" x14ac:dyDescent="0.3">
      <c r="A331" s="2">
        <v>44470</v>
      </c>
      <c r="B331" t="s">
        <v>53</v>
      </c>
      <c r="C331" t="s">
        <v>54</v>
      </c>
      <c r="D331" t="s">
        <v>55</v>
      </c>
      <c r="E331" t="s">
        <v>22</v>
      </c>
      <c r="F331" s="5">
        <v>10595.2</v>
      </c>
      <c r="G331" t="s">
        <v>43</v>
      </c>
      <c r="H331" s="5">
        <v>15000</v>
      </c>
      <c r="I331" s="5">
        <f>IF(Sales_Data[[#This Row],[Sales Amount]]&gt;=Sales_Data[[#This Row],[Target]],Sales_Data[[#This Row],[Sales Amount]]*Commission,0)</f>
        <v>0</v>
      </c>
      <c r="J331" s="5">
        <f>Sales_Data[[#This Row],[Sales Amount]]-Sales_Data[[#This Row],[Target]]</f>
        <v>-4404.7999999999993</v>
      </c>
    </row>
    <row r="332" spans="1:10" x14ac:dyDescent="0.3">
      <c r="A332" s="2">
        <v>44470</v>
      </c>
      <c r="B332" t="s">
        <v>37</v>
      </c>
      <c r="C332" t="s">
        <v>38</v>
      </c>
      <c r="D332" t="s">
        <v>39</v>
      </c>
      <c r="E332" t="s">
        <v>22</v>
      </c>
      <c r="F332" s="5">
        <v>10694.7</v>
      </c>
      <c r="G332" t="s">
        <v>43</v>
      </c>
      <c r="H332" s="5">
        <v>15000</v>
      </c>
      <c r="I332" s="5">
        <f>IF(Sales_Data[[#This Row],[Sales Amount]]&gt;=Sales_Data[[#This Row],[Target]],Sales_Data[[#This Row],[Sales Amount]]*Commission,0)</f>
        <v>0</v>
      </c>
      <c r="J332" s="5">
        <f>Sales_Data[[#This Row],[Sales Amount]]-Sales_Data[[#This Row],[Target]]</f>
        <v>-4305.2999999999993</v>
      </c>
    </row>
    <row r="333" spans="1:10" x14ac:dyDescent="0.3">
      <c r="A333" s="2">
        <v>44470</v>
      </c>
      <c r="B333" t="s">
        <v>53</v>
      </c>
      <c r="C333" t="s">
        <v>54</v>
      </c>
      <c r="D333" t="s">
        <v>55</v>
      </c>
      <c r="E333" t="s">
        <v>22</v>
      </c>
      <c r="F333" s="5">
        <v>14235.4</v>
      </c>
      <c r="G333" t="s">
        <v>43</v>
      </c>
      <c r="H333" s="5">
        <v>15000</v>
      </c>
      <c r="I333" s="5">
        <f>IF(Sales_Data[[#This Row],[Sales Amount]]&gt;=Sales_Data[[#This Row],[Target]],Sales_Data[[#This Row],[Sales Amount]]*Commission,0)</f>
        <v>0</v>
      </c>
      <c r="J333" s="5">
        <f>Sales_Data[[#This Row],[Sales Amount]]-Sales_Data[[#This Row],[Target]]</f>
        <v>-764.60000000000036</v>
      </c>
    </row>
    <row r="334" spans="1:10" x14ac:dyDescent="0.3">
      <c r="A334" s="2">
        <v>44470</v>
      </c>
      <c r="B334" t="s">
        <v>53</v>
      </c>
      <c r="C334" t="s">
        <v>54</v>
      </c>
      <c r="D334" t="s">
        <v>55</v>
      </c>
      <c r="E334" t="s">
        <v>22</v>
      </c>
      <c r="F334" s="5">
        <v>36530.199999999997</v>
      </c>
      <c r="G334" t="s">
        <v>15</v>
      </c>
      <c r="H334" s="5">
        <v>15000</v>
      </c>
      <c r="I334" s="5">
        <f>IF(Sales_Data[[#This Row],[Sales Amount]]&gt;=Sales_Data[[#This Row],[Target]],Sales_Data[[#This Row],[Sales Amount]]*Commission,0)</f>
        <v>3653.02</v>
      </c>
      <c r="J334" s="5">
        <f>Sales_Data[[#This Row],[Sales Amount]]-Sales_Data[[#This Row],[Target]]</f>
        <v>21530.199999999997</v>
      </c>
    </row>
    <row r="335" spans="1:10" x14ac:dyDescent="0.3">
      <c r="A335" s="2">
        <v>44470</v>
      </c>
      <c r="B335" t="s">
        <v>65</v>
      </c>
      <c r="C335" t="s">
        <v>66</v>
      </c>
      <c r="D335" t="s">
        <v>67</v>
      </c>
      <c r="E335" t="s">
        <v>22</v>
      </c>
      <c r="F335" s="5">
        <v>36896.199999999997</v>
      </c>
      <c r="G335" t="s">
        <v>43</v>
      </c>
      <c r="H335" s="5">
        <v>15000</v>
      </c>
      <c r="I335" s="5">
        <f>IF(Sales_Data[[#This Row],[Sales Amount]]&gt;=Sales_Data[[#This Row],[Target]],Sales_Data[[#This Row],[Sales Amount]]*Commission,0)</f>
        <v>3689.62</v>
      </c>
      <c r="J335" s="5">
        <f>Sales_Data[[#This Row],[Sales Amount]]-Sales_Data[[#This Row],[Target]]</f>
        <v>21896.199999999997</v>
      </c>
    </row>
    <row r="336" spans="1:10" x14ac:dyDescent="0.3">
      <c r="A336" s="2">
        <v>44470</v>
      </c>
      <c r="B336" t="s">
        <v>19</v>
      </c>
      <c r="C336" t="s">
        <v>20</v>
      </c>
      <c r="D336" t="s">
        <v>21</v>
      </c>
      <c r="E336" t="s">
        <v>22</v>
      </c>
      <c r="F336" s="5">
        <v>41420.699999999997</v>
      </c>
      <c r="G336" t="s">
        <v>11</v>
      </c>
      <c r="H336" s="5">
        <v>15000</v>
      </c>
      <c r="I336" s="5">
        <f>IF(Sales_Data[[#This Row],[Sales Amount]]&gt;=Sales_Data[[#This Row],[Target]],Sales_Data[[#This Row],[Sales Amount]]*Commission,0)</f>
        <v>4142.07</v>
      </c>
      <c r="J336" s="5">
        <f>Sales_Data[[#This Row],[Sales Amount]]-Sales_Data[[#This Row],[Target]]</f>
        <v>26420.699999999997</v>
      </c>
    </row>
    <row r="337" spans="1:10" x14ac:dyDescent="0.3">
      <c r="A337" s="2">
        <v>44501</v>
      </c>
      <c r="B337" t="s">
        <v>71</v>
      </c>
      <c r="C337" t="s">
        <v>72</v>
      </c>
      <c r="D337" t="s">
        <v>73</v>
      </c>
      <c r="E337" t="s">
        <v>33</v>
      </c>
      <c r="F337" s="5">
        <v>9292.5</v>
      </c>
      <c r="G337" t="s">
        <v>15</v>
      </c>
      <c r="H337" s="5">
        <v>15000</v>
      </c>
      <c r="I337" s="5">
        <f>IF(Sales_Data[[#This Row],[Sales Amount]]&gt;=Sales_Data[[#This Row],[Target]],Sales_Data[[#This Row],[Sales Amount]]*Commission,0)</f>
        <v>0</v>
      </c>
      <c r="J337" s="5">
        <f>Sales_Data[[#This Row],[Sales Amount]]-Sales_Data[[#This Row],[Target]]</f>
        <v>-5707.5</v>
      </c>
    </row>
    <row r="338" spans="1:10" x14ac:dyDescent="0.3">
      <c r="A338" s="2">
        <v>44501</v>
      </c>
      <c r="B338" t="s">
        <v>59</v>
      </c>
      <c r="C338" t="s">
        <v>60</v>
      </c>
      <c r="D338" t="s">
        <v>61</v>
      </c>
      <c r="E338" t="s">
        <v>33</v>
      </c>
      <c r="F338" s="5">
        <v>28761.599999999999</v>
      </c>
      <c r="G338" t="s">
        <v>43</v>
      </c>
      <c r="H338" s="5">
        <v>15000</v>
      </c>
      <c r="I338" s="5">
        <f>IF(Sales_Data[[#This Row],[Sales Amount]]&gt;=Sales_Data[[#This Row],[Target]],Sales_Data[[#This Row],[Sales Amount]]*Commission,0)</f>
        <v>2876.16</v>
      </c>
      <c r="J338" s="5">
        <f>Sales_Data[[#This Row],[Sales Amount]]-Sales_Data[[#This Row],[Target]]</f>
        <v>13761.599999999999</v>
      </c>
    </row>
    <row r="339" spans="1:10" x14ac:dyDescent="0.3">
      <c r="A339" s="2">
        <v>44501</v>
      </c>
      <c r="B339" t="s">
        <v>40</v>
      </c>
      <c r="C339" t="s">
        <v>41</v>
      </c>
      <c r="D339" t="s">
        <v>42</v>
      </c>
      <c r="E339" t="s">
        <v>33</v>
      </c>
      <c r="F339" s="5">
        <v>41932.799999999996</v>
      </c>
      <c r="G339" t="s">
        <v>11</v>
      </c>
      <c r="H339" s="5">
        <v>15000</v>
      </c>
      <c r="I339" s="5">
        <f>IF(Sales_Data[[#This Row],[Sales Amount]]&gt;=Sales_Data[[#This Row],[Target]],Sales_Data[[#This Row],[Sales Amount]]*Commission,0)</f>
        <v>4193.28</v>
      </c>
      <c r="J339" s="5">
        <f>Sales_Data[[#This Row],[Sales Amount]]-Sales_Data[[#This Row],[Target]]</f>
        <v>26932.799999999996</v>
      </c>
    </row>
    <row r="340" spans="1:10" x14ac:dyDescent="0.3">
      <c r="A340" s="2">
        <v>44501</v>
      </c>
      <c r="B340" t="s">
        <v>30</v>
      </c>
      <c r="C340" t="s">
        <v>31</v>
      </c>
      <c r="D340" t="s">
        <v>32</v>
      </c>
      <c r="E340" t="s">
        <v>33</v>
      </c>
      <c r="F340" s="5">
        <v>42427</v>
      </c>
      <c r="G340" t="s">
        <v>15</v>
      </c>
      <c r="H340" s="5">
        <v>15000</v>
      </c>
      <c r="I340" s="5">
        <f>IF(Sales_Data[[#This Row],[Sales Amount]]&gt;=Sales_Data[[#This Row],[Target]],Sales_Data[[#This Row],[Sales Amount]]*Commission,0)</f>
        <v>4242.7</v>
      </c>
      <c r="J340" s="5">
        <f>Sales_Data[[#This Row],[Sales Amount]]-Sales_Data[[#This Row],[Target]]</f>
        <v>27427</v>
      </c>
    </row>
    <row r="341" spans="1:10" x14ac:dyDescent="0.3">
      <c r="A341" s="2">
        <v>44501</v>
      </c>
      <c r="B341" t="s">
        <v>71</v>
      </c>
      <c r="C341" t="s">
        <v>72</v>
      </c>
      <c r="D341" t="s">
        <v>73</v>
      </c>
      <c r="E341" t="s">
        <v>33</v>
      </c>
      <c r="F341" s="5">
        <v>47510.400000000001</v>
      </c>
      <c r="G341" t="s">
        <v>15</v>
      </c>
      <c r="H341" s="5">
        <v>15000</v>
      </c>
      <c r="I341" s="5">
        <f>IF(Sales_Data[[#This Row],[Sales Amount]]&gt;=Sales_Data[[#This Row],[Target]],Sales_Data[[#This Row],[Sales Amount]]*Commission,0)</f>
        <v>4751.04</v>
      </c>
      <c r="J341" s="5">
        <f>Sales_Data[[#This Row],[Sales Amount]]-Sales_Data[[#This Row],[Target]]</f>
        <v>32510.400000000001</v>
      </c>
    </row>
    <row r="342" spans="1:10" x14ac:dyDescent="0.3">
      <c r="A342" s="2">
        <v>44501</v>
      </c>
      <c r="B342" t="s">
        <v>34</v>
      </c>
      <c r="C342" t="s">
        <v>35</v>
      </c>
      <c r="D342" t="s">
        <v>36</v>
      </c>
      <c r="E342" t="s">
        <v>26</v>
      </c>
      <c r="F342" s="5">
        <v>9006</v>
      </c>
      <c r="G342" t="s">
        <v>43</v>
      </c>
      <c r="H342" s="5">
        <v>15000</v>
      </c>
      <c r="I342" s="5">
        <f>IF(Sales_Data[[#This Row],[Sales Amount]]&gt;=Sales_Data[[#This Row],[Target]],Sales_Data[[#This Row],[Sales Amount]]*Commission,0)</f>
        <v>0</v>
      </c>
      <c r="J342" s="5">
        <f>Sales_Data[[#This Row],[Sales Amount]]-Sales_Data[[#This Row],[Target]]</f>
        <v>-5994</v>
      </c>
    </row>
    <row r="343" spans="1:10" x14ac:dyDescent="0.3">
      <c r="A343" s="2">
        <v>44501</v>
      </c>
      <c r="B343" t="s">
        <v>50</v>
      </c>
      <c r="C343" t="s">
        <v>51</v>
      </c>
      <c r="D343" t="s">
        <v>52</v>
      </c>
      <c r="E343" t="s">
        <v>26</v>
      </c>
      <c r="F343" s="5">
        <v>10573.5</v>
      </c>
      <c r="G343" t="s">
        <v>11</v>
      </c>
      <c r="H343" s="5">
        <v>15000</v>
      </c>
      <c r="I343" s="5">
        <f>IF(Sales_Data[[#This Row],[Sales Amount]]&gt;=Sales_Data[[#This Row],[Target]],Sales_Data[[#This Row],[Sales Amount]]*Commission,0)</f>
        <v>0</v>
      </c>
      <c r="J343" s="5">
        <f>Sales_Data[[#This Row],[Sales Amount]]-Sales_Data[[#This Row],[Target]]</f>
        <v>-4426.5</v>
      </c>
    </row>
    <row r="344" spans="1:10" x14ac:dyDescent="0.3">
      <c r="A344" s="2">
        <v>44501</v>
      </c>
      <c r="B344" t="s">
        <v>47</v>
      </c>
      <c r="C344" t="s">
        <v>48</v>
      </c>
      <c r="D344" t="s">
        <v>49</v>
      </c>
      <c r="E344" t="s">
        <v>26</v>
      </c>
      <c r="F344" s="5">
        <v>13230</v>
      </c>
      <c r="G344" t="s">
        <v>15</v>
      </c>
      <c r="H344" s="5">
        <v>15000</v>
      </c>
      <c r="I344" s="5">
        <f>IF(Sales_Data[[#This Row],[Sales Amount]]&gt;=Sales_Data[[#This Row],[Target]],Sales_Data[[#This Row],[Sales Amount]]*Commission,0)</f>
        <v>0</v>
      </c>
      <c r="J344" s="5">
        <f>Sales_Data[[#This Row],[Sales Amount]]-Sales_Data[[#This Row],[Target]]</f>
        <v>-1770</v>
      </c>
    </row>
    <row r="345" spans="1:10" x14ac:dyDescent="0.3">
      <c r="A345" s="2">
        <v>44501</v>
      </c>
      <c r="B345" t="s">
        <v>23</v>
      </c>
      <c r="C345" t="s">
        <v>24</v>
      </c>
      <c r="D345" t="s">
        <v>25</v>
      </c>
      <c r="E345" t="s">
        <v>26</v>
      </c>
      <c r="F345" s="5">
        <v>15403.600000000002</v>
      </c>
      <c r="G345" t="s">
        <v>15</v>
      </c>
      <c r="H345" s="5">
        <v>15000</v>
      </c>
      <c r="I345" s="5">
        <f>IF(Sales_Data[[#This Row],[Sales Amount]]&gt;=Sales_Data[[#This Row],[Target]],Sales_Data[[#This Row],[Sales Amount]]*Commission,0)</f>
        <v>1540.3600000000004</v>
      </c>
      <c r="J345" s="5">
        <f>Sales_Data[[#This Row],[Sales Amount]]-Sales_Data[[#This Row],[Target]]</f>
        <v>403.60000000000218</v>
      </c>
    </row>
    <row r="346" spans="1:10" x14ac:dyDescent="0.3">
      <c r="A346" s="2">
        <v>44501</v>
      </c>
      <c r="B346" t="s">
        <v>34</v>
      </c>
      <c r="C346" t="s">
        <v>35</v>
      </c>
      <c r="D346" t="s">
        <v>36</v>
      </c>
      <c r="E346" t="s">
        <v>26</v>
      </c>
      <c r="F346" s="5">
        <v>16394.399999999998</v>
      </c>
      <c r="G346" t="s">
        <v>15</v>
      </c>
      <c r="H346" s="5">
        <v>15000</v>
      </c>
      <c r="I346" s="5">
        <f>IF(Sales_Data[[#This Row],[Sales Amount]]&gt;=Sales_Data[[#This Row],[Target]],Sales_Data[[#This Row],[Sales Amount]]*Commission,0)</f>
        <v>1639.4399999999998</v>
      </c>
      <c r="J346" s="5">
        <f>Sales_Data[[#This Row],[Sales Amount]]-Sales_Data[[#This Row],[Target]]</f>
        <v>1394.3999999999978</v>
      </c>
    </row>
    <row r="347" spans="1:10" x14ac:dyDescent="0.3">
      <c r="A347" s="2">
        <v>44501</v>
      </c>
      <c r="B347" t="s">
        <v>34</v>
      </c>
      <c r="C347" t="s">
        <v>35</v>
      </c>
      <c r="D347" t="s">
        <v>36</v>
      </c>
      <c r="E347" t="s">
        <v>26</v>
      </c>
      <c r="F347" s="5">
        <v>16606</v>
      </c>
      <c r="G347" t="s">
        <v>43</v>
      </c>
      <c r="H347" s="5">
        <v>15000</v>
      </c>
      <c r="I347" s="5">
        <f>IF(Sales_Data[[#This Row],[Sales Amount]]&gt;=Sales_Data[[#This Row],[Target]],Sales_Data[[#This Row],[Sales Amount]]*Commission,0)</f>
        <v>1660.6000000000001</v>
      </c>
      <c r="J347" s="5">
        <f>Sales_Data[[#This Row],[Sales Amount]]-Sales_Data[[#This Row],[Target]]</f>
        <v>1606</v>
      </c>
    </row>
    <row r="348" spans="1:10" x14ac:dyDescent="0.3">
      <c r="A348" s="2">
        <v>44501</v>
      </c>
      <c r="B348" t="s">
        <v>23</v>
      </c>
      <c r="C348" t="s">
        <v>24</v>
      </c>
      <c r="D348" t="s">
        <v>25</v>
      </c>
      <c r="E348" t="s">
        <v>26</v>
      </c>
      <c r="F348" s="5">
        <v>18452.599999999999</v>
      </c>
      <c r="G348" t="s">
        <v>43</v>
      </c>
      <c r="H348" s="5">
        <v>15000</v>
      </c>
      <c r="I348" s="5">
        <f>IF(Sales_Data[[#This Row],[Sales Amount]]&gt;=Sales_Data[[#This Row],[Target]],Sales_Data[[#This Row],[Sales Amount]]*Commission,0)</f>
        <v>1845.26</v>
      </c>
      <c r="J348" s="5">
        <f>Sales_Data[[#This Row],[Sales Amount]]-Sales_Data[[#This Row],[Target]]</f>
        <v>3452.5999999999985</v>
      </c>
    </row>
    <row r="349" spans="1:10" x14ac:dyDescent="0.3">
      <c r="A349" s="2">
        <v>44501</v>
      </c>
      <c r="B349" t="s">
        <v>50</v>
      </c>
      <c r="C349" t="s">
        <v>51</v>
      </c>
      <c r="D349" t="s">
        <v>52</v>
      </c>
      <c r="E349" t="s">
        <v>26</v>
      </c>
      <c r="F349" s="5">
        <v>20062.5</v>
      </c>
      <c r="G349" t="s">
        <v>11</v>
      </c>
      <c r="H349" s="5">
        <v>15000</v>
      </c>
      <c r="I349" s="5">
        <f>IF(Sales_Data[[#This Row],[Sales Amount]]&gt;=Sales_Data[[#This Row],[Target]],Sales_Data[[#This Row],[Sales Amount]]*Commission,0)</f>
        <v>2006.25</v>
      </c>
      <c r="J349" s="5">
        <f>Sales_Data[[#This Row],[Sales Amount]]-Sales_Data[[#This Row],[Target]]</f>
        <v>5062.5</v>
      </c>
    </row>
    <row r="350" spans="1:10" x14ac:dyDescent="0.3">
      <c r="A350" s="2">
        <v>44501</v>
      </c>
      <c r="B350" t="s">
        <v>56</v>
      </c>
      <c r="C350" t="s">
        <v>57</v>
      </c>
      <c r="D350" t="s">
        <v>58</v>
      </c>
      <c r="E350" t="s">
        <v>26</v>
      </c>
      <c r="F350" s="5">
        <v>22900.499999999996</v>
      </c>
      <c r="G350" t="s">
        <v>11</v>
      </c>
      <c r="H350" s="5">
        <v>15000</v>
      </c>
      <c r="I350" s="5">
        <f>IF(Sales_Data[[#This Row],[Sales Amount]]&gt;=Sales_Data[[#This Row],[Target]],Sales_Data[[#This Row],[Sales Amount]]*Commission,0)</f>
        <v>2290.0499999999997</v>
      </c>
      <c r="J350" s="5">
        <f>Sales_Data[[#This Row],[Sales Amount]]-Sales_Data[[#This Row],[Target]]</f>
        <v>7900.4999999999964</v>
      </c>
    </row>
    <row r="351" spans="1:10" x14ac:dyDescent="0.3">
      <c r="A351" s="2">
        <v>44501</v>
      </c>
      <c r="B351" t="s">
        <v>56</v>
      </c>
      <c r="C351" t="s">
        <v>57</v>
      </c>
      <c r="D351" t="s">
        <v>58</v>
      </c>
      <c r="E351" t="s">
        <v>26</v>
      </c>
      <c r="F351" s="5">
        <v>23057.999999999996</v>
      </c>
      <c r="G351" t="s">
        <v>43</v>
      </c>
      <c r="H351" s="5">
        <v>15000</v>
      </c>
      <c r="I351" s="5">
        <f>IF(Sales_Data[[#This Row],[Sales Amount]]&gt;=Sales_Data[[#This Row],[Target]],Sales_Data[[#This Row],[Sales Amount]]*Commission,0)</f>
        <v>2305.7999999999997</v>
      </c>
      <c r="J351" s="5">
        <f>Sales_Data[[#This Row],[Sales Amount]]-Sales_Data[[#This Row],[Target]]</f>
        <v>8057.9999999999964</v>
      </c>
    </row>
    <row r="352" spans="1:10" x14ac:dyDescent="0.3">
      <c r="A352" s="2">
        <v>44501</v>
      </c>
      <c r="B352" t="s">
        <v>34</v>
      </c>
      <c r="C352" t="s">
        <v>35</v>
      </c>
      <c r="D352" t="s">
        <v>36</v>
      </c>
      <c r="E352" t="s">
        <v>26</v>
      </c>
      <c r="F352" s="5">
        <v>37560</v>
      </c>
      <c r="G352" t="s">
        <v>43</v>
      </c>
      <c r="H352" s="5">
        <v>15000</v>
      </c>
      <c r="I352" s="5">
        <f>IF(Sales_Data[[#This Row],[Sales Amount]]&gt;=Sales_Data[[#This Row],[Target]],Sales_Data[[#This Row],[Sales Amount]]*Commission,0)</f>
        <v>3756</v>
      </c>
      <c r="J352" s="5">
        <f>Sales_Data[[#This Row],[Sales Amount]]-Sales_Data[[#This Row],[Target]]</f>
        <v>22560</v>
      </c>
    </row>
    <row r="353" spans="1:10" x14ac:dyDescent="0.3">
      <c r="A353" s="2">
        <v>44501</v>
      </c>
      <c r="B353" t="s">
        <v>50</v>
      </c>
      <c r="C353" t="s">
        <v>51</v>
      </c>
      <c r="D353" t="s">
        <v>52</v>
      </c>
      <c r="E353" t="s">
        <v>26</v>
      </c>
      <c r="F353" s="5">
        <v>38570</v>
      </c>
      <c r="G353" t="s">
        <v>11</v>
      </c>
      <c r="H353" s="5">
        <v>15000</v>
      </c>
      <c r="I353" s="5">
        <f>IF(Sales_Data[[#This Row],[Sales Amount]]&gt;=Sales_Data[[#This Row],[Target]],Sales_Data[[#This Row],[Sales Amount]]*Commission,0)</f>
        <v>3857</v>
      </c>
      <c r="J353" s="5">
        <f>Sales_Data[[#This Row],[Sales Amount]]-Sales_Data[[#This Row],[Target]]</f>
        <v>23570</v>
      </c>
    </row>
    <row r="354" spans="1:10" x14ac:dyDescent="0.3">
      <c r="A354" s="2">
        <v>44501</v>
      </c>
      <c r="B354" t="s">
        <v>23</v>
      </c>
      <c r="C354" t="s">
        <v>24</v>
      </c>
      <c r="D354" t="s">
        <v>25</v>
      </c>
      <c r="E354" t="s">
        <v>26</v>
      </c>
      <c r="F354" s="5">
        <v>39199.599999999999</v>
      </c>
      <c r="G354" t="s">
        <v>43</v>
      </c>
      <c r="H354" s="5">
        <v>15000</v>
      </c>
      <c r="I354" s="5">
        <f>IF(Sales_Data[[#This Row],[Sales Amount]]&gt;=Sales_Data[[#This Row],[Target]],Sales_Data[[#This Row],[Sales Amount]]*Commission,0)</f>
        <v>3919.96</v>
      </c>
      <c r="J354" s="5">
        <f>Sales_Data[[#This Row],[Sales Amount]]-Sales_Data[[#This Row],[Target]]</f>
        <v>24199.599999999999</v>
      </c>
    </row>
    <row r="355" spans="1:10" x14ac:dyDescent="0.3">
      <c r="A355" s="2">
        <v>44501</v>
      </c>
      <c r="B355" t="s">
        <v>12</v>
      </c>
      <c r="C355" t="s">
        <v>13</v>
      </c>
      <c r="D355" t="s">
        <v>14</v>
      </c>
      <c r="E355" t="s">
        <v>10</v>
      </c>
      <c r="F355" s="5">
        <v>5130</v>
      </c>
      <c r="G355" t="s">
        <v>15</v>
      </c>
      <c r="H355" s="5">
        <v>15000</v>
      </c>
      <c r="I355" s="5">
        <f>IF(Sales_Data[[#This Row],[Sales Amount]]&gt;=Sales_Data[[#This Row],[Target]],Sales_Data[[#This Row],[Sales Amount]]*Commission,0)</f>
        <v>0</v>
      </c>
      <c r="J355" s="5">
        <f>Sales_Data[[#This Row],[Sales Amount]]-Sales_Data[[#This Row],[Target]]</f>
        <v>-9870</v>
      </c>
    </row>
    <row r="356" spans="1:10" x14ac:dyDescent="0.3">
      <c r="A356" s="2">
        <v>44501</v>
      </c>
      <c r="B356" t="s">
        <v>7</v>
      </c>
      <c r="C356" t="s">
        <v>8</v>
      </c>
      <c r="D356" t="s">
        <v>9</v>
      </c>
      <c r="E356" t="s">
        <v>10</v>
      </c>
      <c r="F356" s="5">
        <v>8810.9</v>
      </c>
      <c r="G356" t="s">
        <v>11</v>
      </c>
      <c r="H356" s="5">
        <v>15000</v>
      </c>
      <c r="I356" s="5">
        <f>IF(Sales_Data[[#This Row],[Sales Amount]]&gt;=Sales_Data[[#This Row],[Target]],Sales_Data[[#This Row],[Sales Amount]]*Commission,0)</f>
        <v>0</v>
      </c>
      <c r="J356" s="5">
        <f>Sales_Data[[#This Row],[Sales Amount]]-Sales_Data[[#This Row],[Target]]</f>
        <v>-6189.1</v>
      </c>
    </row>
    <row r="357" spans="1:10" x14ac:dyDescent="0.3">
      <c r="A357" s="2">
        <v>44501</v>
      </c>
      <c r="B357" t="s">
        <v>27</v>
      </c>
      <c r="C357" t="s">
        <v>28</v>
      </c>
      <c r="D357" t="s">
        <v>29</v>
      </c>
      <c r="E357" t="s">
        <v>10</v>
      </c>
      <c r="F357" s="5">
        <v>16606</v>
      </c>
      <c r="G357" t="s">
        <v>11</v>
      </c>
      <c r="H357" s="5">
        <v>15000</v>
      </c>
      <c r="I357" s="5">
        <f>IF(Sales_Data[[#This Row],[Sales Amount]]&gt;=Sales_Data[[#This Row],[Target]],Sales_Data[[#This Row],[Sales Amount]]*Commission,0)</f>
        <v>1660.6000000000001</v>
      </c>
      <c r="J357" s="5">
        <f>Sales_Data[[#This Row],[Sales Amount]]-Sales_Data[[#This Row],[Target]]</f>
        <v>1606</v>
      </c>
    </row>
    <row r="358" spans="1:10" x14ac:dyDescent="0.3">
      <c r="A358" s="2">
        <v>44501</v>
      </c>
      <c r="B358" t="s">
        <v>12</v>
      </c>
      <c r="C358" t="s">
        <v>13</v>
      </c>
      <c r="D358" t="s">
        <v>14</v>
      </c>
      <c r="E358" t="s">
        <v>10</v>
      </c>
      <c r="F358" s="5">
        <v>17766</v>
      </c>
      <c r="G358" t="s">
        <v>11</v>
      </c>
      <c r="H358" s="5">
        <v>15000</v>
      </c>
      <c r="I358" s="5">
        <f>IF(Sales_Data[[#This Row],[Sales Amount]]&gt;=Sales_Data[[#This Row],[Target]],Sales_Data[[#This Row],[Sales Amount]]*Commission,0)</f>
        <v>1776.6000000000001</v>
      </c>
      <c r="J358" s="5">
        <f>Sales_Data[[#This Row],[Sales Amount]]-Sales_Data[[#This Row],[Target]]</f>
        <v>2766</v>
      </c>
    </row>
    <row r="359" spans="1:10" x14ac:dyDescent="0.3">
      <c r="A359" s="2">
        <v>44501</v>
      </c>
      <c r="B359" t="s">
        <v>16</v>
      </c>
      <c r="C359" t="s">
        <v>17</v>
      </c>
      <c r="D359" t="s">
        <v>18</v>
      </c>
      <c r="E359" t="s">
        <v>10</v>
      </c>
      <c r="F359" s="5">
        <v>20916</v>
      </c>
      <c r="G359" t="s">
        <v>11</v>
      </c>
      <c r="H359" s="5">
        <v>15000</v>
      </c>
      <c r="I359" s="5">
        <f>IF(Sales_Data[[#This Row],[Sales Amount]]&gt;=Sales_Data[[#This Row],[Target]],Sales_Data[[#This Row],[Sales Amount]]*Commission,0)</f>
        <v>2091.6</v>
      </c>
      <c r="J359" s="5">
        <f>Sales_Data[[#This Row],[Sales Amount]]-Sales_Data[[#This Row],[Target]]</f>
        <v>5916</v>
      </c>
    </row>
    <row r="360" spans="1:10" x14ac:dyDescent="0.3">
      <c r="A360" s="2">
        <v>44501</v>
      </c>
      <c r="B360" t="s">
        <v>16</v>
      </c>
      <c r="C360" t="s">
        <v>17</v>
      </c>
      <c r="D360" t="s">
        <v>18</v>
      </c>
      <c r="E360" t="s">
        <v>10</v>
      </c>
      <c r="F360" s="5">
        <v>22396.5</v>
      </c>
      <c r="G360" t="s">
        <v>43</v>
      </c>
      <c r="H360" s="5">
        <v>15000</v>
      </c>
      <c r="I360" s="5">
        <f>IF(Sales_Data[[#This Row],[Sales Amount]]&gt;=Sales_Data[[#This Row],[Target]],Sales_Data[[#This Row],[Sales Amount]]*Commission,0)</f>
        <v>2239.65</v>
      </c>
      <c r="J360" s="5">
        <f>Sales_Data[[#This Row],[Sales Amount]]-Sales_Data[[#This Row],[Target]]</f>
        <v>7396.5</v>
      </c>
    </row>
    <row r="361" spans="1:10" x14ac:dyDescent="0.3">
      <c r="A361" s="2">
        <v>44501</v>
      </c>
      <c r="B361" t="s">
        <v>12</v>
      </c>
      <c r="C361" t="s">
        <v>13</v>
      </c>
      <c r="D361" t="s">
        <v>14</v>
      </c>
      <c r="E361" t="s">
        <v>10</v>
      </c>
      <c r="F361" s="5">
        <v>25633.5</v>
      </c>
      <c r="G361" t="s">
        <v>15</v>
      </c>
      <c r="H361" s="5">
        <v>15000</v>
      </c>
      <c r="I361" s="5">
        <f>IF(Sales_Data[[#This Row],[Sales Amount]]&gt;=Sales_Data[[#This Row],[Target]],Sales_Data[[#This Row],[Sales Amount]]*Commission,0)</f>
        <v>2563.3500000000004</v>
      </c>
      <c r="J361" s="5">
        <f>Sales_Data[[#This Row],[Sales Amount]]-Sales_Data[[#This Row],[Target]]</f>
        <v>10633.5</v>
      </c>
    </row>
    <row r="362" spans="1:10" x14ac:dyDescent="0.3">
      <c r="A362" s="2">
        <v>44501</v>
      </c>
      <c r="B362" t="s">
        <v>16</v>
      </c>
      <c r="C362" t="s">
        <v>17</v>
      </c>
      <c r="D362" t="s">
        <v>18</v>
      </c>
      <c r="E362" t="s">
        <v>10</v>
      </c>
      <c r="F362" s="5">
        <v>37374.399999999994</v>
      </c>
      <c r="G362" t="s">
        <v>43</v>
      </c>
      <c r="H362" s="5">
        <v>15000</v>
      </c>
      <c r="I362" s="5">
        <f>IF(Sales_Data[[#This Row],[Sales Amount]]&gt;=Sales_Data[[#This Row],[Target]],Sales_Data[[#This Row],[Sales Amount]]*Commission,0)</f>
        <v>3737.4399999999996</v>
      </c>
      <c r="J362" s="5">
        <f>Sales_Data[[#This Row],[Sales Amount]]-Sales_Data[[#This Row],[Target]]</f>
        <v>22374.399999999994</v>
      </c>
    </row>
    <row r="363" spans="1:10" x14ac:dyDescent="0.3">
      <c r="A363" s="2">
        <v>44501</v>
      </c>
      <c r="B363" t="s">
        <v>53</v>
      </c>
      <c r="C363" t="s">
        <v>54</v>
      </c>
      <c r="D363" t="s">
        <v>55</v>
      </c>
      <c r="E363" t="s">
        <v>22</v>
      </c>
      <c r="F363" s="5">
        <v>6900</v>
      </c>
      <c r="G363" t="s">
        <v>15</v>
      </c>
      <c r="H363" s="5">
        <v>15000</v>
      </c>
      <c r="I363" s="5">
        <f>IF(Sales_Data[[#This Row],[Sales Amount]]&gt;=Sales_Data[[#This Row],[Target]],Sales_Data[[#This Row],[Sales Amount]]*Commission,0)</f>
        <v>0</v>
      </c>
      <c r="J363" s="5">
        <f>Sales_Data[[#This Row],[Sales Amount]]-Sales_Data[[#This Row],[Target]]</f>
        <v>-8100</v>
      </c>
    </row>
    <row r="364" spans="1:10" x14ac:dyDescent="0.3">
      <c r="A364" s="2">
        <v>44501</v>
      </c>
      <c r="B364" t="s">
        <v>65</v>
      </c>
      <c r="C364" t="s">
        <v>66</v>
      </c>
      <c r="D364" t="s">
        <v>67</v>
      </c>
      <c r="E364" t="s">
        <v>22</v>
      </c>
      <c r="F364" s="5">
        <v>9683</v>
      </c>
      <c r="G364" t="s">
        <v>43</v>
      </c>
      <c r="H364" s="5">
        <v>15000</v>
      </c>
      <c r="I364" s="5">
        <f>IF(Sales_Data[[#This Row],[Sales Amount]]&gt;=Sales_Data[[#This Row],[Target]],Sales_Data[[#This Row],[Sales Amount]]*Commission,0)</f>
        <v>0</v>
      </c>
      <c r="J364" s="5">
        <f>Sales_Data[[#This Row],[Sales Amount]]-Sales_Data[[#This Row],[Target]]</f>
        <v>-5317</v>
      </c>
    </row>
    <row r="365" spans="1:10" x14ac:dyDescent="0.3">
      <c r="A365" s="2">
        <v>44501</v>
      </c>
      <c r="B365" t="s">
        <v>44</v>
      </c>
      <c r="C365" t="s">
        <v>45</v>
      </c>
      <c r="D365" t="s">
        <v>46</v>
      </c>
      <c r="E365" t="s">
        <v>22</v>
      </c>
      <c r="F365" s="5">
        <v>14302.9</v>
      </c>
      <c r="G365" t="s">
        <v>11</v>
      </c>
      <c r="H365" s="5">
        <v>15000</v>
      </c>
      <c r="I365" s="5">
        <f>IF(Sales_Data[[#This Row],[Sales Amount]]&gt;=Sales_Data[[#This Row],[Target]],Sales_Data[[#This Row],[Sales Amount]]*Commission,0)</f>
        <v>0</v>
      </c>
      <c r="J365" s="5">
        <f>Sales_Data[[#This Row],[Sales Amount]]-Sales_Data[[#This Row],[Target]]</f>
        <v>-697.10000000000036</v>
      </c>
    </row>
    <row r="366" spans="1:10" x14ac:dyDescent="0.3">
      <c r="A366" s="2">
        <v>44501</v>
      </c>
      <c r="B366" t="s">
        <v>19</v>
      </c>
      <c r="C366" t="s">
        <v>20</v>
      </c>
      <c r="D366" t="s">
        <v>21</v>
      </c>
      <c r="E366" t="s">
        <v>22</v>
      </c>
      <c r="F366" s="5">
        <v>16806.400000000001</v>
      </c>
      <c r="G366" t="s">
        <v>11</v>
      </c>
      <c r="H366" s="5">
        <v>15000</v>
      </c>
      <c r="I366" s="5">
        <f>IF(Sales_Data[[#This Row],[Sales Amount]]&gt;=Sales_Data[[#This Row],[Target]],Sales_Data[[#This Row],[Sales Amount]]*Commission,0)</f>
        <v>1680.6400000000003</v>
      </c>
      <c r="J366" s="5">
        <f>Sales_Data[[#This Row],[Sales Amount]]-Sales_Data[[#This Row],[Target]]</f>
        <v>1806.4000000000015</v>
      </c>
    </row>
    <row r="367" spans="1:10" x14ac:dyDescent="0.3">
      <c r="A367" s="2">
        <v>44501</v>
      </c>
      <c r="B367" t="s">
        <v>37</v>
      </c>
      <c r="C367" t="s">
        <v>38</v>
      </c>
      <c r="D367" t="s">
        <v>39</v>
      </c>
      <c r="E367" t="s">
        <v>22</v>
      </c>
      <c r="F367" s="5">
        <v>20797.200000000004</v>
      </c>
      <c r="G367" t="s">
        <v>15</v>
      </c>
      <c r="H367" s="5">
        <v>15000</v>
      </c>
      <c r="I367" s="5">
        <f>IF(Sales_Data[[#This Row],[Sales Amount]]&gt;=Sales_Data[[#This Row],[Target]],Sales_Data[[#This Row],[Sales Amount]]*Commission,0)</f>
        <v>2079.7200000000007</v>
      </c>
      <c r="J367" s="5">
        <f>Sales_Data[[#This Row],[Sales Amount]]-Sales_Data[[#This Row],[Target]]</f>
        <v>5797.2000000000044</v>
      </c>
    </row>
    <row r="368" spans="1:10" x14ac:dyDescent="0.3">
      <c r="A368" s="2">
        <v>44501</v>
      </c>
      <c r="B368" t="s">
        <v>65</v>
      </c>
      <c r="C368" t="s">
        <v>66</v>
      </c>
      <c r="D368" t="s">
        <v>67</v>
      </c>
      <c r="E368" t="s">
        <v>22</v>
      </c>
      <c r="F368" s="5">
        <v>26866</v>
      </c>
      <c r="G368" t="s">
        <v>43</v>
      </c>
      <c r="H368" s="5">
        <v>15000</v>
      </c>
      <c r="I368" s="5">
        <f>IF(Sales_Data[[#This Row],[Sales Amount]]&gt;=Sales_Data[[#This Row],[Target]],Sales_Data[[#This Row],[Sales Amount]]*Commission,0)</f>
        <v>2686.6000000000004</v>
      </c>
      <c r="J368" s="5">
        <f>Sales_Data[[#This Row],[Sales Amount]]-Sales_Data[[#This Row],[Target]]</f>
        <v>11866</v>
      </c>
    </row>
    <row r="369" spans="1:10" x14ac:dyDescent="0.3">
      <c r="A369" s="2">
        <v>44531</v>
      </c>
      <c r="B369" t="s">
        <v>59</v>
      </c>
      <c r="C369" t="s">
        <v>60</v>
      </c>
      <c r="D369" t="s">
        <v>61</v>
      </c>
      <c r="E369" t="s">
        <v>33</v>
      </c>
      <c r="F369" s="5">
        <v>7721.5999999999995</v>
      </c>
      <c r="G369" t="s">
        <v>11</v>
      </c>
      <c r="H369" s="5">
        <v>15000</v>
      </c>
      <c r="I369" s="5">
        <f>IF(Sales_Data[[#This Row],[Sales Amount]]&gt;=Sales_Data[[#This Row],[Target]],Sales_Data[[#This Row],[Sales Amount]]*Commission,0)</f>
        <v>0</v>
      </c>
      <c r="J369" s="5">
        <f>Sales_Data[[#This Row],[Sales Amount]]-Sales_Data[[#This Row],[Target]]</f>
        <v>-7278.4000000000005</v>
      </c>
    </row>
    <row r="370" spans="1:10" x14ac:dyDescent="0.3">
      <c r="A370" s="2">
        <v>44531</v>
      </c>
      <c r="B370" t="s">
        <v>40</v>
      </c>
      <c r="C370" t="s">
        <v>41</v>
      </c>
      <c r="D370" t="s">
        <v>42</v>
      </c>
      <c r="E370" t="s">
        <v>33</v>
      </c>
      <c r="F370" s="5">
        <v>8925.7000000000007</v>
      </c>
      <c r="G370" t="s">
        <v>11</v>
      </c>
      <c r="H370" s="5">
        <v>15000</v>
      </c>
      <c r="I370" s="5">
        <f>IF(Sales_Data[[#This Row],[Sales Amount]]&gt;=Sales_Data[[#This Row],[Target]],Sales_Data[[#This Row],[Sales Amount]]*Commission,0)</f>
        <v>0</v>
      </c>
      <c r="J370" s="5">
        <f>Sales_Data[[#This Row],[Sales Amount]]-Sales_Data[[#This Row],[Target]]</f>
        <v>-6074.2999999999993</v>
      </c>
    </row>
    <row r="371" spans="1:10" x14ac:dyDescent="0.3">
      <c r="A371" s="2">
        <v>44531</v>
      </c>
      <c r="B371" t="s">
        <v>40</v>
      </c>
      <c r="C371" t="s">
        <v>41</v>
      </c>
      <c r="D371" t="s">
        <v>42</v>
      </c>
      <c r="E371" t="s">
        <v>33</v>
      </c>
      <c r="F371" s="5">
        <v>15802.6</v>
      </c>
      <c r="G371" t="s">
        <v>43</v>
      </c>
      <c r="H371" s="5">
        <v>15000</v>
      </c>
      <c r="I371" s="5">
        <f>IF(Sales_Data[[#This Row],[Sales Amount]]&gt;=Sales_Data[[#This Row],[Target]],Sales_Data[[#This Row],[Sales Amount]]*Commission,0)</f>
        <v>1580.2600000000002</v>
      </c>
      <c r="J371" s="5">
        <f>Sales_Data[[#This Row],[Sales Amount]]-Sales_Data[[#This Row],[Target]]</f>
        <v>802.60000000000036</v>
      </c>
    </row>
    <row r="372" spans="1:10" x14ac:dyDescent="0.3">
      <c r="A372" s="2">
        <v>44531</v>
      </c>
      <c r="B372" t="s">
        <v>71</v>
      </c>
      <c r="C372" t="s">
        <v>72</v>
      </c>
      <c r="D372" t="s">
        <v>73</v>
      </c>
      <c r="E372" t="s">
        <v>33</v>
      </c>
      <c r="F372" s="5">
        <v>21103.3</v>
      </c>
      <c r="G372" t="s">
        <v>43</v>
      </c>
      <c r="H372" s="5">
        <v>15000</v>
      </c>
      <c r="I372" s="5">
        <f>IF(Sales_Data[[#This Row],[Sales Amount]]&gt;=Sales_Data[[#This Row],[Target]],Sales_Data[[#This Row],[Sales Amount]]*Commission,0)</f>
        <v>2110.33</v>
      </c>
      <c r="J372" s="5">
        <f>Sales_Data[[#This Row],[Sales Amount]]-Sales_Data[[#This Row],[Target]]</f>
        <v>6103.2999999999993</v>
      </c>
    </row>
    <row r="373" spans="1:10" x14ac:dyDescent="0.3">
      <c r="A373" s="2">
        <v>44531</v>
      </c>
      <c r="B373" t="s">
        <v>71</v>
      </c>
      <c r="C373" t="s">
        <v>72</v>
      </c>
      <c r="D373" t="s">
        <v>73</v>
      </c>
      <c r="E373" t="s">
        <v>33</v>
      </c>
      <c r="F373" s="5">
        <v>22351.100000000002</v>
      </c>
      <c r="G373" t="s">
        <v>43</v>
      </c>
      <c r="H373" s="5">
        <v>15000</v>
      </c>
      <c r="I373" s="5">
        <f>IF(Sales_Data[[#This Row],[Sales Amount]]&gt;=Sales_Data[[#This Row],[Target]],Sales_Data[[#This Row],[Sales Amount]]*Commission,0)</f>
        <v>2235.11</v>
      </c>
      <c r="J373" s="5">
        <f>Sales_Data[[#This Row],[Sales Amount]]-Sales_Data[[#This Row],[Target]]</f>
        <v>7351.1000000000022</v>
      </c>
    </row>
    <row r="374" spans="1:10" x14ac:dyDescent="0.3">
      <c r="A374" s="2">
        <v>44531</v>
      </c>
      <c r="B374" t="s">
        <v>40</v>
      </c>
      <c r="C374" t="s">
        <v>41</v>
      </c>
      <c r="D374" t="s">
        <v>42</v>
      </c>
      <c r="E374" t="s">
        <v>33</v>
      </c>
      <c r="F374" s="5">
        <v>43974</v>
      </c>
      <c r="G374" t="s">
        <v>11</v>
      </c>
      <c r="H374" s="5">
        <v>15000</v>
      </c>
      <c r="I374" s="5">
        <f>IF(Sales_Data[[#This Row],[Sales Amount]]&gt;=Sales_Data[[#This Row],[Target]],Sales_Data[[#This Row],[Sales Amount]]*Commission,0)</f>
        <v>4397.4000000000005</v>
      </c>
      <c r="J374" s="5">
        <f>Sales_Data[[#This Row],[Sales Amount]]-Sales_Data[[#This Row],[Target]]</f>
        <v>28974</v>
      </c>
    </row>
    <row r="375" spans="1:10" x14ac:dyDescent="0.3">
      <c r="A375" s="2">
        <v>44531</v>
      </c>
      <c r="B375" t="s">
        <v>34</v>
      </c>
      <c r="C375" t="s">
        <v>35</v>
      </c>
      <c r="D375" t="s">
        <v>36</v>
      </c>
      <c r="E375" t="s">
        <v>26</v>
      </c>
      <c r="F375" s="5">
        <v>8082.7999999999993</v>
      </c>
      <c r="G375" t="s">
        <v>11</v>
      </c>
      <c r="H375" s="5">
        <v>15000</v>
      </c>
      <c r="I375" s="5">
        <f>IF(Sales_Data[[#This Row],[Sales Amount]]&gt;=Sales_Data[[#This Row],[Target]],Sales_Data[[#This Row],[Sales Amount]]*Commission,0)</f>
        <v>0</v>
      </c>
      <c r="J375" s="5">
        <f>Sales_Data[[#This Row],[Sales Amount]]-Sales_Data[[#This Row],[Target]]</f>
        <v>-6917.2000000000007</v>
      </c>
    </row>
    <row r="376" spans="1:10" x14ac:dyDescent="0.3">
      <c r="A376" s="2">
        <v>44531</v>
      </c>
      <c r="B376" t="s">
        <v>50</v>
      </c>
      <c r="C376" t="s">
        <v>51</v>
      </c>
      <c r="D376" t="s">
        <v>52</v>
      </c>
      <c r="E376" t="s">
        <v>26</v>
      </c>
      <c r="F376" s="5">
        <v>9826.4</v>
      </c>
      <c r="G376" t="s">
        <v>43</v>
      </c>
      <c r="H376" s="5">
        <v>15000</v>
      </c>
      <c r="I376" s="5">
        <f>IF(Sales_Data[[#This Row],[Sales Amount]]&gt;=Sales_Data[[#This Row],[Target]],Sales_Data[[#This Row],[Sales Amount]]*Commission,0)</f>
        <v>0</v>
      </c>
      <c r="J376" s="5">
        <f>Sales_Data[[#This Row],[Sales Amount]]-Sales_Data[[#This Row],[Target]]</f>
        <v>-5173.6000000000004</v>
      </c>
    </row>
    <row r="377" spans="1:10" x14ac:dyDescent="0.3">
      <c r="A377" s="2">
        <v>44531</v>
      </c>
      <c r="B377" t="s">
        <v>56</v>
      </c>
      <c r="C377" t="s">
        <v>57</v>
      </c>
      <c r="D377" t="s">
        <v>58</v>
      </c>
      <c r="E377" t="s">
        <v>26</v>
      </c>
      <c r="F377" s="5">
        <v>12328</v>
      </c>
      <c r="G377" t="s">
        <v>15</v>
      </c>
      <c r="H377" s="5">
        <v>15000</v>
      </c>
      <c r="I377" s="5">
        <f>IF(Sales_Data[[#This Row],[Sales Amount]]&gt;=Sales_Data[[#This Row],[Target]],Sales_Data[[#This Row],[Sales Amount]]*Commission,0)</f>
        <v>0</v>
      </c>
      <c r="J377" s="5">
        <f>Sales_Data[[#This Row],[Sales Amount]]-Sales_Data[[#This Row],[Target]]</f>
        <v>-2672</v>
      </c>
    </row>
    <row r="378" spans="1:10" x14ac:dyDescent="0.3">
      <c r="A378" s="2">
        <v>44531</v>
      </c>
      <c r="B378" t="s">
        <v>34</v>
      </c>
      <c r="C378" t="s">
        <v>35</v>
      </c>
      <c r="D378" t="s">
        <v>36</v>
      </c>
      <c r="E378" t="s">
        <v>26</v>
      </c>
      <c r="F378" s="5">
        <v>24544</v>
      </c>
      <c r="G378" t="s">
        <v>15</v>
      </c>
      <c r="H378" s="5">
        <v>15000</v>
      </c>
      <c r="I378" s="5">
        <f>IF(Sales_Data[[#This Row],[Sales Amount]]&gt;=Sales_Data[[#This Row],[Target]],Sales_Data[[#This Row],[Sales Amount]]*Commission,0)</f>
        <v>2454.4</v>
      </c>
      <c r="J378" s="5">
        <f>Sales_Data[[#This Row],[Sales Amount]]-Sales_Data[[#This Row],[Target]]</f>
        <v>9544</v>
      </c>
    </row>
    <row r="379" spans="1:10" x14ac:dyDescent="0.3">
      <c r="A379" s="2">
        <v>44531</v>
      </c>
      <c r="B379" t="s">
        <v>23</v>
      </c>
      <c r="C379" t="s">
        <v>24</v>
      </c>
      <c r="D379" t="s">
        <v>25</v>
      </c>
      <c r="E379" t="s">
        <v>26</v>
      </c>
      <c r="F379" s="5">
        <v>27350.400000000001</v>
      </c>
      <c r="G379" t="s">
        <v>43</v>
      </c>
      <c r="H379" s="5">
        <v>15000</v>
      </c>
      <c r="I379" s="5">
        <f>IF(Sales_Data[[#This Row],[Sales Amount]]&gt;=Sales_Data[[#This Row],[Target]],Sales_Data[[#This Row],[Sales Amount]]*Commission,0)</f>
        <v>2735.0400000000004</v>
      </c>
      <c r="J379" s="5">
        <f>Sales_Data[[#This Row],[Sales Amount]]-Sales_Data[[#This Row],[Target]]</f>
        <v>12350.400000000001</v>
      </c>
    </row>
    <row r="380" spans="1:10" x14ac:dyDescent="0.3">
      <c r="A380" s="2">
        <v>44531</v>
      </c>
      <c r="B380" t="s">
        <v>47</v>
      </c>
      <c r="C380" t="s">
        <v>48</v>
      </c>
      <c r="D380" t="s">
        <v>49</v>
      </c>
      <c r="E380" t="s">
        <v>26</v>
      </c>
      <c r="F380" s="5">
        <v>28845</v>
      </c>
      <c r="G380" t="s">
        <v>15</v>
      </c>
      <c r="H380" s="5">
        <v>15000</v>
      </c>
      <c r="I380" s="5">
        <f>IF(Sales_Data[[#This Row],[Sales Amount]]&gt;=Sales_Data[[#This Row],[Target]],Sales_Data[[#This Row],[Sales Amount]]*Commission,0)</f>
        <v>2884.5</v>
      </c>
      <c r="J380" s="5">
        <f>Sales_Data[[#This Row],[Sales Amount]]-Sales_Data[[#This Row],[Target]]</f>
        <v>13845</v>
      </c>
    </row>
    <row r="381" spans="1:10" x14ac:dyDescent="0.3">
      <c r="A381" s="2">
        <v>44531</v>
      </c>
      <c r="B381" t="s">
        <v>23</v>
      </c>
      <c r="C381" t="s">
        <v>24</v>
      </c>
      <c r="D381" t="s">
        <v>25</v>
      </c>
      <c r="E381" t="s">
        <v>26</v>
      </c>
      <c r="F381" s="5">
        <v>43593.599999999999</v>
      </c>
      <c r="G381" t="s">
        <v>15</v>
      </c>
      <c r="H381" s="5">
        <v>15000</v>
      </c>
      <c r="I381" s="5">
        <f>IF(Sales_Data[[#This Row],[Sales Amount]]&gt;=Sales_Data[[#This Row],[Target]],Sales_Data[[#This Row],[Sales Amount]]*Commission,0)</f>
        <v>4359.3599999999997</v>
      </c>
      <c r="J381" s="5">
        <f>Sales_Data[[#This Row],[Sales Amount]]-Sales_Data[[#This Row],[Target]]</f>
        <v>28593.599999999999</v>
      </c>
    </row>
    <row r="382" spans="1:10" x14ac:dyDescent="0.3">
      <c r="A382" s="2">
        <v>44531</v>
      </c>
      <c r="B382" t="s">
        <v>12</v>
      </c>
      <c r="C382" t="s">
        <v>13</v>
      </c>
      <c r="D382" t="s">
        <v>14</v>
      </c>
      <c r="E382" t="s">
        <v>10</v>
      </c>
      <c r="F382" s="5">
        <v>3817.9999999999995</v>
      </c>
      <c r="G382" t="s">
        <v>11</v>
      </c>
      <c r="H382" s="5">
        <v>15000</v>
      </c>
      <c r="I382" s="5">
        <f>IF(Sales_Data[[#This Row],[Sales Amount]]&gt;=Sales_Data[[#This Row],[Target]],Sales_Data[[#This Row],[Sales Amount]]*Commission,0)</f>
        <v>0</v>
      </c>
      <c r="J382" s="5">
        <f>Sales_Data[[#This Row],[Sales Amount]]-Sales_Data[[#This Row],[Target]]</f>
        <v>-11182</v>
      </c>
    </row>
    <row r="383" spans="1:10" x14ac:dyDescent="0.3">
      <c r="A383" s="2">
        <v>44531</v>
      </c>
      <c r="B383" t="s">
        <v>16</v>
      </c>
      <c r="C383" t="s">
        <v>17</v>
      </c>
      <c r="D383" t="s">
        <v>18</v>
      </c>
      <c r="E383" t="s">
        <v>10</v>
      </c>
      <c r="F383" s="5">
        <v>8683.1999999999989</v>
      </c>
      <c r="G383" t="s">
        <v>15</v>
      </c>
      <c r="H383" s="5">
        <v>15000</v>
      </c>
      <c r="I383" s="5">
        <f>IF(Sales_Data[[#This Row],[Sales Amount]]&gt;=Sales_Data[[#This Row],[Target]],Sales_Data[[#This Row],[Sales Amount]]*Commission,0)</f>
        <v>0</v>
      </c>
      <c r="J383" s="5">
        <f>Sales_Data[[#This Row],[Sales Amount]]-Sales_Data[[#This Row],[Target]]</f>
        <v>-6316.8000000000011</v>
      </c>
    </row>
    <row r="384" spans="1:10" x14ac:dyDescent="0.3">
      <c r="A384" s="2">
        <v>44531</v>
      </c>
      <c r="B384" t="s">
        <v>7</v>
      </c>
      <c r="C384" t="s">
        <v>8</v>
      </c>
      <c r="D384" t="s">
        <v>9</v>
      </c>
      <c r="E384" t="s">
        <v>10</v>
      </c>
      <c r="F384" s="5">
        <v>11210</v>
      </c>
      <c r="G384" t="s">
        <v>43</v>
      </c>
      <c r="H384" s="5">
        <v>15000</v>
      </c>
      <c r="I384" s="5">
        <f>IF(Sales_Data[[#This Row],[Sales Amount]]&gt;=Sales_Data[[#This Row],[Target]],Sales_Data[[#This Row],[Sales Amount]]*Commission,0)</f>
        <v>0</v>
      </c>
      <c r="J384" s="5">
        <f>Sales_Data[[#This Row],[Sales Amount]]-Sales_Data[[#This Row],[Target]]</f>
        <v>-3790</v>
      </c>
    </row>
    <row r="385" spans="1:10" x14ac:dyDescent="0.3">
      <c r="A385" s="2">
        <v>44531</v>
      </c>
      <c r="B385" t="s">
        <v>27</v>
      </c>
      <c r="C385" t="s">
        <v>28</v>
      </c>
      <c r="D385" t="s">
        <v>29</v>
      </c>
      <c r="E385" t="s">
        <v>10</v>
      </c>
      <c r="F385" s="5">
        <v>12765.2</v>
      </c>
      <c r="G385" t="s">
        <v>43</v>
      </c>
      <c r="H385" s="5">
        <v>15000</v>
      </c>
      <c r="I385" s="5">
        <f>IF(Sales_Data[[#This Row],[Sales Amount]]&gt;=Sales_Data[[#This Row],[Target]],Sales_Data[[#This Row],[Sales Amount]]*Commission,0)</f>
        <v>0</v>
      </c>
      <c r="J385" s="5">
        <f>Sales_Data[[#This Row],[Sales Amount]]-Sales_Data[[#This Row],[Target]]</f>
        <v>-2234.7999999999993</v>
      </c>
    </row>
    <row r="386" spans="1:10" x14ac:dyDescent="0.3">
      <c r="A386" s="2">
        <v>44531</v>
      </c>
      <c r="B386" t="s">
        <v>12</v>
      </c>
      <c r="C386" t="s">
        <v>13</v>
      </c>
      <c r="D386" t="s">
        <v>14</v>
      </c>
      <c r="E386" t="s">
        <v>10</v>
      </c>
      <c r="F386" s="5">
        <v>15921.999999999998</v>
      </c>
      <c r="G386" t="s">
        <v>43</v>
      </c>
      <c r="H386" s="5">
        <v>15000</v>
      </c>
      <c r="I386" s="5">
        <f>IF(Sales_Data[[#This Row],[Sales Amount]]&gt;=Sales_Data[[#This Row],[Target]],Sales_Data[[#This Row],[Sales Amount]]*Commission,0)</f>
        <v>1592.1999999999998</v>
      </c>
      <c r="J386" s="5">
        <f>Sales_Data[[#This Row],[Sales Amount]]-Sales_Data[[#This Row],[Target]]</f>
        <v>921.99999999999818</v>
      </c>
    </row>
    <row r="387" spans="1:10" x14ac:dyDescent="0.3">
      <c r="A387" s="2">
        <v>44531</v>
      </c>
      <c r="B387" t="s">
        <v>27</v>
      </c>
      <c r="C387" t="s">
        <v>28</v>
      </c>
      <c r="D387" t="s">
        <v>29</v>
      </c>
      <c r="E387" t="s">
        <v>10</v>
      </c>
      <c r="F387" s="5">
        <v>31970.799999999999</v>
      </c>
      <c r="G387" t="s">
        <v>11</v>
      </c>
      <c r="H387" s="5">
        <v>15000</v>
      </c>
      <c r="I387" s="5">
        <f>IF(Sales_Data[[#This Row],[Sales Amount]]&gt;=Sales_Data[[#This Row],[Target]],Sales_Data[[#This Row],[Sales Amount]]*Commission,0)</f>
        <v>3197.08</v>
      </c>
      <c r="J387" s="5">
        <f>Sales_Data[[#This Row],[Sales Amount]]-Sales_Data[[#This Row],[Target]]</f>
        <v>16970.8</v>
      </c>
    </row>
    <row r="388" spans="1:10" x14ac:dyDescent="0.3">
      <c r="A388" s="2">
        <v>44531</v>
      </c>
      <c r="B388" t="s">
        <v>7</v>
      </c>
      <c r="C388" t="s">
        <v>8</v>
      </c>
      <c r="D388" t="s">
        <v>9</v>
      </c>
      <c r="E388" t="s">
        <v>10</v>
      </c>
      <c r="F388" s="5">
        <v>41520</v>
      </c>
      <c r="G388" t="s">
        <v>11</v>
      </c>
      <c r="H388" s="5">
        <v>15000</v>
      </c>
      <c r="I388" s="5">
        <f>IF(Sales_Data[[#This Row],[Sales Amount]]&gt;=Sales_Data[[#This Row],[Target]],Sales_Data[[#This Row],[Sales Amount]]*Commission,0)</f>
        <v>4152</v>
      </c>
      <c r="J388" s="5">
        <f>Sales_Data[[#This Row],[Sales Amount]]-Sales_Data[[#This Row],[Target]]</f>
        <v>26520</v>
      </c>
    </row>
    <row r="389" spans="1:10" x14ac:dyDescent="0.3">
      <c r="A389" s="2">
        <v>44531</v>
      </c>
      <c r="B389" t="s">
        <v>7</v>
      </c>
      <c r="C389" t="s">
        <v>8</v>
      </c>
      <c r="D389" t="s">
        <v>9</v>
      </c>
      <c r="E389" t="s">
        <v>10</v>
      </c>
      <c r="F389" s="5">
        <v>45800.999999999993</v>
      </c>
      <c r="G389" t="s">
        <v>15</v>
      </c>
      <c r="H389" s="5">
        <v>15000</v>
      </c>
      <c r="I389" s="5">
        <f>IF(Sales_Data[[#This Row],[Sales Amount]]&gt;=Sales_Data[[#This Row],[Target]],Sales_Data[[#This Row],[Sales Amount]]*Commission,0)</f>
        <v>4580.0999999999995</v>
      </c>
      <c r="J389" s="5">
        <f>Sales_Data[[#This Row],[Sales Amount]]-Sales_Data[[#This Row],[Target]]</f>
        <v>30800.999999999993</v>
      </c>
    </row>
    <row r="390" spans="1:10" x14ac:dyDescent="0.3">
      <c r="A390" s="2">
        <v>44531</v>
      </c>
      <c r="B390" t="s">
        <v>65</v>
      </c>
      <c r="C390" t="s">
        <v>66</v>
      </c>
      <c r="D390" t="s">
        <v>67</v>
      </c>
      <c r="E390" t="s">
        <v>22</v>
      </c>
      <c r="F390" s="5">
        <v>7009.2000000000007</v>
      </c>
      <c r="G390" t="s">
        <v>15</v>
      </c>
      <c r="H390" s="5">
        <v>15000</v>
      </c>
      <c r="I390" s="5">
        <f>IF(Sales_Data[[#This Row],[Sales Amount]]&gt;=Sales_Data[[#This Row],[Target]],Sales_Data[[#This Row],[Sales Amount]]*Commission,0)</f>
        <v>0</v>
      </c>
      <c r="J390" s="5">
        <f>Sales_Data[[#This Row],[Sales Amount]]-Sales_Data[[#This Row],[Target]]</f>
        <v>-7990.7999999999993</v>
      </c>
    </row>
    <row r="391" spans="1:10" x14ac:dyDescent="0.3">
      <c r="A391" s="2">
        <v>44531</v>
      </c>
      <c r="B391" t="s">
        <v>53</v>
      </c>
      <c r="C391" t="s">
        <v>54</v>
      </c>
      <c r="D391" t="s">
        <v>55</v>
      </c>
      <c r="E391" t="s">
        <v>22</v>
      </c>
      <c r="F391" s="5">
        <v>7088.9</v>
      </c>
      <c r="G391" t="s">
        <v>11</v>
      </c>
      <c r="H391" s="5">
        <v>15000</v>
      </c>
      <c r="I391" s="5">
        <f>IF(Sales_Data[[#This Row],[Sales Amount]]&gt;=Sales_Data[[#This Row],[Target]],Sales_Data[[#This Row],[Sales Amount]]*Commission,0)</f>
        <v>0</v>
      </c>
      <c r="J391" s="5">
        <f>Sales_Data[[#This Row],[Sales Amount]]-Sales_Data[[#This Row],[Target]]</f>
        <v>-7911.1</v>
      </c>
    </row>
    <row r="392" spans="1:10" x14ac:dyDescent="0.3">
      <c r="A392" s="2">
        <v>44531</v>
      </c>
      <c r="B392" t="s">
        <v>65</v>
      </c>
      <c r="C392" t="s">
        <v>66</v>
      </c>
      <c r="D392" t="s">
        <v>67</v>
      </c>
      <c r="E392" t="s">
        <v>22</v>
      </c>
      <c r="F392" s="5">
        <v>8095.5</v>
      </c>
      <c r="G392" t="s">
        <v>11</v>
      </c>
      <c r="H392" s="5">
        <v>15000</v>
      </c>
      <c r="I392" s="5">
        <f>IF(Sales_Data[[#This Row],[Sales Amount]]&gt;=Sales_Data[[#This Row],[Target]],Sales_Data[[#This Row],[Sales Amount]]*Commission,0)</f>
        <v>0</v>
      </c>
      <c r="J392" s="5">
        <f>Sales_Data[[#This Row],[Sales Amount]]-Sales_Data[[#This Row],[Target]]</f>
        <v>-6904.5</v>
      </c>
    </row>
    <row r="393" spans="1:10" x14ac:dyDescent="0.3">
      <c r="A393" s="2">
        <v>44531</v>
      </c>
      <c r="B393" t="s">
        <v>19</v>
      </c>
      <c r="C393" t="s">
        <v>20</v>
      </c>
      <c r="D393" t="s">
        <v>21</v>
      </c>
      <c r="E393" t="s">
        <v>22</v>
      </c>
      <c r="F393" s="5">
        <v>8914.5</v>
      </c>
      <c r="G393" t="s">
        <v>11</v>
      </c>
      <c r="H393" s="5">
        <v>15000</v>
      </c>
      <c r="I393" s="5">
        <f>IF(Sales_Data[[#This Row],[Sales Amount]]&gt;=Sales_Data[[#This Row],[Target]],Sales_Data[[#This Row],[Sales Amount]]*Commission,0)</f>
        <v>0</v>
      </c>
      <c r="J393" s="5">
        <f>Sales_Data[[#This Row],[Sales Amount]]-Sales_Data[[#This Row],[Target]]</f>
        <v>-6085.5</v>
      </c>
    </row>
    <row r="394" spans="1:10" x14ac:dyDescent="0.3">
      <c r="A394" s="2" t="s">
        <v>94</v>
      </c>
      <c r="F394">
        <f>SUBTOTAL(109,Sales_Data[Sales Amount])</f>
        <v>7286550.9999999991</v>
      </c>
      <c r="I394">
        <f>SUBTOTAL(109,Sales_Data[Commisssions])</f>
        <v>572080.0399999998</v>
      </c>
    </row>
    <row r="657" spans="1:7" x14ac:dyDescent="0.3">
      <c r="A657" t="s">
        <v>74</v>
      </c>
      <c r="B657" t="s">
        <v>66</v>
      </c>
      <c r="E657" t="s">
        <v>22</v>
      </c>
      <c r="F657">
        <v>3637.21</v>
      </c>
      <c r="G657" t="s">
        <v>11</v>
      </c>
    </row>
    <row r="658" spans="1:7" x14ac:dyDescent="0.3">
      <c r="A658" t="s">
        <v>74</v>
      </c>
      <c r="B658" t="s">
        <v>45</v>
      </c>
      <c r="E658" t="s">
        <v>22</v>
      </c>
      <c r="F658">
        <v>3918.6</v>
      </c>
      <c r="G658" t="s">
        <v>15</v>
      </c>
    </row>
    <row r="659" spans="1:7" x14ac:dyDescent="0.3">
      <c r="A659" t="s">
        <v>74</v>
      </c>
      <c r="B659" t="s">
        <v>20</v>
      </c>
      <c r="E659" t="s">
        <v>22</v>
      </c>
      <c r="F659">
        <v>694.54</v>
      </c>
      <c r="G659" t="s">
        <v>43</v>
      </c>
    </row>
    <row r="660" spans="1:7" x14ac:dyDescent="0.3">
      <c r="A660" t="s">
        <v>74</v>
      </c>
      <c r="B660" t="s">
        <v>66</v>
      </c>
      <c r="E660" t="s">
        <v>22</v>
      </c>
      <c r="F660">
        <v>3112.72</v>
      </c>
      <c r="G660" t="s">
        <v>43</v>
      </c>
    </row>
    <row r="661" spans="1:7" x14ac:dyDescent="0.3">
      <c r="A661" t="s">
        <v>74</v>
      </c>
      <c r="B661" t="s">
        <v>20</v>
      </c>
      <c r="E661" t="s">
        <v>22</v>
      </c>
      <c r="F661">
        <v>1001.92</v>
      </c>
      <c r="G661" t="s">
        <v>43</v>
      </c>
    </row>
    <row r="662" spans="1:7" x14ac:dyDescent="0.3">
      <c r="A662" t="s">
        <v>74</v>
      </c>
      <c r="B662" t="s">
        <v>54</v>
      </c>
      <c r="E662" t="s">
        <v>22</v>
      </c>
      <c r="F662">
        <v>1638.5600000000002</v>
      </c>
      <c r="G662" t="s">
        <v>11</v>
      </c>
    </row>
    <row r="663" spans="1:7" x14ac:dyDescent="0.3">
      <c r="A663" t="s">
        <v>74</v>
      </c>
      <c r="B663" t="s">
        <v>45</v>
      </c>
      <c r="E663" t="s">
        <v>22</v>
      </c>
      <c r="F663">
        <v>1910.8</v>
      </c>
      <c r="G663" t="s">
        <v>15</v>
      </c>
    </row>
    <row r="664" spans="1:7" x14ac:dyDescent="0.3">
      <c r="A664" t="s">
        <v>74</v>
      </c>
      <c r="B664" t="s">
        <v>20</v>
      </c>
      <c r="E664" t="s">
        <v>22</v>
      </c>
      <c r="F664">
        <v>765.82</v>
      </c>
      <c r="G664" t="s">
        <v>43</v>
      </c>
    </row>
    <row r="665" spans="1:7" x14ac:dyDescent="0.3">
      <c r="A665" t="s">
        <v>74</v>
      </c>
      <c r="B665" t="s">
        <v>45</v>
      </c>
      <c r="E665" t="s">
        <v>22</v>
      </c>
      <c r="F665">
        <v>765.8599999999999</v>
      </c>
      <c r="G665" t="s">
        <v>15</v>
      </c>
    </row>
    <row r="666" spans="1:7" x14ac:dyDescent="0.3">
      <c r="A666" t="s">
        <v>74</v>
      </c>
      <c r="B666" t="s">
        <v>66</v>
      </c>
      <c r="E666" t="s">
        <v>22</v>
      </c>
      <c r="F666">
        <v>4671.5999999999995</v>
      </c>
      <c r="G666" t="s">
        <v>11</v>
      </c>
    </row>
    <row r="667" spans="1:7" x14ac:dyDescent="0.3">
      <c r="A667" t="s">
        <v>74</v>
      </c>
      <c r="B667" t="s">
        <v>20</v>
      </c>
      <c r="E667" t="s">
        <v>22</v>
      </c>
      <c r="F667">
        <v>1945.6</v>
      </c>
      <c r="G667" t="s">
        <v>11</v>
      </c>
    </row>
    <row r="668" spans="1:7" x14ac:dyDescent="0.3">
      <c r="A668" t="s">
        <v>74</v>
      </c>
      <c r="B668" t="s">
        <v>45</v>
      </c>
      <c r="E668" t="s">
        <v>22</v>
      </c>
      <c r="F668">
        <v>1017.6</v>
      </c>
      <c r="G668" t="s">
        <v>15</v>
      </c>
    </row>
    <row r="669" spans="1:7" x14ac:dyDescent="0.3">
      <c r="A669" t="s">
        <v>74</v>
      </c>
      <c r="B669" t="s">
        <v>54</v>
      </c>
      <c r="E669" t="s">
        <v>22</v>
      </c>
      <c r="F669">
        <v>909.86</v>
      </c>
      <c r="G669" t="s">
        <v>43</v>
      </c>
    </row>
    <row r="670" spans="1:7" x14ac:dyDescent="0.3">
      <c r="A670" t="s">
        <v>75</v>
      </c>
      <c r="B670" t="s">
        <v>20</v>
      </c>
      <c r="E670" t="s">
        <v>22</v>
      </c>
      <c r="F670">
        <v>734.32</v>
      </c>
      <c r="G670" t="s">
        <v>15</v>
      </c>
    </row>
    <row r="671" spans="1:7" x14ac:dyDescent="0.3">
      <c r="A671" t="s">
        <v>75</v>
      </c>
      <c r="B671" t="s">
        <v>20</v>
      </c>
      <c r="E671" t="s">
        <v>22</v>
      </c>
      <c r="F671">
        <v>2839.55</v>
      </c>
      <c r="G671" t="s">
        <v>43</v>
      </c>
    </row>
    <row r="672" spans="1:7" x14ac:dyDescent="0.3">
      <c r="A672" t="s">
        <v>75</v>
      </c>
      <c r="B672" t="s">
        <v>20</v>
      </c>
      <c r="E672" t="s">
        <v>22</v>
      </c>
      <c r="F672">
        <v>453.09999999999997</v>
      </c>
      <c r="G672" t="s">
        <v>43</v>
      </c>
    </row>
    <row r="673" spans="1:7" x14ac:dyDescent="0.3">
      <c r="A673" t="s">
        <v>75</v>
      </c>
      <c r="B673" t="s">
        <v>38</v>
      </c>
      <c r="E673" t="s">
        <v>22</v>
      </c>
      <c r="F673">
        <v>1774.8</v>
      </c>
      <c r="G673" t="s">
        <v>11</v>
      </c>
    </row>
    <row r="674" spans="1:7" x14ac:dyDescent="0.3">
      <c r="A674" t="s">
        <v>75</v>
      </c>
      <c r="B674" t="s">
        <v>20</v>
      </c>
      <c r="E674" t="s">
        <v>22</v>
      </c>
      <c r="F674">
        <v>735.66</v>
      </c>
      <c r="G674" t="s">
        <v>11</v>
      </c>
    </row>
    <row r="675" spans="1:7" x14ac:dyDescent="0.3">
      <c r="A675" t="s">
        <v>75</v>
      </c>
      <c r="B675" t="s">
        <v>38</v>
      </c>
      <c r="E675" t="s">
        <v>22</v>
      </c>
      <c r="F675">
        <v>675.18</v>
      </c>
      <c r="G675" t="s">
        <v>15</v>
      </c>
    </row>
    <row r="676" spans="1:7" x14ac:dyDescent="0.3">
      <c r="A676" t="s">
        <v>75</v>
      </c>
      <c r="B676" t="s">
        <v>45</v>
      </c>
      <c r="E676" t="s">
        <v>22</v>
      </c>
      <c r="F676">
        <v>4142.95</v>
      </c>
      <c r="G676" t="s">
        <v>15</v>
      </c>
    </row>
    <row r="677" spans="1:7" x14ac:dyDescent="0.3">
      <c r="A677" t="s">
        <v>76</v>
      </c>
      <c r="B677" t="s">
        <v>20</v>
      </c>
      <c r="E677" t="s">
        <v>22</v>
      </c>
      <c r="F677">
        <v>1045.1199999999999</v>
      </c>
      <c r="G677" t="s">
        <v>11</v>
      </c>
    </row>
    <row r="678" spans="1:7" x14ac:dyDescent="0.3">
      <c r="A678" t="s">
        <v>76</v>
      </c>
      <c r="B678" t="s">
        <v>45</v>
      </c>
      <c r="E678" t="s">
        <v>22</v>
      </c>
      <c r="F678">
        <v>1432.95</v>
      </c>
      <c r="G678" t="s">
        <v>11</v>
      </c>
    </row>
    <row r="679" spans="1:7" x14ac:dyDescent="0.3">
      <c r="A679" t="s">
        <v>76</v>
      </c>
      <c r="B679" t="s">
        <v>45</v>
      </c>
      <c r="E679" t="s">
        <v>22</v>
      </c>
      <c r="F679">
        <v>3140.7</v>
      </c>
      <c r="G679" t="s">
        <v>15</v>
      </c>
    </row>
    <row r="680" spans="1:7" x14ac:dyDescent="0.3">
      <c r="A680" t="s">
        <v>76</v>
      </c>
      <c r="B680" t="s">
        <v>45</v>
      </c>
      <c r="E680" t="s">
        <v>22</v>
      </c>
      <c r="F680">
        <v>869.4</v>
      </c>
      <c r="G680" t="s">
        <v>11</v>
      </c>
    </row>
    <row r="681" spans="1:7" x14ac:dyDescent="0.3">
      <c r="A681" t="s">
        <v>76</v>
      </c>
      <c r="B681" t="s">
        <v>54</v>
      </c>
      <c r="E681" t="s">
        <v>22</v>
      </c>
      <c r="F681">
        <v>3564.75</v>
      </c>
      <c r="G681" t="s">
        <v>43</v>
      </c>
    </row>
    <row r="682" spans="1:7" x14ac:dyDescent="0.3">
      <c r="A682" t="s">
        <v>76</v>
      </c>
      <c r="B682" t="s">
        <v>45</v>
      </c>
      <c r="E682" t="s">
        <v>22</v>
      </c>
      <c r="F682">
        <v>911.6</v>
      </c>
      <c r="G682" t="s">
        <v>11</v>
      </c>
    </row>
    <row r="683" spans="1:7" x14ac:dyDescent="0.3">
      <c r="A683" t="s">
        <v>76</v>
      </c>
      <c r="B683" t="s">
        <v>54</v>
      </c>
      <c r="E683" t="s">
        <v>22</v>
      </c>
      <c r="F683">
        <v>1011.0299999999999</v>
      </c>
      <c r="G683" t="s">
        <v>11</v>
      </c>
    </row>
    <row r="684" spans="1:7" x14ac:dyDescent="0.3">
      <c r="A684" t="s">
        <v>76</v>
      </c>
      <c r="B684" t="s">
        <v>38</v>
      </c>
      <c r="E684" t="s">
        <v>22</v>
      </c>
      <c r="F684">
        <v>2795.68</v>
      </c>
      <c r="G684" t="s">
        <v>15</v>
      </c>
    </row>
    <row r="685" spans="1:7" x14ac:dyDescent="0.3">
      <c r="A685" t="s">
        <v>76</v>
      </c>
      <c r="B685" t="s">
        <v>38</v>
      </c>
      <c r="E685" t="s">
        <v>22</v>
      </c>
      <c r="F685">
        <v>2767.09</v>
      </c>
      <c r="G685" t="s">
        <v>43</v>
      </c>
    </row>
    <row r="686" spans="1:7" x14ac:dyDescent="0.3">
      <c r="A686" t="s">
        <v>76</v>
      </c>
      <c r="B686" t="s">
        <v>54</v>
      </c>
      <c r="E686" t="s">
        <v>22</v>
      </c>
      <c r="F686">
        <v>798.27</v>
      </c>
      <c r="G686" t="s">
        <v>43</v>
      </c>
    </row>
    <row r="687" spans="1:7" x14ac:dyDescent="0.3">
      <c r="A687" t="s">
        <v>76</v>
      </c>
      <c r="B687" t="s">
        <v>38</v>
      </c>
      <c r="E687" t="s">
        <v>22</v>
      </c>
      <c r="F687">
        <v>2510.2399999999998</v>
      </c>
      <c r="G687" t="s">
        <v>15</v>
      </c>
    </row>
    <row r="688" spans="1:7" x14ac:dyDescent="0.3">
      <c r="A688" t="s">
        <v>76</v>
      </c>
      <c r="B688" t="s">
        <v>54</v>
      </c>
      <c r="E688" t="s">
        <v>22</v>
      </c>
      <c r="F688">
        <v>3690.7200000000003</v>
      </c>
      <c r="G688" t="s">
        <v>15</v>
      </c>
    </row>
    <row r="689" spans="1:7" x14ac:dyDescent="0.3">
      <c r="A689" t="s">
        <v>76</v>
      </c>
      <c r="B689" t="s">
        <v>66</v>
      </c>
      <c r="E689" t="s">
        <v>22</v>
      </c>
      <c r="F689">
        <v>670.89</v>
      </c>
      <c r="G689" t="s">
        <v>43</v>
      </c>
    </row>
    <row r="690" spans="1:7" x14ac:dyDescent="0.3">
      <c r="A690" t="s">
        <v>76</v>
      </c>
      <c r="B690" t="s">
        <v>45</v>
      </c>
      <c r="E690" t="s">
        <v>22</v>
      </c>
      <c r="F690">
        <v>2012.8</v>
      </c>
      <c r="G690" t="s">
        <v>43</v>
      </c>
    </row>
    <row r="691" spans="1:7" x14ac:dyDescent="0.3">
      <c r="A691" t="s">
        <v>76</v>
      </c>
      <c r="B691" t="s">
        <v>66</v>
      </c>
      <c r="E691" t="s">
        <v>22</v>
      </c>
      <c r="F691">
        <v>2116.7999999999997</v>
      </c>
      <c r="G691" t="s">
        <v>11</v>
      </c>
    </row>
    <row r="692" spans="1:7" x14ac:dyDescent="0.3">
      <c r="A692" t="s">
        <v>76</v>
      </c>
      <c r="B692" t="s">
        <v>20</v>
      </c>
      <c r="E692" t="s">
        <v>22</v>
      </c>
      <c r="F692">
        <v>1158.04</v>
      </c>
      <c r="G692" t="s">
        <v>15</v>
      </c>
    </row>
    <row r="693" spans="1:7" x14ac:dyDescent="0.3">
      <c r="A693" t="s">
        <v>77</v>
      </c>
      <c r="B693" t="s">
        <v>20</v>
      </c>
      <c r="E693" t="s">
        <v>22</v>
      </c>
      <c r="F693">
        <v>1171.6500000000001</v>
      </c>
      <c r="G693" t="s">
        <v>11</v>
      </c>
    </row>
    <row r="694" spans="1:7" x14ac:dyDescent="0.3">
      <c r="A694" t="s">
        <v>77</v>
      </c>
      <c r="B694" t="s">
        <v>54</v>
      </c>
      <c r="E694" t="s">
        <v>22</v>
      </c>
      <c r="F694">
        <v>1696.8</v>
      </c>
      <c r="G694" t="s">
        <v>43</v>
      </c>
    </row>
    <row r="695" spans="1:7" x14ac:dyDescent="0.3">
      <c r="A695" t="s">
        <v>77</v>
      </c>
      <c r="B695" t="s">
        <v>54</v>
      </c>
      <c r="E695" t="s">
        <v>22</v>
      </c>
      <c r="F695">
        <v>569.64</v>
      </c>
      <c r="G695" t="s">
        <v>11</v>
      </c>
    </row>
    <row r="696" spans="1:7" x14ac:dyDescent="0.3">
      <c r="A696" t="s">
        <v>77</v>
      </c>
      <c r="B696" t="s">
        <v>54</v>
      </c>
      <c r="E696" t="s">
        <v>22</v>
      </c>
      <c r="F696">
        <v>1818.84</v>
      </c>
      <c r="G696" t="s">
        <v>15</v>
      </c>
    </row>
    <row r="697" spans="1:7" x14ac:dyDescent="0.3">
      <c r="A697" t="s">
        <v>77</v>
      </c>
      <c r="B697" t="s">
        <v>45</v>
      </c>
      <c r="E697" t="s">
        <v>22</v>
      </c>
      <c r="F697">
        <v>1799.35</v>
      </c>
      <c r="G697" t="s">
        <v>11</v>
      </c>
    </row>
    <row r="698" spans="1:7" x14ac:dyDescent="0.3">
      <c r="A698" t="s">
        <v>77</v>
      </c>
      <c r="B698" t="s">
        <v>20</v>
      </c>
      <c r="E698" t="s">
        <v>22</v>
      </c>
      <c r="F698">
        <v>1649.94</v>
      </c>
      <c r="G698" t="s">
        <v>15</v>
      </c>
    </row>
    <row r="699" spans="1:7" x14ac:dyDescent="0.3">
      <c r="A699" t="s">
        <v>77</v>
      </c>
      <c r="B699" t="s">
        <v>66</v>
      </c>
      <c r="E699" t="s">
        <v>22</v>
      </c>
      <c r="F699">
        <v>1441.6</v>
      </c>
      <c r="G699" t="s">
        <v>43</v>
      </c>
    </row>
    <row r="700" spans="1:7" x14ac:dyDescent="0.3">
      <c r="A700" t="s">
        <v>78</v>
      </c>
      <c r="B700" t="s">
        <v>66</v>
      </c>
      <c r="E700" t="s">
        <v>22</v>
      </c>
      <c r="F700">
        <v>900.48</v>
      </c>
      <c r="G700" t="s">
        <v>11</v>
      </c>
    </row>
    <row r="701" spans="1:7" x14ac:dyDescent="0.3">
      <c r="A701" t="s">
        <v>78</v>
      </c>
      <c r="B701" t="s">
        <v>66</v>
      </c>
      <c r="E701" t="s">
        <v>22</v>
      </c>
      <c r="F701">
        <v>4224.91</v>
      </c>
      <c r="G701" t="s">
        <v>15</v>
      </c>
    </row>
    <row r="702" spans="1:7" x14ac:dyDescent="0.3">
      <c r="A702" t="s">
        <v>78</v>
      </c>
      <c r="B702" t="s">
        <v>54</v>
      </c>
      <c r="E702" t="s">
        <v>22</v>
      </c>
      <c r="F702">
        <v>2399.7600000000002</v>
      </c>
      <c r="G702" t="s">
        <v>11</v>
      </c>
    </row>
    <row r="703" spans="1:7" x14ac:dyDescent="0.3">
      <c r="A703" t="s">
        <v>78</v>
      </c>
      <c r="B703" t="s">
        <v>66</v>
      </c>
      <c r="E703" t="s">
        <v>22</v>
      </c>
      <c r="F703">
        <v>2791.64</v>
      </c>
      <c r="G703" t="s">
        <v>43</v>
      </c>
    </row>
    <row r="704" spans="1:7" x14ac:dyDescent="0.3">
      <c r="A704" t="s">
        <v>78</v>
      </c>
      <c r="B704" t="s">
        <v>45</v>
      </c>
      <c r="E704" t="s">
        <v>22</v>
      </c>
      <c r="F704">
        <v>2071.7599999999998</v>
      </c>
      <c r="G704" t="s">
        <v>15</v>
      </c>
    </row>
    <row r="705" spans="1:7" x14ac:dyDescent="0.3">
      <c r="A705" t="s">
        <v>78</v>
      </c>
      <c r="B705" t="s">
        <v>54</v>
      </c>
      <c r="E705" t="s">
        <v>22</v>
      </c>
      <c r="F705">
        <v>1983.64</v>
      </c>
      <c r="G705" t="s">
        <v>11</v>
      </c>
    </row>
    <row r="706" spans="1:7" x14ac:dyDescent="0.3">
      <c r="A706" t="s">
        <v>78</v>
      </c>
      <c r="B706" t="s">
        <v>54</v>
      </c>
      <c r="E706" t="s">
        <v>22</v>
      </c>
      <c r="F706">
        <v>1961.75</v>
      </c>
      <c r="G706" t="s">
        <v>43</v>
      </c>
    </row>
    <row r="707" spans="1:7" x14ac:dyDescent="0.3">
      <c r="A707" t="s">
        <v>78</v>
      </c>
      <c r="B707" t="s">
        <v>54</v>
      </c>
      <c r="E707" t="s">
        <v>22</v>
      </c>
      <c r="F707">
        <v>1882.64</v>
      </c>
      <c r="G707" t="s">
        <v>43</v>
      </c>
    </row>
    <row r="708" spans="1:7" x14ac:dyDescent="0.3">
      <c r="A708" t="s">
        <v>78</v>
      </c>
      <c r="B708" t="s">
        <v>38</v>
      </c>
      <c r="E708" t="s">
        <v>22</v>
      </c>
      <c r="F708">
        <v>2336.4</v>
      </c>
      <c r="G708" t="s">
        <v>15</v>
      </c>
    </row>
    <row r="709" spans="1:7" x14ac:dyDescent="0.3">
      <c r="A709" t="s">
        <v>79</v>
      </c>
      <c r="B709" t="s">
        <v>45</v>
      </c>
      <c r="E709" t="s">
        <v>22</v>
      </c>
      <c r="F709">
        <v>957.48</v>
      </c>
      <c r="G709" t="s">
        <v>15</v>
      </c>
    </row>
    <row r="710" spans="1:7" x14ac:dyDescent="0.3">
      <c r="A710" t="s">
        <v>79</v>
      </c>
      <c r="B710" t="s">
        <v>38</v>
      </c>
      <c r="E710" t="s">
        <v>22</v>
      </c>
      <c r="F710">
        <v>1506.1200000000001</v>
      </c>
      <c r="G710" t="s">
        <v>15</v>
      </c>
    </row>
    <row r="711" spans="1:7" x14ac:dyDescent="0.3">
      <c r="A711" t="s">
        <v>79</v>
      </c>
      <c r="B711" t="s">
        <v>38</v>
      </c>
      <c r="E711" t="s">
        <v>22</v>
      </c>
      <c r="F711">
        <v>3965.3900000000003</v>
      </c>
      <c r="G711" t="s">
        <v>43</v>
      </c>
    </row>
    <row r="712" spans="1:7" x14ac:dyDescent="0.3">
      <c r="A712" t="s">
        <v>79</v>
      </c>
      <c r="B712" t="s">
        <v>66</v>
      </c>
      <c r="E712" t="s">
        <v>22</v>
      </c>
      <c r="F712">
        <v>3719.25</v>
      </c>
      <c r="G712" t="s">
        <v>43</v>
      </c>
    </row>
    <row r="713" spans="1:7" x14ac:dyDescent="0.3">
      <c r="A713" t="s">
        <v>79</v>
      </c>
      <c r="B713" t="s">
        <v>45</v>
      </c>
      <c r="E713" t="s">
        <v>22</v>
      </c>
      <c r="F713">
        <v>1430.16</v>
      </c>
      <c r="G713" t="s">
        <v>15</v>
      </c>
    </row>
    <row r="714" spans="1:7" x14ac:dyDescent="0.3">
      <c r="A714" t="s">
        <v>79</v>
      </c>
      <c r="B714" t="s">
        <v>54</v>
      </c>
      <c r="E714" t="s">
        <v>22</v>
      </c>
      <c r="F714">
        <v>1726.2</v>
      </c>
      <c r="G714" t="s">
        <v>15</v>
      </c>
    </row>
    <row r="715" spans="1:7" x14ac:dyDescent="0.3">
      <c r="A715" t="s">
        <v>80</v>
      </c>
      <c r="B715" t="s">
        <v>54</v>
      </c>
      <c r="E715" t="s">
        <v>22</v>
      </c>
      <c r="F715">
        <v>533.28</v>
      </c>
      <c r="G715" t="s">
        <v>15</v>
      </c>
    </row>
    <row r="716" spans="1:7" x14ac:dyDescent="0.3">
      <c r="A716" t="s">
        <v>80</v>
      </c>
      <c r="B716" t="s">
        <v>38</v>
      </c>
      <c r="E716" t="s">
        <v>22</v>
      </c>
      <c r="F716">
        <v>346.5</v>
      </c>
      <c r="G716" t="s">
        <v>15</v>
      </c>
    </row>
    <row r="717" spans="1:7" x14ac:dyDescent="0.3">
      <c r="A717" t="s">
        <v>80</v>
      </c>
      <c r="B717" t="s">
        <v>45</v>
      </c>
      <c r="E717" t="s">
        <v>22</v>
      </c>
      <c r="F717">
        <v>806.56</v>
      </c>
      <c r="G717" t="s">
        <v>43</v>
      </c>
    </row>
    <row r="718" spans="1:7" x14ac:dyDescent="0.3">
      <c r="A718" t="s">
        <v>80</v>
      </c>
      <c r="B718" t="s">
        <v>45</v>
      </c>
      <c r="E718" t="s">
        <v>22</v>
      </c>
      <c r="F718">
        <v>1154.3</v>
      </c>
      <c r="G718" t="s">
        <v>11</v>
      </c>
    </row>
    <row r="719" spans="1:7" x14ac:dyDescent="0.3">
      <c r="A719" t="s">
        <v>80</v>
      </c>
      <c r="B719" t="s">
        <v>66</v>
      </c>
      <c r="E719" t="s">
        <v>22</v>
      </c>
      <c r="F719">
        <v>1115.55</v>
      </c>
      <c r="G719" t="s">
        <v>11</v>
      </c>
    </row>
    <row r="720" spans="1:7" x14ac:dyDescent="0.3">
      <c r="A720" t="s">
        <v>80</v>
      </c>
      <c r="B720" t="s">
        <v>45</v>
      </c>
      <c r="E720" t="s">
        <v>22</v>
      </c>
      <c r="F720">
        <v>1064.8999999999999</v>
      </c>
      <c r="G720" t="s">
        <v>43</v>
      </c>
    </row>
    <row r="721" spans="1:7" x14ac:dyDescent="0.3">
      <c r="A721" t="s">
        <v>80</v>
      </c>
      <c r="B721" t="s">
        <v>45</v>
      </c>
      <c r="E721" t="s">
        <v>22</v>
      </c>
      <c r="F721">
        <v>2439.5100000000002</v>
      </c>
      <c r="G721" t="s">
        <v>11</v>
      </c>
    </row>
    <row r="722" spans="1:7" x14ac:dyDescent="0.3">
      <c r="A722" t="s">
        <v>80</v>
      </c>
      <c r="B722" t="s">
        <v>45</v>
      </c>
      <c r="E722" t="s">
        <v>22</v>
      </c>
      <c r="F722">
        <v>1563.32</v>
      </c>
      <c r="G722" t="s">
        <v>15</v>
      </c>
    </row>
    <row r="723" spans="1:7" x14ac:dyDescent="0.3">
      <c r="A723" t="s">
        <v>80</v>
      </c>
      <c r="B723" t="s">
        <v>54</v>
      </c>
      <c r="E723" t="s">
        <v>22</v>
      </c>
      <c r="F723">
        <v>1067.94</v>
      </c>
      <c r="G723" t="s">
        <v>43</v>
      </c>
    </row>
    <row r="724" spans="1:7" x14ac:dyDescent="0.3">
      <c r="A724" t="s">
        <v>80</v>
      </c>
      <c r="B724" t="s">
        <v>45</v>
      </c>
      <c r="E724" t="s">
        <v>22</v>
      </c>
      <c r="F724">
        <v>2086.8399999999997</v>
      </c>
      <c r="G724" t="s">
        <v>15</v>
      </c>
    </row>
    <row r="725" spans="1:7" x14ac:dyDescent="0.3">
      <c r="A725" t="s">
        <v>80</v>
      </c>
      <c r="B725" t="s">
        <v>45</v>
      </c>
      <c r="E725" t="s">
        <v>22</v>
      </c>
      <c r="F725">
        <v>1006.72</v>
      </c>
      <c r="G725" t="s">
        <v>43</v>
      </c>
    </row>
    <row r="726" spans="1:7" x14ac:dyDescent="0.3">
      <c r="A726" t="s">
        <v>81</v>
      </c>
      <c r="B726" t="s">
        <v>45</v>
      </c>
      <c r="E726" t="s">
        <v>22</v>
      </c>
      <c r="F726">
        <v>376.05</v>
      </c>
      <c r="G726" t="s">
        <v>11</v>
      </c>
    </row>
    <row r="727" spans="1:7" x14ac:dyDescent="0.3">
      <c r="A727" t="s">
        <v>81</v>
      </c>
      <c r="B727" t="s">
        <v>54</v>
      </c>
      <c r="E727" t="s">
        <v>22</v>
      </c>
      <c r="F727">
        <v>3608.81</v>
      </c>
      <c r="G727" t="s">
        <v>43</v>
      </c>
    </row>
    <row r="728" spans="1:7" x14ac:dyDescent="0.3">
      <c r="A728" t="s">
        <v>81</v>
      </c>
      <c r="B728" t="s">
        <v>45</v>
      </c>
      <c r="E728" t="s">
        <v>22</v>
      </c>
      <c r="F728">
        <v>969.76</v>
      </c>
      <c r="G728" t="s">
        <v>15</v>
      </c>
    </row>
    <row r="729" spans="1:7" x14ac:dyDescent="0.3">
      <c r="A729" t="s">
        <v>81</v>
      </c>
      <c r="B729" t="s">
        <v>54</v>
      </c>
      <c r="E729" t="s">
        <v>22</v>
      </c>
      <c r="F729">
        <v>2247.79</v>
      </c>
      <c r="G729" t="s">
        <v>15</v>
      </c>
    </row>
    <row r="730" spans="1:7" x14ac:dyDescent="0.3">
      <c r="A730" t="s">
        <v>81</v>
      </c>
      <c r="B730" t="s">
        <v>45</v>
      </c>
      <c r="E730" t="s">
        <v>22</v>
      </c>
      <c r="F730">
        <v>432.28000000000003</v>
      </c>
      <c r="G730" t="s">
        <v>43</v>
      </c>
    </row>
    <row r="731" spans="1:7" x14ac:dyDescent="0.3">
      <c r="A731" t="s">
        <v>81</v>
      </c>
      <c r="B731" t="s">
        <v>20</v>
      </c>
      <c r="E731" t="s">
        <v>22</v>
      </c>
      <c r="F731">
        <v>4338.8100000000004</v>
      </c>
      <c r="G731" t="s">
        <v>15</v>
      </c>
    </row>
    <row r="732" spans="1:7" x14ac:dyDescent="0.3">
      <c r="A732" t="s">
        <v>81</v>
      </c>
      <c r="B732" t="s">
        <v>66</v>
      </c>
      <c r="E732" t="s">
        <v>22</v>
      </c>
      <c r="F732">
        <v>1567.02</v>
      </c>
      <c r="G732" t="s">
        <v>43</v>
      </c>
    </row>
    <row r="733" spans="1:7" x14ac:dyDescent="0.3">
      <c r="A733" t="s">
        <v>81</v>
      </c>
      <c r="B733" t="s">
        <v>45</v>
      </c>
      <c r="E733" t="s">
        <v>22</v>
      </c>
      <c r="F733">
        <v>1039.1699999999998</v>
      </c>
      <c r="G733" t="s">
        <v>43</v>
      </c>
    </row>
    <row r="734" spans="1:7" x14ac:dyDescent="0.3">
      <c r="A734" t="s">
        <v>82</v>
      </c>
      <c r="B734" t="s">
        <v>38</v>
      </c>
      <c r="E734" t="s">
        <v>22</v>
      </c>
      <c r="F734">
        <v>771.4</v>
      </c>
      <c r="G734" t="s">
        <v>11</v>
      </c>
    </row>
    <row r="735" spans="1:7" x14ac:dyDescent="0.3">
      <c r="A735" t="s">
        <v>82</v>
      </c>
      <c r="B735" t="s">
        <v>45</v>
      </c>
      <c r="E735" t="s">
        <v>22</v>
      </c>
      <c r="F735">
        <v>1636.39</v>
      </c>
      <c r="G735" t="s">
        <v>11</v>
      </c>
    </row>
    <row r="736" spans="1:7" x14ac:dyDescent="0.3">
      <c r="A736" t="s">
        <v>82</v>
      </c>
      <c r="B736" t="s">
        <v>20</v>
      </c>
      <c r="E736" t="s">
        <v>22</v>
      </c>
      <c r="F736">
        <v>1515.2399999999998</v>
      </c>
      <c r="G736" t="s">
        <v>43</v>
      </c>
    </row>
    <row r="737" spans="1:7" x14ac:dyDescent="0.3">
      <c r="A737" t="s">
        <v>83</v>
      </c>
      <c r="B737" t="s">
        <v>20</v>
      </c>
      <c r="E737" t="s">
        <v>22</v>
      </c>
      <c r="F737">
        <v>4142.07</v>
      </c>
      <c r="G737" t="s">
        <v>11</v>
      </c>
    </row>
    <row r="738" spans="1:7" x14ac:dyDescent="0.3">
      <c r="A738" t="s">
        <v>83</v>
      </c>
      <c r="B738" t="s">
        <v>38</v>
      </c>
      <c r="E738" t="s">
        <v>22</v>
      </c>
      <c r="F738">
        <v>1069.47</v>
      </c>
      <c r="G738" t="s">
        <v>43</v>
      </c>
    </row>
    <row r="739" spans="1:7" x14ac:dyDescent="0.3">
      <c r="A739" t="s">
        <v>83</v>
      </c>
      <c r="B739" t="s">
        <v>54</v>
      </c>
      <c r="E739" t="s">
        <v>22</v>
      </c>
      <c r="F739">
        <v>1059.52</v>
      </c>
      <c r="G739" t="s">
        <v>43</v>
      </c>
    </row>
    <row r="740" spans="1:7" x14ac:dyDescent="0.3">
      <c r="A740" t="s">
        <v>83</v>
      </c>
      <c r="B740" t="s">
        <v>54</v>
      </c>
      <c r="E740" t="s">
        <v>22</v>
      </c>
      <c r="F740">
        <v>1423.54</v>
      </c>
      <c r="G740" t="s">
        <v>43</v>
      </c>
    </row>
    <row r="741" spans="1:7" x14ac:dyDescent="0.3">
      <c r="A741" t="s">
        <v>83</v>
      </c>
      <c r="B741" t="s">
        <v>54</v>
      </c>
      <c r="E741" t="s">
        <v>22</v>
      </c>
      <c r="F741">
        <v>3653.02</v>
      </c>
      <c r="G741" t="s">
        <v>15</v>
      </c>
    </row>
    <row r="742" spans="1:7" x14ac:dyDescent="0.3">
      <c r="A742" t="s">
        <v>83</v>
      </c>
      <c r="B742" t="s">
        <v>38</v>
      </c>
      <c r="E742" t="s">
        <v>22</v>
      </c>
      <c r="F742">
        <v>719.59999999999991</v>
      </c>
      <c r="G742" t="s">
        <v>15</v>
      </c>
    </row>
    <row r="743" spans="1:7" x14ac:dyDescent="0.3">
      <c r="A743" t="s">
        <v>83</v>
      </c>
      <c r="B743" t="s">
        <v>20</v>
      </c>
      <c r="E743" t="s">
        <v>22</v>
      </c>
      <c r="F743">
        <v>299.71999999999997</v>
      </c>
      <c r="G743" t="s">
        <v>11</v>
      </c>
    </row>
    <row r="744" spans="1:7" x14ac:dyDescent="0.3">
      <c r="A744" t="s">
        <v>83</v>
      </c>
      <c r="B744" t="s">
        <v>66</v>
      </c>
      <c r="E744" t="s">
        <v>22</v>
      </c>
      <c r="F744">
        <v>3689.62</v>
      </c>
      <c r="G744" t="s">
        <v>43</v>
      </c>
    </row>
    <row r="745" spans="1:7" x14ac:dyDescent="0.3">
      <c r="A745" t="s">
        <v>84</v>
      </c>
      <c r="B745" t="s">
        <v>20</v>
      </c>
      <c r="E745" t="s">
        <v>22</v>
      </c>
      <c r="F745">
        <v>1680.64</v>
      </c>
      <c r="G745" t="s">
        <v>11</v>
      </c>
    </row>
    <row r="746" spans="1:7" x14ac:dyDescent="0.3">
      <c r="A746" t="s">
        <v>84</v>
      </c>
      <c r="B746" t="s">
        <v>54</v>
      </c>
      <c r="E746" t="s">
        <v>22</v>
      </c>
      <c r="F746">
        <v>690</v>
      </c>
      <c r="G746" t="s">
        <v>15</v>
      </c>
    </row>
    <row r="747" spans="1:7" x14ac:dyDescent="0.3">
      <c r="A747" t="s">
        <v>84</v>
      </c>
      <c r="B747" t="s">
        <v>45</v>
      </c>
      <c r="E747" t="s">
        <v>22</v>
      </c>
      <c r="F747">
        <v>1430.29</v>
      </c>
      <c r="G747" t="s">
        <v>11</v>
      </c>
    </row>
    <row r="748" spans="1:7" x14ac:dyDescent="0.3">
      <c r="A748" t="s">
        <v>84</v>
      </c>
      <c r="B748" t="s">
        <v>38</v>
      </c>
      <c r="E748" t="s">
        <v>22</v>
      </c>
      <c r="F748">
        <v>2079.7200000000003</v>
      </c>
      <c r="G748" t="s">
        <v>15</v>
      </c>
    </row>
    <row r="749" spans="1:7" x14ac:dyDescent="0.3">
      <c r="A749" t="s">
        <v>84</v>
      </c>
      <c r="B749" t="s">
        <v>66</v>
      </c>
      <c r="E749" t="s">
        <v>22</v>
      </c>
      <c r="F749">
        <v>2686.6</v>
      </c>
      <c r="G749" t="s">
        <v>43</v>
      </c>
    </row>
    <row r="750" spans="1:7" x14ac:dyDescent="0.3">
      <c r="A750" t="s">
        <v>84</v>
      </c>
      <c r="B750" t="s">
        <v>66</v>
      </c>
      <c r="E750" t="s">
        <v>22</v>
      </c>
      <c r="F750">
        <v>968.3</v>
      </c>
      <c r="G750" t="s">
        <v>43</v>
      </c>
    </row>
    <row r="751" spans="1:7" x14ac:dyDescent="0.3">
      <c r="A751" t="s">
        <v>85</v>
      </c>
      <c r="B751" t="s">
        <v>66</v>
      </c>
      <c r="E751" t="s">
        <v>22</v>
      </c>
      <c r="F751">
        <v>700.92000000000007</v>
      </c>
      <c r="G751" t="s">
        <v>15</v>
      </c>
    </row>
    <row r="752" spans="1:7" x14ac:dyDescent="0.3">
      <c r="A752" t="s">
        <v>85</v>
      </c>
      <c r="B752" t="s">
        <v>20</v>
      </c>
      <c r="E752" t="s">
        <v>22</v>
      </c>
      <c r="F752">
        <v>891.44999999999993</v>
      </c>
      <c r="G752" t="s">
        <v>11</v>
      </c>
    </row>
    <row r="753" spans="1:7" x14ac:dyDescent="0.3">
      <c r="A753" t="s">
        <v>85</v>
      </c>
      <c r="B753" t="s">
        <v>54</v>
      </c>
      <c r="E753" t="s">
        <v>22</v>
      </c>
      <c r="F753">
        <v>708.89</v>
      </c>
      <c r="G753" t="s">
        <v>11</v>
      </c>
    </row>
    <row r="754" spans="1:7" x14ac:dyDescent="0.3">
      <c r="A754" t="s">
        <v>85</v>
      </c>
      <c r="B754" t="s">
        <v>66</v>
      </c>
      <c r="E754" t="s">
        <v>22</v>
      </c>
      <c r="F754">
        <v>809.55</v>
      </c>
      <c r="G754" t="s">
        <v>11</v>
      </c>
    </row>
  </sheetData>
  <mergeCells count="2">
    <mergeCell ref="A1:O2"/>
    <mergeCell ref="L6:M6"/>
  </mergeCells>
  <conditionalFormatting sqref="J5:J393">
    <cfRule type="cellIs" dxfId="0" priority="1" operator="lessThan">
      <formula>0</formula>
    </cfRule>
  </conditionalFormatting>
  <pageMargins left="0.7" right="0.7" top="0.75" bottom="0.75" header="0.3" footer="0.3"/>
  <pageSetup paperSize="9" orientation="portrait" verticalDpi="0"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780C0-5434-47AF-A700-7A1968DA3E5C}">
  <sheetPr>
    <tabColor rgb="FFFFC000"/>
  </sheetPr>
  <dimension ref="A1:O9"/>
  <sheetViews>
    <sheetView workbookViewId="0">
      <selection activeCell="O10" sqref="O10"/>
    </sheetView>
  </sheetViews>
  <sheetFormatPr defaultRowHeight="14.4" x14ac:dyDescent="0.3"/>
  <cols>
    <col min="1" max="1" width="14.5546875" bestFit="1" customWidth="1"/>
    <col min="2" max="2" width="23" bestFit="1" customWidth="1"/>
    <col min="3" max="3" width="23.44140625" bestFit="1" customWidth="1"/>
    <col min="4" max="4" width="19.44140625" bestFit="1" customWidth="1"/>
  </cols>
  <sheetData>
    <row r="1" spans="1:15" ht="15" customHeight="1" thickBot="1" x14ac:dyDescent="0.35">
      <c r="A1" s="56" t="s">
        <v>147</v>
      </c>
      <c r="B1" s="56"/>
      <c r="C1" s="56"/>
      <c r="D1" s="56"/>
      <c r="E1" s="56"/>
      <c r="F1" s="56"/>
      <c r="G1" s="56"/>
      <c r="H1" s="56"/>
      <c r="I1" s="56"/>
      <c r="J1" s="56"/>
      <c r="K1" s="56"/>
      <c r="L1" s="56"/>
      <c r="M1" s="56"/>
      <c r="N1" s="56"/>
      <c r="O1" s="56"/>
    </row>
    <row r="2" spans="1:15" ht="15.6" customHeight="1" thickTop="1" thickBot="1" x14ac:dyDescent="0.35">
      <c r="A2" s="56"/>
      <c r="B2" s="56"/>
      <c r="C2" s="56"/>
      <c r="D2" s="56"/>
      <c r="E2" s="56"/>
      <c r="F2" s="56"/>
      <c r="G2" s="56"/>
      <c r="H2" s="56"/>
      <c r="I2" s="56"/>
      <c r="J2" s="56"/>
      <c r="K2" s="56"/>
      <c r="L2" s="56"/>
      <c r="M2" s="56"/>
      <c r="N2" s="56"/>
      <c r="O2" s="56"/>
    </row>
    <row r="3" spans="1:15" ht="15" thickTop="1" x14ac:dyDescent="0.3">
      <c r="A3" s="10"/>
      <c r="B3" s="10"/>
      <c r="C3" s="10"/>
      <c r="D3" s="10"/>
      <c r="E3" s="10"/>
      <c r="F3" s="10"/>
      <c r="G3" s="10"/>
      <c r="H3" s="10"/>
      <c r="I3" s="10"/>
      <c r="J3" s="10"/>
      <c r="K3" s="10"/>
      <c r="L3" s="10"/>
      <c r="M3" s="10"/>
      <c r="N3" s="10"/>
    </row>
    <row r="4" spans="1:15" x14ac:dyDescent="0.3">
      <c r="A4" t="s">
        <v>96</v>
      </c>
      <c r="B4" t="s">
        <v>97</v>
      </c>
      <c r="C4" t="s">
        <v>99</v>
      </c>
    </row>
    <row r="5" spans="1:15" x14ac:dyDescent="0.3">
      <c r="A5" s="28" t="s">
        <v>33</v>
      </c>
      <c r="B5" s="5">
        <v>1945833.2000000004</v>
      </c>
      <c r="C5" s="5">
        <v>157168.13</v>
      </c>
    </row>
    <row r="6" spans="1:15" x14ac:dyDescent="0.3">
      <c r="A6" s="28" t="s">
        <v>26</v>
      </c>
      <c r="B6" s="5">
        <v>1812496.3000000007</v>
      </c>
      <c r="C6" s="5">
        <v>138552.42000000001</v>
      </c>
    </row>
    <row r="7" spans="1:15" x14ac:dyDescent="0.3">
      <c r="A7" s="28" t="s">
        <v>10</v>
      </c>
      <c r="B7" s="5">
        <v>1805833.5999999996</v>
      </c>
      <c r="C7" s="5">
        <v>147698.53000000003</v>
      </c>
    </row>
    <row r="8" spans="1:15" x14ac:dyDescent="0.3">
      <c r="A8" s="28" t="s">
        <v>22</v>
      </c>
      <c r="B8" s="5">
        <v>1722387.8999999992</v>
      </c>
      <c r="C8" s="5">
        <v>128660.95999999998</v>
      </c>
    </row>
    <row r="9" spans="1:15" x14ac:dyDescent="0.3">
      <c r="A9" s="28" t="s">
        <v>98</v>
      </c>
      <c r="B9" s="5">
        <v>7286551</v>
      </c>
      <c r="C9" s="5">
        <v>572080.04</v>
      </c>
    </row>
  </sheetData>
  <mergeCells count="1">
    <mergeCell ref="A1:O2"/>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ECA4F-EAB4-418D-9EC3-870B3EE26EAF}">
  <sheetPr>
    <tabColor rgb="FFFFFF00"/>
  </sheetPr>
  <dimension ref="A1:O19"/>
  <sheetViews>
    <sheetView workbookViewId="0">
      <selection activeCell="N11" sqref="N11"/>
    </sheetView>
  </sheetViews>
  <sheetFormatPr defaultRowHeight="14.4" x14ac:dyDescent="0.3"/>
  <cols>
    <col min="1" max="1" width="12.44140625" bestFit="1" customWidth="1"/>
    <col min="2" max="2" width="18.33203125" bestFit="1" customWidth="1"/>
    <col min="3" max="3" width="17.77734375" bestFit="1" customWidth="1"/>
  </cols>
  <sheetData>
    <row r="1" spans="1:15" ht="15" customHeight="1" thickBot="1" x14ac:dyDescent="0.35">
      <c r="A1" s="56" t="s">
        <v>103</v>
      </c>
      <c r="B1" s="56"/>
      <c r="C1" s="56"/>
      <c r="D1" s="56"/>
      <c r="E1" s="56"/>
      <c r="F1" s="56"/>
      <c r="G1" s="56"/>
      <c r="H1" s="56"/>
      <c r="I1" s="56"/>
      <c r="J1" s="56"/>
      <c r="K1" s="56"/>
      <c r="L1" s="56"/>
      <c r="M1" s="56"/>
      <c r="N1" s="56"/>
      <c r="O1" s="56"/>
    </row>
    <row r="2" spans="1:15" ht="15.6" customHeight="1" thickTop="1" thickBot="1" x14ac:dyDescent="0.35">
      <c r="A2" s="56"/>
      <c r="B2" s="56"/>
      <c r="C2" s="56"/>
      <c r="D2" s="56"/>
      <c r="E2" s="56"/>
      <c r="F2" s="56"/>
      <c r="G2" s="56"/>
      <c r="H2" s="56"/>
      <c r="I2" s="56"/>
      <c r="J2" s="56"/>
      <c r="K2" s="56"/>
      <c r="L2" s="56"/>
      <c r="M2" s="56"/>
      <c r="N2" s="56"/>
      <c r="O2" s="56"/>
    </row>
    <row r="3" spans="1:15" ht="15.6" customHeight="1" thickTop="1" x14ac:dyDescent="0.3"/>
    <row r="4" spans="1:15" x14ac:dyDescent="0.3">
      <c r="A4" s="50" t="s">
        <v>6</v>
      </c>
      <c r="B4" s="50" t="s" vm="1">
        <v>102</v>
      </c>
    </row>
    <row r="6" spans="1:15" x14ac:dyDescent="0.3">
      <c r="A6" s="27" t="s">
        <v>0</v>
      </c>
      <c r="B6" t="s">
        <v>97</v>
      </c>
      <c r="C6" t="s">
        <v>100</v>
      </c>
    </row>
    <row r="7" spans="1:15" x14ac:dyDescent="0.3">
      <c r="A7" s="29">
        <v>44197</v>
      </c>
      <c r="B7">
        <v>584500.19999999995</v>
      </c>
      <c r="C7" s="30">
        <v>8.0216305354892881E-2</v>
      </c>
    </row>
    <row r="8" spans="1:15" x14ac:dyDescent="0.3">
      <c r="A8" s="29">
        <v>44228</v>
      </c>
      <c r="B8">
        <v>519336.39999999991</v>
      </c>
      <c r="C8" s="30">
        <v>7.1273281419426002E-2</v>
      </c>
    </row>
    <row r="9" spans="1:15" x14ac:dyDescent="0.3">
      <c r="A9" s="29">
        <v>44256</v>
      </c>
      <c r="B9">
        <v>849269.00000000012</v>
      </c>
      <c r="C9" s="30">
        <v>0.11655294802712562</v>
      </c>
    </row>
    <row r="10" spans="1:15" x14ac:dyDescent="0.3">
      <c r="A10" s="29">
        <v>44287</v>
      </c>
      <c r="B10">
        <v>630620.60000000009</v>
      </c>
      <c r="C10" s="30">
        <v>8.6545829432882609E-2</v>
      </c>
    </row>
    <row r="11" spans="1:15" x14ac:dyDescent="0.3">
      <c r="A11" s="29">
        <v>44317</v>
      </c>
      <c r="B11">
        <v>514485.8</v>
      </c>
      <c r="C11" s="30">
        <v>7.0607589242153115E-2</v>
      </c>
    </row>
    <row r="12" spans="1:15" x14ac:dyDescent="0.3">
      <c r="A12" s="29">
        <v>44348</v>
      </c>
      <c r="B12">
        <v>424936.8</v>
      </c>
      <c r="C12" s="30">
        <v>5.8317961405883259E-2</v>
      </c>
    </row>
    <row r="13" spans="1:15" x14ac:dyDescent="0.3">
      <c r="A13" s="29">
        <v>44378</v>
      </c>
      <c r="B13">
        <v>595622.9</v>
      </c>
      <c r="C13" s="30">
        <v>8.1742775148352098E-2</v>
      </c>
    </row>
    <row r="14" spans="1:15" x14ac:dyDescent="0.3">
      <c r="A14" s="29">
        <v>44409</v>
      </c>
      <c r="B14">
        <v>660578.59999999986</v>
      </c>
      <c r="C14" s="30">
        <v>9.065723961857948E-2</v>
      </c>
    </row>
    <row r="15" spans="1:15" x14ac:dyDescent="0.3">
      <c r="A15" s="29">
        <v>44440</v>
      </c>
      <c r="B15">
        <v>635805.00000000012</v>
      </c>
      <c r="C15" s="30">
        <v>8.7257332035417051E-2</v>
      </c>
    </row>
    <row r="16" spans="1:15" x14ac:dyDescent="0.3">
      <c r="A16" s="29">
        <v>44470</v>
      </c>
      <c r="B16">
        <v>693219.09999999963</v>
      </c>
      <c r="C16" s="30">
        <v>9.5136793799974737E-2</v>
      </c>
    </row>
    <row r="17" spans="1:3" x14ac:dyDescent="0.3">
      <c r="A17" s="29">
        <v>44501</v>
      </c>
      <c r="B17">
        <v>700929.79999999993</v>
      </c>
      <c r="C17" s="30">
        <v>9.6195003644385393E-2</v>
      </c>
    </row>
    <row r="18" spans="1:3" x14ac:dyDescent="0.3">
      <c r="A18" s="29">
        <v>44531</v>
      </c>
      <c r="B18">
        <v>477246.80000000005</v>
      </c>
      <c r="C18" s="30">
        <v>6.5496940870927833E-2</v>
      </c>
    </row>
    <row r="19" spans="1:3" x14ac:dyDescent="0.3">
      <c r="A19" s="28" t="s">
        <v>98</v>
      </c>
      <c r="B19">
        <v>7286550.9999999991</v>
      </c>
      <c r="C19" s="30">
        <v>1</v>
      </c>
    </row>
  </sheetData>
  <mergeCells count="1">
    <mergeCell ref="A1:O2"/>
  </mergeCell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C M E A A B Q S w M E F A A C A A g A j l u 9 W M C p / E e l A A A A 9 g A A A B I A H A B D b 2 5 m a W c v U G F j a 2 F n Z S 5 4 b W w g o h g A K K A U A A A A A A A A A A A A A A A A A A A A A A A A A A A A h Y 9 B D o I w F E S v Q r q n L T U m h H z K w p W J G B M T 4 7 a p F R r h Y 6 B Y 7 u b C I 3 k F M Y q 6 c z l v 3 m L m f r 1 B N t R V c D F t Z x t M S U Q 5 C Q z q 5 m C x S E n v j m F M M g k b p U + q M M E o Y 5 c M 3 S E l p X P n h D H v P f U z 2 r Q F E 5 x H b J + v t r o 0 t S I f 2 f 6 X Q 4 u d U 6 g N k b B 7 j Z G C R i K m Y i 4 o B z Z B y C 1 + B T H u f b Y / E B Z 9 5 f r W S I P h c g 1 s i s D e H + Q D U E s D B B Q A A g A I A I 5 b v 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W 7 1 Y e G A 1 4 R w B A A C + A Q A A E w A c A E Z v c m 1 1 b G F z L 1 N l Y 3 R p b 2 4 x L m 0 g o h g A K K A U A A A A A A A A A A A A A A A A A A A A A A A A A A A A p V B N a 4 N A E L 0 L / o d l c z G w l W p S N Q 2 e t E I v K a k W A r U E X U d j q 7 v F X W M + y H / v B i m l 0 F v n M v P e D P P m j Q A q a 8 5 Q P G Z r q W u 6 J n Z Z B w W a 4 M d N F A X z D S R P 8 e F 5 3 U e z 6 v S R D 9 s F O D P b 9 W 5 p S a 1 5 a T m L w i k 9 z 3 P d v M j t A q z t C o a b W G Z l i Z G P G p C 6 h l T E v O 8 o K C Y Q e z P k t G + B S S O q G z A D z q Q C w s D B f f o i o B O p h P d e p C E f W M O z Q q T / v s W k Y o + n 5 D W E p m 5 r C Z 2 P C S Y o 4 E 3 f M u H b B D 0 w y o u a V b 5 l 3 y m 4 7 r m E W B 4 b 8 H 9 K c 8 U Z v E 3 J a G m C g 1 3 G K v W s 5 P g J V 7 d J l q u h p M u Y K H n X j t u v T W G M / s n 5 j E f W U u p S d Z C E g 7 w Q 9 M 3 b v / j L V N d q 9 q f c 8 g t Q S w E C L Q A U A A I A C A C O W 7 1 Y w K n 8 R 6 U A A A D 2 A A A A E g A A A A A A A A A A A A A A A A A A A A A A Q 2 9 u Z m l n L 1 B h Y 2 t h Z 2 U u e G 1 s U E s B A i 0 A F A A C A A g A j l u 9 W A / K 6 a u k A A A A 6 Q A A A B M A A A A A A A A A A A A A A A A A 8 Q A A A F t D b 2 5 0 Z W 5 0 X 1 R 5 c G V z X S 5 4 b W x Q S w E C L Q A U A A I A C A C O W 7 1 Y e G A 1 4 R w B A A C + A Q A A E w A A A A A A A A A A A A A A A A D i A Q A A R m 9 y b X V s Y X M v U 2 V j d G l v b j E u b V B L B Q Y A A A A A A w A D A M I A A A B L 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z C g A A A A A A A B E 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S V h G R k M 0 W G V U T 1 N 4 U l F 1 R j N n e m t i d 1 8 5 Z T Y z M j c 4 M G N m Y z E 0 Z j E 2 O W Q 2 Z j g 4 O D c 3 Y m R i M m R l M V 9 O Z X c t U 3 R h Z m Y 8 L 0 l 0 Z W 1 Q Y X R o P j w v S X R l b U x v Y 2 F 0 a W 9 u P j x T d G F i b G V F b n R y a W V z P j x F b n R y e S B U e X B l P S J J c 1 B y a X Z h d G U i I F Z h b H V l P S J s M C I g L z 4 8 R W 5 0 c n k g V H l w Z T 0 i U X V l c n l J R C I g V m F s d W U 9 I n M 4 Y j Y 5 O D F i M S 1 i M G Y 3 L T Q 5 O G Y t Y m Q y M S 0 w N D N k Z j c 1 Z G J j O D g 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I x I i A v P j x F b n R y e S B U e X B l P S J G a W x s R X J y b 3 J D b 2 R l I i B W Y W x 1 Z T 0 i c 1 V u a 2 5 v d 2 4 i I C 8 + P E V u d H J 5 I F R 5 c G U 9 I k Z p b G x F c n J v c k N v d W 5 0 I i B W Y W x 1 Z T 0 i b D A i I C 8 + P E V u d H J 5 I F R 5 c G U 9 I k Z p b G x M Y X N 0 V X B k Y X R l Z C I g V m F s d W U 9 I m Q y M D I 0 L T A 1 L T I 5 V D A 1 O j U 3 O j U x L j U 4 M T k 3 N z N 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J W E Z G Q z R Y Z V R P U 3 h S U X V G M 2 d 6 a 2 J 3 X z l l N j M y N z g w Y 2 Z j M T R m M T Y 5 Z D Z m O D g 4 N z d i Z G I y Z G U x X 0 5 l d y 1 T d G F m Z i 9 B d X R v U m V t b 3 Z l Z E N v b H V t b n M x L n t D b 2 x 1 b W 4 x L D B 9 J n F 1 b 3 Q 7 L C Z x d W 9 0 O 1 N l Y 3 R p b 2 4 x L 0 l Y R k Z D N F h l V E 9 T e F J R d U Y z Z 3 p r Y n d f O W U 2 M z I 3 O D B j Z m M x N G Y x N j l k N m Y 4 O D g 3 N 2 J k Y j J k Z T F f T m V 3 L V N 0 Y W Z m L 0 F 1 d G 9 S Z W 1 v d m V k Q 2 9 s d W 1 u c z E u e 0 N v b H V t b j I s M X 0 m c X V v d D t d L C Z x d W 9 0 O 0 N v b H V t b k N v d W 5 0 J n F 1 b 3 Q 7 O j I s J n F 1 b 3 Q 7 S 2 V 5 Q 2 9 s d W 1 u T m F t Z X M m c X V v d D s 6 W 1 0 s J n F 1 b 3 Q 7 Q 2 9 s d W 1 u S W R l b n R p d G l l c y Z x d W 9 0 O z p b J n F 1 b 3 Q 7 U 2 V j d G l v b j E v S V h G R k M 0 W G V U T 1 N 4 U l F 1 R j N n e m t i d 1 8 5 Z T Y z M j c 4 M G N m Y z E 0 Z j E 2 O W Q 2 Z j g 4 O D c 3 Y m R i M m R l M V 9 O Z X c t U 3 R h Z m Y v Q X V 0 b 1 J l b W 9 2 Z W R D b 2 x 1 b W 5 z M S 5 7 Q 2 9 s d W 1 u M S w w f S Z x d W 9 0 O y w m c X V v d D t T Z W N 0 a W 9 u M S 9 J W E Z G Q z R Y Z V R P U 3 h S U X V G M 2 d 6 a 2 J 3 X z l l N j M y N z g w Y 2 Z j M T R m M T Y 5 Z D Z m O D g 4 N z d i Z G I y Z G U x X 0 5 l d y 1 T d G F m Z i 9 B d X R v U m V t b 3 Z l Z E N v b H V t b n M x L n t D b 2 x 1 b W 4 y L D F 9 J n F 1 b 3 Q 7 X S w m c X V v d D t S Z W x h d G l v b n N o a X B J b m Z v J n F 1 b 3 Q 7 O l t d f S I g L z 4 8 L 1 N 0 Y W J s Z U V u d H J p Z X M + P C 9 J d G V t P j x J d G V t P j x J d G V t T G 9 j Y X R p b 2 4 + P E l 0 Z W 1 U e X B l P k Z v c m 1 1 b G E 8 L 0 l 0 Z W 1 U e X B l P j x J d G V t U G F 0 a D 5 T Z W N 0 a W 9 u M S 9 J W E Z G Q z R Y Z V R P U 3 h S U X V G M 2 d 6 a 2 J 3 X z l l N j M y N z g w Y 2 Z j M T R m M T Y 5 Z D Z m O D g 4 N z d i Z G I y Z G U x X 0 5 l d y 1 T d G F m Z i 9 T b 3 V y Y 2 U 8 L 0 l 0 Z W 1 Q Y X R o P j w v S X R l b U x v Y 2 F 0 a W 9 u P j x T d G F i b G V F b n R y a W V z I C 8 + P C 9 J d G V t P j x J d G V t P j x J d G V t T G 9 j Y X R p b 2 4 + P E l 0 Z W 1 U e X B l P k Z v c m 1 1 b G E 8 L 0 l 0 Z W 1 U e X B l P j x J d G V t U G F 0 a D 5 T Z W N 0 a W 9 u M S 9 J W E Z G Q z R Y Z V R P U 3 h S U X V G M 2 d 6 a 2 J 3 X z l l N j M y N z g w Y 2 Z j M T R m M T Y 5 Z D Z m O D g 4 N z d i Z G I y Z G U x X 0 5 l d y 1 T d G F m Z i 9 D a G F u Z 2 V k J T I w V H l w Z T w v S X R l b V B h d G g + P C 9 J d G V t T G 9 j Y X R p b 2 4 + P F N 0 Y W J s Z U V u d H J p Z X M g L z 4 8 L 0 l 0 Z W 0 + P C 9 J d G V t c z 4 8 L 0 x v Y 2 F s U G F j a 2 F n Z U 1 l d G F k Y X R h R m l s Z T 4 W A A A A U E s F B g A A A A A A A A A A A A A A A A A A A A A A A C Y B A A A B A A A A 0 I y d 3 w E V 0 R G M e g D A T 8 K X 6 w E A A A A r 5 l L k F d k Q Q o 9 J Z F 2 j j H G 3 A A A A A A I A A A A A A B B m A A A A A Q A A I A A A A P L 3 T U x Z Y + R T G D S a r P 4 I i 4 y D k 6 b / u / V c 1 H U D e J 7 V z r g s A A A A A A 6 A A A A A A g A A I A A A A M U y 6 h h e P Z m c A E 3 u H E k g H 4 v 9 5 + 2 A Q u 3 2 M u 9 N m a U k 8 1 7 k U A A A A K m U v 5 i a Y N V s W w q C D O S H m B 0 D t v s S q 0 h G P d W 0 6 k r 5 1 i r 3 4 y Q z h F 6 3 / V k 6 X J + K K z z Q B p F P r 6 w l o d z m 6 1 v x L 2 R + y x g 6 T E M d o X S 2 5 8 S E 3 4 R f g P c X Q A A A A M S g K A 0 U K a D 6 T 8 7 i z J w T r 8 E d 2 n a y X m K a Q D e n Z X x y x F B x 1 4 z 9 8 l n P c 6 v t j k 9 K z o R C 9 I p t Q W T 9 3 q P / 7 a 4 j Z D 7 N T + c = < / D a t a M a s h u p > 
</file>

<file path=customXml/item2.xml><?xml version="1.0" encoding="utf-8"?>
<ct:contentTypeSchema xmlns:ct="http://schemas.microsoft.com/office/2006/metadata/contentType" xmlns:ma="http://schemas.microsoft.com/office/2006/metadata/properties/metaAttributes" ct:_="" ma:_="" ma:contentTypeName="Document" ma:contentTypeID="0x0101000E1CD5F422E388419BB522F4435A2991" ma:contentTypeVersion="12" ma:contentTypeDescription="Create a new document." ma:contentTypeScope="" ma:versionID="e5c10cafc2c37c7f469fd87ac61c85e7">
  <xsd:schema xmlns:xsd="http://www.w3.org/2001/XMLSchema" xmlns:xs="http://www.w3.org/2001/XMLSchema" xmlns:p="http://schemas.microsoft.com/office/2006/metadata/properties" xmlns:ns2="e126d1a7-de2c-4ae3-80af-dc9ec7d9558b" xmlns:ns3="16c367a0-1ebe-4645-bffe-e50f3117a967" targetNamespace="http://schemas.microsoft.com/office/2006/metadata/properties" ma:root="true" ma:fieldsID="64cf9e92a51322bbdec604bdb87428eb" ns2:_="" ns3:_="">
    <xsd:import namespace="e126d1a7-de2c-4ae3-80af-dc9ec7d9558b"/>
    <xsd:import namespace="16c367a0-1ebe-4645-bffe-e50f3117a96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26d1a7-de2c-4ae3-80af-dc9ec7d955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6c367a0-1ebe-4645-bffe-e50f3117a96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F2ADB1-DA80-4C0F-A0F2-D74DA9BE51A0}">
  <ds:schemaRefs>
    <ds:schemaRef ds:uri="http://schemas.microsoft.com/DataMashup"/>
  </ds:schemaRefs>
</ds:datastoreItem>
</file>

<file path=customXml/itemProps2.xml><?xml version="1.0" encoding="utf-8"?>
<ds:datastoreItem xmlns:ds="http://schemas.openxmlformats.org/officeDocument/2006/customXml" ds:itemID="{CD05788C-CCE3-43E2-B02F-684784C71F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26d1a7-de2c-4ae3-80af-dc9ec7d9558b"/>
    <ds:schemaRef ds:uri="16c367a0-1ebe-4645-bffe-e50f3117a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42A510-48B6-43F9-AAB2-E3FA724FCB53}">
  <ds:schemaRefs>
    <ds:schemaRef ds:uri="http://www.w3.org/XML/1998/namespace"/>
    <ds:schemaRef ds:uri="e126d1a7-de2c-4ae3-80af-dc9ec7d9558b"/>
    <ds:schemaRef ds:uri="http://purl.org/dc/elements/1.1/"/>
    <ds:schemaRef ds:uri="http://schemas.microsoft.com/office/2006/documentManagement/types"/>
    <ds:schemaRef ds:uri="http://purl.org/dc/terms/"/>
    <ds:schemaRef ds:uri="http://purl.org/dc/dcmitype/"/>
    <ds:schemaRef ds:uri="http://schemas.openxmlformats.org/package/2006/metadata/core-properties"/>
    <ds:schemaRef ds:uri="http://schemas.microsoft.com/office/infopath/2007/PartnerControls"/>
    <ds:schemaRef ds:uri="16c367a0-1ebe-4645-bffe-e50f3117a967"/>
    <ds:schemaRef ds:uri="http://schemas.microsoft.com/office/2006/metadata/properties"/>
  </ds:schemaRefs>
</ds:datastoreItem>
</file>

<file path=customXml/itemProps4.xml><?xml version="1.0" encoding="utf-8"?>
<ds:datastoreItem xmlns:ds="http://schemas.openxmlformats.org/officeDocument/2006/customXml" ds:itemID="{582D493F-1B21-493B-8C3B-146983EC30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20</vt:i4>
      </vt:variant>
    </vt:vector>
  </HeadingPairs>
  <TitlesOfParts>
    <vt:vector size="30" baseType="lpstr">
      <vt:lpstr>Cover Page</vt:lpstr>
      <vt:lpstr>All Sales</vt:lpstr>
      <vt:lpstr>North</vt:lpstr>
      <vt:lpstr>South</vt:lpstr>
      <vt:lpstr>East</vt:lpstr>
      <vt:lpstr>West</vt:lpstr>
      <vt:lpstr>Copy of All Sales</vt:lpstr>
      <vt:lpstr>Chart</vt:lpstr>
      <vt:lpstr>Sales Analysis</vt:lpstr>
      <vt:lpstr>New Staff</vt:lpstr>
      <vt:lpstr>'Copy of All Sales'!Commission</vt:lpstr>
      <vt:lpstr>Commission</vt:lpstr>
      <vt:lpstr>'Copy of All Sales'!Commisssion</vt:lpstr>
      <vt:lpstr>Commisssion</vt:lpstr>
      <vt:lpstr>'Copy of All Sales'!Employee</vt:lpstr>
      <vt:lpstr>Employee</vt:lpstr>
      <vt:lpstr>'Copy of All Sales'!First_Name</vt:lpstr>
      <vt:lpstr>First_Name</vt:lpstr>
      <vt:lpstr>'Copy of All Sales'!Last_Name</vt:lpstr>
      <vt:lpstr>Last_Name</vt:lpstr>
      <vt:lpstr>'Copy of All Sales'!Month</vt:lpstr>
      <vt:lpstr>Month</vt:lpstr>
      <vt:lpstr>'Copy of All Sales'!Payment_Type</vt:lpstr>
      <vt:lpstr>Payment_Type</vt:lpstr>
      <vt:lpstr>'Copy of All Sales'!Sales_Amount</vt:lpstr>
      <vt:lpstr>Sales_Amount</vt:lpstr>
      <vt:lpstr>'Copy of All Sales'!Sales_Area</vt:lpstr>
      <vt:lpstr>Sales_Area</vt:lpstr>
      <vt:lpstr>'Copy of All Sales'!Target</vt:lpstr>
      <vt:lpstr>Target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2021-11-26T10:50:27Z</dcterms:created>
  <dcterms:modified xsi:type="dcterms:W3CDTF">2024-07-17T21:42:13Z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0x0101000E1CD5F422E388419BB522F4435A2991</vt:lpwstr>
  </property>
</Properties>
</file>