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400"/>
  </bookViews>
  <sheets>
    <sheet name="Ni " sheetId="1" r:id="rId1"/>
    <sheet name="Other 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3" l="1"/>
  <c r="L27" i="3" s="1"/>
  <c r="I26" i="3"/>
  <c r="L26" i="3" s="1"/>
  <c r="M26" i="3" s="1"/>
  <c r="M30" i="3" l="1"/>
  <c r="H21" i="3" l="1"/>
  <c r="G21" i="3"/>
  <c r="H20" i="3"/>
  <c r="F20" i="3" s="1"/>
  <c r="I12" i="3"/>
  <c r="L12" i="3" s="1"/>
  <c r="I13" i="3"/>
  <c r="L13" i="3" s="1"/>
  <c r="I11" i="3"/>
  <c r="L11" i="3" s="1"/>
  <c r="I9" i="3"/>
  <c r="L9" i="3" s="1"/>
  <c r="I8" i="3"/>
  <c r="L8" i="3" s="1"/>
  <c r="N13" i="3" l="1"/>
  <c r="N12" i="3"/>
  <c r="N11" i="3"/>
  <c r="M9" i="3"/>
  <c r="O13" i="3"/>
  <c r="O12" i="3"/>
  <c r="O11" i="3"/>
  <c r="M11" i="3"/>
  <c r="M13" i="3"/>
  <c r="M12" i="3"/>
</calcChain>
</file>

<file path=xl/sharedStrings.xml><?xml version="1.0" encoding="utf-8"?>
<sst xmlns="http://schemas.openxmlformats.org/spreadsheetml/2006/main" count="67" uniqueCount="48">
  <si>
    <t>До реакции</t>
  </si>
  <si>
    <t>После реакции</t>
  </si>
  <si>
    <t>№</t>
  </si>
  <si>
    <t>Catalyst</t>
  </si>
  <si>
    <t>BET, m^2/g</t>
  </si>
  <si>
    <t>T, K</t>
  </si>
  <si>
    <t>P Мpa</t>
  </si>
  <si>
    <t>GHSV, L*h-1*g-1</t>
  </si>
  <si>
    <t>m(cat), g</t>
  </si>
  <si>
    <t>CH4</t>
  </si>
  <si>
    <t>link, №</t>
  </si>
  <si>
    <t xml:space="preserve">Link, ссылка </t>
  </si>
  <si>
    <t xml:space="preserve">d </t>
  </si>
  <si>
    <t>H2/CO2</t>
  </si>
  <si>
    <t>CO2(conv)</t>
  </si>
  <si>
    <t xml:space="preserve">CO </t>
  </si>
  <si>
    <t>https://www.sciencedirect.com/science/article/abs/pii/S2212982021002456</t>
  </si>
  <si>
    <t xml:space="preserve">непонятны скорости </t>
  </si>
  <si>
    <t>https://sci-hub.ru/https://doi.org/10.1016/j.fuel.2021.121388</t>
  </si>
  <si>
    <t>cкорость в H-1</t>
  </si>
  <si>
    <t>https://sci-hub.ru/https://doi.org/10.1016/j.micromeso.2021.111405</t>
  </si>
  <si>
    <t>скорость в H-1</t>
  </si>
  <si>
    <t>Ni</t>
  </si>
  <si>
    <t>Al</t>
  </si>
  <si>
    <t>Al2O3</t>
  </si>
  <si>
    <t>SiO2</t>
  </si>
  <si>
    <t>Other</t>
  </si>
  <si>
    <t>Ni(NO3)2⋅6H2O</t>
  </si>
  <si>
    <t>M</t>
  </si>
  <si>
    <t>Al(NO3)3⋅9H2O</t>
  </si>
  <si>
    <t>m</t>
  </si>
  <si>
    <t>n</t>
  </si>
  <si>
    <t>Zr(NO3)4⋅5H2O</t>
  </si>
  <si>
    <t>ZrO2</t>
  </si>
  <si>
    <t>Zr</t>
  </si>
  <si>
    <t>CeO2</t>
  </si>
  <si>
    <t>Ce</t>
  </si>
  <si>
    <t>Ceol</t>
  </si>
  <si>
    <t>TiO2</t>
  </si>
  <si>
    <t>Co</t>
  </si>
  <si>
    <t>YMnO4</t>
  </si>
  <si>
    <t>Cr2O3</t>
  </si>
  <si>
    <t>Ce(NO3)3*6H2O</t>
  </si>
  <si>
    <t>sup</t>
  </si>
  <si>
    <t>mult</t>
  </si>
  <si>
    <t>GHSV</t>
  </si>
  <si>
    <t>BET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</si>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</sst>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7"/>
  <sheetViews>
    <sheetView tabSelected="1" zoomScaleNormal="100" workbookViewId="0">
      <selection activeCell="V10" sqref="V10"/>
    </sheetView>
  </sheetViews>
  <sheetFormatPr defaultRowHeight="15" x14ac:dyDescent="0.25"/>
  <cols>
    <col min="1" max="1" width="6" style="2" bestFit="1" customWidth="1"/>
    <col min="2" max="2" width="6.28515625" style="2" bestFit="1" customWidth="1"/>
    <col min="3" max="3" width="6" style="2" bestFit="1" customWidth="1"/>
    <col min="4" max="4" width="5.140625" style="2" bestFit="1" customWidth="1"/>
    <col min="5" max="8" width="5" style="2" bestFit="1" customWidth="1"/>
    <col min="9" max="9" width="7.28515625" style="2" bestFit="1" customWidth="1"/>
    <col min="10" max="10" width="6.28515625" style="2" bestFit="1" customWidth="1"/>
    <col min="11" max="11" width="6.140625" style="2" bestFit="1" customWidth="1"/>
    <col min="12" max="12" width="6" style="2" customWidth="1"/>
    <col min="13" max="13" width="5" style="2" bestFit="1" customWidth="1"/>
    <col min="14" max="14" width="4.140625" style="2" customWidth="1"/>
    <col min="15" max="15" width="5.85546875" style="2" customWidth="1"/>
    <col min="16" max="16" width="5" style="2" customWidth="1"/>
    <col min="17" max="17" width="14.5703125" customWidth="1"/>
    <col min="18" max="18" width="15.7109375" bestFit="1" customWidth="1"/>
    <col min="19" max="19" width="5.140625" style="6" customWidth="1"/>
  </cols>
  <sheetData>
    <row r="1" spans="1:21" x14ac:dyDescent="0.25">
      <c r="A1" s="8" t="s">
        <v>22</v>
      </c>
      <c r="B1" s="8" t="s">
        <v>24</v>
      </c>
      <c r="C1" s="8" t="s">
        <v>35</v>
      </c>
      <c r="D1" s="8" t="s">
        <v>33</v>
      </c>
      <c r="E1" s="8" t="s">
        <v>37</v>
      </c>
      <c r="F1" s="8" t="s">
        <v>38</v>
      </c>
      <c r="G1" s="8" t="s">
        <v>39</v>
      </c>
      <c r="H1" s="8" t="s">
        <v>25</v>
      </c>
      <c r="I1" s="8" t="s">
        <v>40</v>
      </c>
      <c r="J1" s="8" t="s">
        <v>41</v>
      </c>
      <c r="K1" s="8" t="s">
        <v>26</v>
      </c>
      <c r="L1" s="8" t="s">
        <v>46</v>
      </c>
      <c r="M1" s="8" t="s">
        <v>12</v>
      </c>
      <c r="N1" s="8" t="s">
        <v>5</v>
      </c>
      <c r="O1" s="8" t="s">
        <v>45</v>
      </c>
      <c r="P1" s="8" t="s">
        <v>30</v>
      </c>
      <c r="Q1" s="1" t="s">
        <v>47</v>
      </c>
      <c r="R1" s="1" t="s">
        <v>9</v>
      </c>
      <c r="S1" s="9" t="s">
        <v>44</v>
      </c>
    </row>
    <row r="2" spans="1:21" x14ac:dyDescent="0.25">
      <c r="A2" s="2">
        <v>77.5</v>
      </c>
      <c r="B2" s="2">
        <v>22.5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75</v>
      </c>
      <c r="M2" s="2">
        <v>2.25</v>
      </c>
      <c r="N2" s="19">
        <v>210</v>
      </c>
      <c r="O2" s="2">
        <v>15</v>
      </c>
      <c r="P2" s="2">
        <v>0.4</v>
      </c>
      <c r="Q2" s="1">
        <v>21</v>
      </c>
      <c r="R2" s="1">
        <v>72</v>
      </c>
      <c r="S2" s="7">
        <v>15.12</v>
      </c>
      <c r="U2" s="19"/>
    </row>
    <row r="3" spans="1:21" x14ac:dyDescent="0.25">
      <c r="A3" s="2">
        <v>77.5</v>
      </c>
      <c r="B3" s="2">
        <v>22.5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75</v>
      </c>
      <c r="M3" s="2">
        <v>2.25</v>
      </c>
      <c r="N3" s="19">
        <v>230</v>
      </c>
      <c r="O3" s="2">
        <v>15</v>
      </c>
      <c r="P3" s="2">
        <v>0.4</v>
      </c>
      <c r="Q3" s="1">
        <v>42</v>
      </c>
      <c r="R3" s="1">
        <v>88</v>
      </c>
      <c r="S3" s="7">
        <v>36.96</v>
      </c>
      <c r="U3" s="19"/>
    </row>
    <row r="4" spans="1:21" x14ac:dyDescent="0.25">
      <c r="A4" s="2">
        <v>77.5</v>
      </c>
      <c r="B4" s="2">
        <v>22.5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75</v>
      </c>
      <c r="M4" s="2">
        <v>2.25</v>
      </c>
      <c r="N4" s="19">
        <v>250</v>
      </c>
      <c r="O4" s="2">
        <v>15</v>
      </c>
      <c r="P4" s="2">
        <v>0.4</v>
      </c>
      <c r="Q4" s="1">
        <v>75</v>
      </c>
      <c r="R4" s="1">
        <v>98</v>
      </c>
      <c r="S4" s="7">
        <v>73.5</v>
      </c>
      <c r="U4" s="19"/>
    </row>
    <row r="5" spans="1:21" x14ac:dyDescent="0.25">
      <c r="A5" s="2">
        <v>77.5</v>
      </c>
      <c r="B5" s="2">
        <v>22.5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75</v>
      </c>
      <c r="M5" s="2">
        <v>2.25</v>
      </c>
      <c r="N5" s="19">
        <v>270</v>
      </c>
      <c r="O5" s="2">
        <v>15</v>
      </c>
      <c r="P5" s="2">
        <v>0.4</v>
      </c>
      <c r="Q5" s="1">
        <v>82</v>
      </c>
      <c r="R5" s="1">
        <v>99</v>
      </c>
      <c r="S5" s="7">
        <v>81.180000000000007</v>
      </c>
      <c r="U5" s="19"/>
    </row>
    <row r="6" spans="1:21" x14ac:dyDescent="0.25">
      <c r="A6" s="2">
        <v>77.5</v>
      </c>
      <c r="B6" s="2">
        <v>22.5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75</v>
      </c>
      <c r="M6" s="2">
        <v>2.25</v>
      </c>
      <c r="N6" s="19">
        <v>290</v>
      </c>
      <c r="O6" s="2">
        <v>15</v>
      </c>
      <c r="P6" s="2">
        <v>0.4</v>
      </c>
      <c r="Q6" s="1">
        <v>92</v>
      </c>
      <c r="R6" s="1">
        <v>99</v>
      </c>
      <c r="S6" s="7">
        <v>91.08</v>
      </c>
      <c r="U6" s="19"/>
    </row>
    <row r="7" spans="1:21" x14ac:dyDescent="0.25">
      <c r="A7" s="2">
        <v>77.5</v>
      </c>
      <c r="B7" s="2">
        <v>22.5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75</v>
      </c>
      <c r="M7" s="2">
        <v>2.25</v>
      </c>
      <c r="N7" s="19">
        <v>320</v>
      </c>
      <c r="O7" s="2">
        <v>15</v>
      </c>
      <c r="P7" s="2">
        <v>0.4</v>
      </c>
      <c r="Q7" s="1">
        <v>91</v>
      </c>
      <c r="R7" s="1">
        <v>99</v>
      </c>
      <c r="S7" s="7">
        <v>90.09</v>
      </c>
      <c r="U7" s="19"/>
    </row>
    <row r="8" spans="1:21" x14ac:dyDescent="0.25">
      <c r="A8" s="2">
        <v>77.5</v>
      </c>
      <c r="B8" s="2">
        <v>22.5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75</v>
      </c>
      <c r="M8" s="2">
        <v>2.25</v>
      </c>
      <c r="N8" s="19">
        <v>330</v>
      </c>
      <c r="O8" s="2">
        <v>15</v>
      </c>
      <c r="P8" s="2">
        <v>0.4</v>
      </c>
      <c r="Q8" s="1">
        <v>90</v>
      </c>
      <c r="R8" s="1">
        <v>99</v>
      </c>
      <c r="S8" s="7">
        <v>89.1</v>
      </c>
      <c r="U8" s="19"/>
    </row>
    <row r="9" spans="1:21" x14ac:dyDescent="0.25">
      <c r="A9" s="2">
        <v>77.5</v>
      </c>
      <c r="B9" s="2">
        <v>22.5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75</v>
      </c>
      <c r="M9" s="2">
        <v>2.25</v>
      </c>
      <c r="N9" s="19">
        <v>350</v>
      </c>
      <c r="O9" s="2">
        <v>15</v>
      </c>
      <c r="P9" s="2">
        <v>0.4</v>
      </c>
      <c r="Q9" s="1">
        <v>89</v>
      </c>
      <c r="R9" s="1">
        <v>99</v>
      </c>
      <c r="S9" s="7">
        <v>88.11</v>
      </c>
      <c r="U9" s="19"/>
    </row>
    <row r="10" spans="1:21" x14ac:dyDescent="0.25">
      <c r="A10" s="2">
        <v>77.5</v>
      </c>
      <c r="B10" s="2">
        <v>22.5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75</v>
      </c>
      <c r="M10" s="2">
        <v>2.25</v>
      </c>
      <c r="N10" s="19">
        <v>400</v>
      </c>
      <c r="O10" s="2">
        <v>15</v>
      </c>
      <c r="P10" s="2">
        <v>0.4</v>
      </c>
      <c r="Q10" s="1">
        <v>76</v>
      </c>
      <c r="R10" s="1">
        <v>97</v>
      </c>
      <c r="S10" s="7">
        <v>73.72</v>
      </c>
      <c r="U10" s="19"/>
    </row>
    <row r="11" spans="1:21" x14ac:dyDescent="0.25">
      <c r="A11" s="2">
        <v>77.5</v>
      </c>
      <c r="B11" s="2">
        <v>22.5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75</v>
      </c>
      <c r="M11" s="2">
        <v>2.25</v>
      </c>
      <c r="N11" s="19">
        <v>450</v>
      </c>
      <c r="O11" s="2">
        <v>15</v>
      </c>
      <c r="P11" s="2">
        <v>0.4</v>
      </c>
      <c r="Q11" s="1">
        <v>52</v>
      </c>
      <c r="R11" s="1">
        <v>92</v>
      </c>
      <c r="S11" s="7">
        <v>47.84</v>
      </c>
      <c r="U11" s="19"/>
    </row>
    <row r="12" spans="1:21" x14ac:dyDescent="0.25">
      <c r="A12" s="2">
        <v>75.5</v>
      </c>
      <c r="B12" s="2">
        <v>22</v>
      </c>
      <c r="C12" s="2">
        <v>0</v>
      </c>
      <c r="D12" s="2">
        <v>2.5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85</v>
      </c>
      <c r="M12" s="2">
        <v>2.2999999999999998</v>
      </c>
      <c r="N12" s="19">
        <v>210</v>
      </c>
      <c r="O12" s="2">
        <v>15</v>
      </c>
      <c r="P12" s="2">
        <v>0.4</v>
      </c>
      <c r="Q12" s="11">
        <v>41</v>
      </c>
      <c r="R12" s="11">
        <v>80</v>
      </c>
      <c r="S12" s="7">
        <v>32.799999999999997</v>
      </c>
      <c r="U12" s="19"/>
    </row>
    <row r="13" spans="1:21" x14ac:dyDescent="0.25">
      <c r="A13" s="2">
        <v>75.5</v>
      </c>
      <c r="B13" s="2">
        <v>22</v>
      </c>
      <c r="C13" s="2">
        <v>0</v>
      </c>
      <c r="D13" s="2">
        <v>2.5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85</v>
      </c>
      <c r="M13" s="2">
        <v>2.2999999999999998</v>
      </c>
      <c r="N13" s="19">
        <v>230</v>
      </c>
      <c r="O13" s="2">
        <v>15</v>
      </c>
      <c r="P13" s="2">
        <v>0.4</v>
      </c>
      <c r="Q13" s="11">
        <v>55</v>
      </c>
      <c r="R13" s="11">
        <v>92</v>
      </c>
      <c r="S13" s="7">
        <v>50.6</v>
      </c>
      <c r="U13" s="19"/>
    </row>
    <row r="14" spans="1:21" x14ac:dyDescent="0.25">
      <c r="A14" s="2">
        <v>75.5</v>
      </c>
      <c r="B14" s="2">
        <v>22</v>
      </c>
      <c r="C14" s="2">
        <v>0</v>
      </c>
      <c r="D14" s="2">
        <v>2.5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85</v>
      </c>
      <c r="M14" s="2">
        <v>2.2999999999999998</v>
      </c>
      <c r="N14" s="19">
        <v>250</v>
      </c>
      <c r="O14" s="2">
        <v>15</v>
      </c>
      <c r="P14" s="2">
        <v>0.4</v>
      </c>
      <c r="Q14" s="11">
        <v>81</v>
      </c>
      <c r="R14" s="11">
        <v>95</v>
      </c>
      <c r="S14" s="7">
        <v>76.95</v>
      </c>
      <c r="U14" s="19"/>
    </row>
    <row r="15" spans="1:21" x14ac:dyDescent="0.25">
      <c r="A15" s="2">
        <v>75.5</v>
      </c>
      <c r="B15" s="2">
        <v>22</v>
      </c>
      <c r="C15" s="2">
        <v>0</v>
      </c>
      <c r="D15" s="2">
        <v>2.5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85</v>
      </c>
      <c r="M15" s="2">
        <v>2.2999999999999998</v>
      </c>
      <c r="N15" s="19">
        <v>270</v>
      </c>
      <c r="O15" s="2">
        <v>15</v>
      </c>
      <c r="P15" s="2">
        <v>0.4</v>
      </c>
      <c r="Q15" s="11">
        <v>88</v>
      </c>
      <c r="R15" s="11">
        <v>99</v>
      </c>
      <c r="S15" s="7">
        <v>87.12</v>
      </c>
      <c r="U15" s="19"/>
    </row>
    <row r="16" spans="1:21" x14ac:dyDescent="0.25">
      <c r="A16" s="2">
        <v>75.5</v>
      </c>
      <c r="B16" s="2">
        <v>22</v>
      </c>
      <c r="C16" s="2">
        <v>0</v>
      </c>
      <c r="D16" s="2">
        <v>2.5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85</v>
      </c>
      <c r="M16" s="2">
        <v>2.2999999999999998</v>
      </c>
      <c r="N16" s="19">
        <v>290</v>
      </c>
      <c r="O16" s="2">
        <v>15</v>
      </c>
      <c r="P16" s="2">
        <v>0.4</v>
      </c>
      <c r="Q16" s="11">
        <v>93</v>
      </c>
      <c r="R16" s="11">
        <v>99</v>
      </c>
      <c r="S16" s="7">
        <v>92.07</v>
      </c>
      <c r="U16" s="19"/>
    </row>
    <row r="17" spans="1:21" x14ac:dyDescent="0.25">
      <c r="A17" s="2">
        <v>75.5</v>
      </c>
      <c r="B17" s="2">
        <v>22</v>
      </c>
      <c r="C17" s="2">
        <v>0</v>
      </c>
      <c r="D17" s="2">
        <v>2.5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85</v>
      </c>
      <c r="M17" s="2">
        <v>2.2999999999999998</v>
      </c>
      <c r="N17" s="19">
        <v>320</v>
      </c>
      <c r="O17" s="2">
        <v>15</v>
      </c>
      <c r="P17" s="2">
        <v>0.4</v>
      </c>
      <c r="Q17" s="11">
        <v>92</v>
      </c>
      <c r="R17" s="11">
        <v>99</v>
      </c>
      <c r="S17" s="7">
        <v>91.08</v>
      </c>
      <c r="U17" s="19"/>
    </row>
    <row r="18" spans="1:21" x14ac:dyDescent="0.25">
      <c r="A18" s="2">
        <v>75.5</v>
      </c>
      <c r="B18" s="2">
        <v>22</v>
      </c>
      <c r="C18" s="2">
        <v>0</v>
      </c>
      <c r="D18" s="2">
        <v>2.5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85</v>
      </c>
      <c r="M18" s="2">
        <v>2.2999999999999998</v>
      </c>
      <c r="N18" s="19">
        <v>330</v>
      </c>
      <c r="O18" s="2">
        <v>15</v>
      </c>
      <c r="P18" s="2">
        <v>0.4</v>
      </c>
      <c r="Q18" s="11">
        <v>91</v>
      </c>
      <c r="R18" s="11">
        <v>99</v>
      </c>
      <c r="S18" s="7">
        <v>90.09</v>
      </c>
      <c r="U18" s="19"/>
    </row>
    <row r="19" spans="1:21" x14ac:dyDescent="0.25">
      <c r="A19" s="2">
        <v>75.5</v>
      </c>
      <c r="B19" s="2">
        <v>22</v>
      </c>
      <c r="C19" s="2">
        <v>0</v>
      </c>
      <c r="D19" s="2">
        <v>2.5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85</v>
      </c>
      <c r="M19" s="2">
        <v>2.2999999999999998</v>
      </c>
      <c r="N19" s="19">
        <v>350</v>
      </c>
      <c r="O19" s="2">
        <v>15</v>
      </c>
      <c r="P19" s="2">
        <v>0.4</v>
      </c>
      <c r="Q19" s="11">
        <v>89</v>
      </c>
      <c r="R19" s="11">
        <v>99</v>
      </c>
      <c r="S19" s="7">
        <v>88.11</v>
      </c>
      <c r="U19" s="19"/>
    </row>
    <row r="20" spans="1:21" x14ac:dyDescent="0.25">
      <c r="A20" s="2">
        <v>75.5</v>
      </c>
      <c r="B20" s="2">
        <v>22</v>
      </c>
      <c r="C20" s="2">
        <v>0</v>
      </c>
      <c r="D20" s="2">
        <v>2.5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85</v>
      </c>
      <c r="M20" s="2">
        <v>2.2999999999999998</v>
      </c>
      <c r="N20" s="19">
        <v>400</v>
      </c>
      <c r="O20" s="2">
        <v>15</v>
      </c>
      <c r="P20" s="2">
        <v>0.4</v>
      </c>
      <c r="Q20" s="11">
        <v>81</v>
      </c>
      <c r="R20" s="11">
        <v>98</v>
      </c>
      <c r="S20" s="7">
        <v>79.38</v>
      </c>
      <c r="U20" s="19"/>
    </row>
    <row r="21" spans="1:21" x14ac:dyDescent="0.25">
      <c r="A21" s="2">
        <v>75.5</v>
      </c>
      <c r="B21" s="2">
        <v>22</v>
      </c>
      <c r="C21" s="2">
        <v>0</v>
      </c>
      <c r="D21" s="2">
        <v>2.5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85</v>
      </c>
      <c r="M21" s="2">
        <v>2.2999999999999998</v>
      </c>
      <c r="N21" s="19">
        <v>450</v>
      </c>
      <c r="O21" s="2">
        <v>15</v>
      </c>
      <c r="P21" s="2">
        <v>0.4</v>
      </c>
      <c r="Q21" s="11">
        <v>78</v>
      </c>
      <c r="R21" s="11">
        <v>95</v>
      </c>
      <c r="S21" s="7">
        <v>74.099999999999994</v>
      </c>
      <c r="U21" s="19"/>
    </row>
    <row r="22" spans="1:21" x14ac:dyDescent="0.25">
      <c r="A22" s="2">
        <v>74</v>
      </c>
      <c r="B22" s="2">
        <v>21.5</v>
      </c>
      <c r="C22" s="2">
        <v>0</v>
      </c>
      <c r="D22" s="2">
        <v>4.5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97</v>
      </c>
      <c r="M22" s="2">
        <v>2.2999999999999998</v>
      </c>
      <c r="N22" s="19">
        <v>210</v>
      </c>
      <c r="O22" s="2">
        <v>15</v>
      </c>
      <c r="P22" s="2">
        <v>0.4</v>
      </c>
      <c r="Q22" s="12">
        <v>59</v>
      </c>
      <c r="R22" s="12">
        <v>90</v>
      </c>
      <c r="S22" s="7">
        <v>53.1</v>
      </c>
      <c r="U22" s="19"/>
    </row>
    <row r="23" spans="1:21" x14ac:dyDescent="0.25">
      <c r="A23" s="2">
        <v>74</v>
      </c>
      <c r="B23" s="2">
        <v>21.5</v>
      </c>
      <c r="C23" s="2">
        <v>0</v>
      </c>
      <c r="D23" s="2">
        <v>4.5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97</v>
      </c>
      <c r="M23" s="2">
        <v>2.2999999999999998</v>
      </c>
      <c r="N23" s="19">
        <v>230</v>
      </c>
      <c r="O23" s="2">
        <v>15</v>
      </c>
      <c r="P23" s="2">
        <v>0.4</v>
      </c>
      <c r="Q23" s="12">
        <v>69</v>
      </c>
      <c r="R23" s="12">
        <v>95</v>
      </c>
      <c r="S23" s="7">
        <v>65.55</v>
      </c>
      <c r="U23" s="19"/>
    </row>
    <row r="24" spans="1:21" x14ac:dyDescent="0.25">
      <c r="A24" s="2">
        <v>74</v>
      </c>
      <c r="B24" s="2">
        <v>21.5</v>
      </c>
      <c r="C24" s="2">
        <v>0</v>
      </c>
      <c r="D24" s="2">
        <v>4.5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97</v>
      </c>
      <c r="M24" s="2">
        <v>2.2999999999999998</v>
      </c>
      <c r="N24" s="19">
        <v>250</v>
      </c>
      <c r="O24" s="2">
        <v>15</v>
      </c>
      <c r="P24" s="2">
        <v>0.4</v>
      </c>
      <c r="Q24" s="12">
        <v>89</v>
      </c>
      <c r="R24" s="12">
        <v>99</v>
      </c>
      <c r="S24" s="7">
        <v>88.11</v>
      </c>
      <c r="U24" s="19"/>
    </row>
    <row r="25" spans="1:21" x14ac:dyDescent="0.25">
      <c r="A25" s="2">
        <v>74</v>
      </c>
      <c r="B25" s="2">
        <v>21.5</v>
      </c>
      <c r="C25" s="2">
        <v>0</v>
      </c>
      <c r="D25" s="2">
        <v>4.5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97</v>
      </c>
      <c r="M25" s="2">
        <v>2.2999999999999998</v>
      </c>
      <c r="N25" s="19">
        <v>270</v>
      </c>
      <c r="O25" s="2">
        <v>15</v>
      </c>
      <c r="P25" s="2">
        <v>0.4</v>
      </c>
      <c r="Q25" s="12">
        <v>90</v>
      </c>
      <c r="R25" s="12">
        <v>99</v>
      </c>
      <c r="S25" s="7">
        <v>89.1</v>
      </c>
      <c r="U25" s="19"/>
    </row>
    <row r="26" spans="1:21" x14ac:dyDescent="0.25">
      <c r="A26" s="2">
        <v>74</v>
      </c>
      <c r="B26" s="2">
        <v>21.5</v>
      </c>
      <c r="C26" s="2">
        <v>0</v>
      </c>
      <c r="D26" s="2">
        <v>4.5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97</v>
      </c>
      <c r="M26" s="2">
        <v>2.2999999999999998</v>
      </c>
      <c r="N26" s="19">
        <v>290</v>
      </c>
      <c r="O26" s="2">
        <v>15</v>
      </c>
      <c r="P26" s="2">
        <v>0.4</v>
      </c>
      <c r="Q26" s="12">
        <v>92</v>
      </c>
      <c r="R26" s="12">
        <v>99</v>
      </c>
      <c r="S26" s="7">
        <v>91.08</v>
      </c>
      <c r="U26" s="19"/>
    </row>
    <row r="27" spans="1:21" x14ac:dyDescent="0.25">
      <c r="A27" s="2">
        <v>74</v>
      </c>
      <c r="B27" s="2">
        <v>21.5</v>
      </c>
      <c r="C27" s="2">
        <v>0</v>
      </c>
      <c r="D27" s="2">
        <v>4.5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97</v>
      </c>
      <c r="M27" s="2">
        <v>2.2999999999999998</v>
      </c>
      <c r="N27" s="19">
        <v>320</v>
      </c>
      <c r="O27" s="2">
        <v>15</v>
      </c>
      <c r="P27" s="2">
        <v>0.4</v>
      </c>
      <c r="Q27" s="12">
        <v>93</v>
      </c>
      <c r="R27" s="12">
        <v>99</v>
      </c>
      <c r="S27" s="7">
        <v>92.07</v>
      </c>
      <c r="U27" s="19"/>
    </row>
    <row r="28" spans="1:21" x14ac:dyDescent="0.25">
      <c r="A28" s="2">
        <v>74</v>
      </c>
      <c r="B28" s="2">
        <v>21.5</v>
      </c>
      <c r="C28" s="2">
        <v>0</v>
      </c>
      <c r="D28" s="2">
        <v>4.5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97</v>
      </c>
      <c r="M28" s="2">
        <v>2.2999999999999998</v>
      </c>
      <c r="N28" s="19">
        <v>330</v>
      </c>
      <c r="O28" s="2">
        <v>15</v>
      </c>
      <c r="P28" s="2">
        <v>0.4</v>
      </c>
      <c r="Q28" s="12">
        <v>92</v>
      </c>
      <c r="R28" s="12">
        <v>99</v>
      </c>
      <c r="S28" s="7">
        <v>91.08</v>
      </c>
      <c r="U28" s="19"/>
    </row>
    <row r="29" spans="1:21" x14ac:dyDescent="0.25">
      <c r="A29" s="2">
        <v>74</v>
      </c>
      <c r="B29" s="2">
        <v>21.5</v>
      </c>
      <c r="C29" s="2">
        <v>0</v>
      </c>
      <c r="D29" s="2">
        <v>4.5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97</v>
      </c>
      <c r="M29" s="2">
        <v>2.2999999999999998</v>
      </c>
      <c r="N29" s="19">
        <v>350</v>
      </c>
      <c r="O29" s="2">
        <v>15</v>
      </c>
      <c r="P29" s="2">
        <v>0.4</v>
      </c>
      <c r="Q29" s="12">
        <v>91</v>
      </c>
      <c r="R29" s="12">
        <v>99</v>
      </c>
      <c r="S29" s="7">
        <v>90.09</v>
      </c>
      <c r="U29" s="19"/>
    </row>
    <row r="30" spans="1:21" x14ac:dyDescent="0.25">
      <c r="A30" s="2">
        <v>74</v>
      </c>
      <c r="B30" s="2">
        <v>21.5</v>
      </c>
      <c r="C30" s="2">
        <v>0</v>
      </c>
      <c r="D30" s="2">
        <v>4.5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97</v>
      </c>
      <c r="M30" s="2">
        <v>2.2999999999999998</v>
      </c>
      <c r="N30" s="19">
        <v>400</v>
      </c>
      <c r="O30" s="2">
        <v>15</v>
      </c>
      <c r="P30" s="2">
        <v>0.4</v>
      </c>
      <c r="Q30" s="12">
        <v>86</v>
      </c>
      <c r="R30" s="12">
        <v>98</v>
      </c>
      <c r="S30" s="7">
        <v>84.28</v>
      </c>
      <c r="U30" s="19"/>
    </row>
    <row r="31" spans="1:21" x14ac:dyDescent="0.25">
      <c r="A31" s="2">
        <v>74</v>
      </c>
      <c r="B31" s="2">
        <v>21.5</v>
      </c>
      <c r="C31" s="2">
        <v>0</v>
      </c>
      <c r="D31" s="2">
        <v>4.5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97</v>
      </c>
      <c r="M31" s="2">
        <v>2.2999999999999998</v>
      </c>
      <c r="N31" s="19">
        <v>450</v>
      </c>
      <c r="O31" s="2">
        <v>15</v>
      </c>
      <c r="P31" s="2">
        <v>0.4</v>
      </c>
      <c r="Q31" s="12">
        <v>79</v>
      </c>
      <c r="R31" s="12">
        <v>95</v>
      </c>
      <c r="S31" s="7">
        <v>75.05</v>
      </c>
      <c r="U31" s="19"/>
    </row>
    <row r="32" spans="1:21" x14ac:dyDescent="0.25">
      <c r="A32" s="2">
        <v>74</v>
      </c>
      <c r="B32" s="2">
        <v>21.5</v>
      </c>
      <c r="C32" s="2">
        <v>0</v>
      </c>
      <c r="D32" s="2">
        <v>4.5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97</v>
      </c>
      <c r="M32" s="2">
        <v>2.2999999999999998</v>
      </c>
      <c r="N32" s="19">
        <v>230</v>
      </c>
      <c r="O32" s="2">
        <v>15</v>
      </c>
      <c r="P32" s="2">
        <v>0.4</v>
      </c>
      <c r="Q32" s="1">
        <v>81</v>
      </c>
      <c r="R32" s="1">
        <v>99</v>
      </c>
      <c r="S32" s="7">
        <v>80.19</v>
      </c>
      <c r="U32" s="19"/>
    </row>
    <row r="33" spans="1:21" x14ac:dyDescent="0.25">
      <c r="A33" s="2">
        <v>74</v>
      </c>
      <c r="B33" s="2">
        <v>21.5</v>
      </c>
      <c r="C33" s="2">
        <v>0</v>
      </c>
      <c r="D33" s="2">
        <v>4.5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97</v>
      </c>
      <c r="M33" s="2">
        <v>2.2999999999999998</v>
      </c>
      <c r="N33" s="19">
        <v>250</v>
      </c>
      <c r="O33" s="2">
        <v>15</v>
      </c>
      <c r="P33" s="2">
        <v>0.4</v>
      </c>
      <c r="Q33" s="1">
        <v>83</v>
      </c>
      <c r="R33" s="1">
        <v>99</v>
      </c>
      <c r="S33" s="7">
        <v>82.17</v>
      </c>
      <c r="U33" s="19"/>
    </row>
    <row r="34" spans="1:21" x14ac:dyDescent="0.25">
      <c r="A34" s="2">
        <v>74</v>
      </c>
      <c r="B34" s="2">
        <v>21.5</v>
      </c>
      <c r="C34" s="2">
        <v>0</v>
      </c>
      <c r="D34" s="2">
        <v>4.5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97</v>
      </c>
      <c r="M34" s="2">
        <v>2.2999999999999998</v>
      </c>
      <c r="N34" s="19">
        <v>290</v>
      </c>
      <c r="O34" s="2">
        <v>15</v>
      </c>
      <c r="P34" s="2">
        <v>0.4</v>
      </c>
      <c r="Q34" s="1">
        <v>92</v>
      </c>
      <c r="R34" s="1">
        <v>99</v>
      </c>
      <c r="S34" s="7">
        <v>91.08</v>
      </c>
      <c r="U34" s="19"/>
    </row>
    <row r="35" spans="1:21" x14ac:dyDescent="0.25">
      <c r="A35" s="2">
        <v>74</v>
      </c>
      <c r="B35" s="2">
        <v>21.5</v>
      </c>
      <c r="C35" s="2">
        <v>0</v>
      </c>
      <c r="D35" s="2">
        <v>4.5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97</v>
      </c>
      <c r="M35" s="2">
        <v>2.2999999999999998</v>
      </c>
      <c r="N35" s="19">
        <v>310</v>
      </c>
      <c r="O35" s="2">
        <v>15</v>
      </c>
      <c r="P35" s="2">
        <v>0.4</v>
      </c>
      <c r="Q35" s="1">
        <v>93</v>
      </c>
      <c r="R35" s="1">
        <v>99</v>
      </c>
      <c r="S35" s="7">
        <v>92.07</v>
      </c>
      <c r="U35" s="19"/>
    </row>
    <row r="36" spans="1:21" x14ac:dyDescent="0.25">
      <c r="A36" s="2">
        <v>74</v>
      </c>
      <c r="B36" s="2">
        <v>21.5</v>
      </c>
      <c r="C36" s="2">
        <v>0</v>
      </c>
      <c r="D36" s="2">
        <v>4.5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97</v>
      </c>
      <c r="M36" s="2">
        <v>2.2999999999999998</v>
      </c>
      <c r="N36" s="19">
        <v>330</v>
      </c>
      <c r="O36" s="2">
        <v>15</v>
      </c>
      <c r="P36" s="2">
        <v>0.4</v>
      </c>
      <c r="Q36" s="1">
        <v>94</v>
      </c>
      <c r="R36" s="1">
        <v>99</v>
      </c>
      <c r="S36" s="7">
        <v>93.06</v>
      </c>
      <c r="U36" s="19"/>
    </row>
    <row r="37" spans="1:21" x14ac:dyDescent="0.25">
      <c r="A37" s="2">
        <v>74</v>
      </c>
      <c r="B37" s="2">
        <v>21.5</v>
      </c>
      <c r="C37" s="2">
        <v>0</v>
      </c>
      <c r="D37" s="2">
        <v>4.5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97</v>
      </c>
      <c r="M37" s="2">
        <v>2.2999999999999998</v>
      </c>
      <c r="N37" s="19">
        <v>350</v>
      </c>
      <c r="O37" s="2">
        <v>15</v>
      </c>
      <c r="P37" s="2">
        <v>0.4</v>
      </c>
      <c r="Q37" s="1">
        <v>96</v>
      </c>
      <c r="R37" s="1">
        <v>99</v>
      </c>
      <c r="S37" s="7">
        <v>95.04</v>
      </c>
      <c r="U37" s="19"/>
    </row>
    <row r="38" spans="1:21" x14ac:dyDescent="0.25">
      <c r="A38" s="2">
        <v>74</v>
      </c>
      <c r="B38" s="2">
        <v>21.5</v>
      </c>
      <c r="C38" s="2">
        <v>0</v>
      </c>
      <c r="D38" s="2">
        <v>4.5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97</v>
      </c>
      <c r="M38" s="2">
        <v>2.2999999999999998</v>
      </c>
      <c r="N38" s="19">
        <v>400</v>
      </c>
      <c r="O38" s="2">
        <v>15</v>
      </c>
      <c r="P38" s="2">
        <v>0.4</v>
      </c>
      <c r="Q38" s="1">
        <v>96</v>
      </c>
      <c r="R38" s="1">
        <v>99</v>
      </c>
      <c r="S38" s="7">
        <v>95.04</v>
      </c>
      <c r="U38" s="19"/>
    </row>
    <row r="39" spans="1:21" x14ac:dyDescent="0.25">
      <c r="A39" s="2">
        <v>74</v>
      </c>
      <c r="B39" s="2">
        <v>21.5</v>
      </c>
      <c r="C39" s="2">
        <v>0</v>
      </c>
      <c r="D39" s="2">
        <v>4.5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97</v>
      </c>
      <c r="M39" s="2">
        <v>2.2999999999999998</v>
      </c>
      <c r="N39" s="19">
        <v>450</v>
      </c>
      <c r="O39" s="2">
        <v>15</v>
      </c>
      <c r="P39" s="2">
        <v>0.4</v>
      </c>
      <c r="Q39" s="1">
        <v>96</v>
      </c>
      <c r="R39" s="1">
        <v>99</v>
      </c>
      <c r="S39" s="7">
        <v>95.04</v>
      </c>
      <c r="U39" s="19"/>
    </row>
    <row r="40" spans="1:21" x14ac:dyDescent="0.25">
      <c r="A40" s="2">
        <v>70</v>
      </c>
      <c r="B40" s="2">
        <v>20.5</v>
      </c>
      <c r="C40" s="2">
        <v>0</v>
      </c>
      <c r="D40" s="2">
        <v>9.5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101</v>
      </c>
      <c r="M40" s="2">
        <v>2.2999999999999998</v>
      </c>
      <c r="N40" s="19">
        <v>210</v>
      </c>
      <c r="O40" s="2">
        <v>15</v>
      </c>
      <c r="P40" s="2">
        <v>0.4</v>
      </c>
      <c r="Q40" s="13">
        <v>32</v>
      </c>
      <c r="R40" s="13">
        <v>81</v>
      </c>
      <c r="S40" s="7">
        <v>25.92</v>
      </c>
      <c r="U40" s="19"/>
    </row>
    <row r="41" spans="1:21" x14ac:dyDescent="0.25">
      <c r="A41" s="2">
        <v>70</v>
      </c>
      <c r="B41" s="2">
        <v>20.5</v>
      </c>
      <c r="C41" s="2">
        <v>0</v>
      </c>
      <c r="D41" s="2">
        <v>9.5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101</v>
      </c>
      <c r="M41" s="2">
        <v>2.2999999999999998</v>
      </c>
      <c r="N41" s="19">
        <v>230</v>
      </c>
      <c r="O41" s="2">
        <v>15</v>
      </c>
      <c r="P41" s="2">
        <v>0.4</v>
      </c>
      <c r="Q41" s="13">
        <v>53</v>
      </c>
      <c r="R41" s="13">
        <v>93</v>
      </c>
      <c r="S41" s="7">
        <v>49.29</v>
      </c>
      <c r="U41" s="19"/>
    </row>
    <row r="42" spans="1:21" x14ac:dyDescent="0.25">
      <c r="A42" s="2">
        <v>70</v>
      </c>
      <c r="B42" s="2">
        <v>20.5</v>
      </c>
      <c r="C42" s="2">
        <v>0</v>
      </c>
      <c r="D42" s="2">
        <v>9.5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101</v>
      </c>
      <c r="M42" s="2">
        <v>2.2999999999999998</v>
      </c>
      <c r="N42" s="19">
        <v>250</v>
      </c>
      <c r="O42" s="2">
        <v>15</v>
      </c>
      <c r="P42" s="2">
        <v>0.4</v>
      </c>
      <c r="Q42" s="13">
        <v>79</v>
      </c>
      <c r="R42" s="13">
        <v>98</v>
      </c>
      <c r="S42" s="7">
        <v>77.42</v>
      </c>
      <c r="U42" s="19"/>
    </row>
    <row r="43" spans="1:21" x14ac:dyDescent="0.25">
      <c r="A43" s="2">
        <v>70</v>
      </c>
      <c r="B43" s="2">
        <v>20.5</v>
      </c>
      <c r="C43" s="2">
        <v>0</v>
      </c>
      <c r="D43" s="2">
        <v>9.5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101</v>
      </c>
      <c r="M43" s="2">
        <v>2.2999999999999998</v>
      </c>
      <c r="N43" s="19">
        <v>270</v>
      </c>
      <c r="O43" s="2">
        <v>15</v>
      </c>
      <c r="P43" s="2">
        <v>0.4</v>
      </c>
      <c r="Q43" s="13">
        <v>87</v>
      </c>
      <c r="R43" s="13">
        <v>99</v>
      </c>
      <c r="S43" s="7">
        <v>86.13</v>
      </c>
      <c r="U43" s="19"/>
    </row>
    <row r="44" spans="1:21" x14ac:dyDescent="0.25">
      <c r="A44" s="2">
        <v>70</v>
      </c>
      <c r="B44" s="2">
        <v>20.5</v>
      </c>
      <c r="C44" s="2">
        <v>0</v>
      </c>
      <c r="D44" s="2">
        <v>9.5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101</v>
      </c>
      <c r="M44" s="2">
        <v>2.2999999999999998</v>
      </c>
      <c r="N44" s="19">
        <v>290</v>
      </c>
      <c r="O44" s="2">
        <v>15</v>
      </c>
      <c r="P44" s="2">
        <v>0.4</v>
      </c>
      <c r="Q44" s="13">
        <v>93</v>
      </c>
      <c r="R44" s="13">
        <v>99</v>
      </c>
      <c r="S44" s="7">
        <v>92.07</v>
      </c>
      <c r="U44" s="19"/>
    </row>
    <row r="45" spans="1:21" x14ac:dyDescent="0.25">
      <c r="A45" s="2">
        <v>70</v>
      </c>
      <c r="B45" s="2">
        <v>20.5</v>
      </c>
      <c r="C45" s="2">
        <v>0</v>
      </c>
      <c r="D45" s="2">
        <v>9.5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101</v>
      </c>
      <c r="M45" s="2">
        <v>2.2999999999999998</v>
      </c>
      <c r="N45" s="19">
        <v>320</v>
      </c>
      <c r="O45" s="2">
        <v>15</v>
      </c>
      <c r="P45" s="2">
        <v>0.4</v>
      </c>
      <c r="Q45" s="13">
        <v>92</v>
      </c>
      <c r="R45" s="13">
        <v>99</v>
      </c>
      <c r="S45" s="7">
        <v>91.08</v>
      </c>
      <c r="U45" s="19"/>
    </row>
    <row r="46" spans="1:21" x14ac:dyDescent="0.25">
      <c r="A46" s="2">
        <v>70</v>
      </c>
      <c r="B46" s="2">
        <v>20.5</v>
      </c>
      <c r="C46" s="2">
        <v>0</v>
      </c>
      <c r="D46" s="2">
        <v>9.5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101</v>
      </c>
      <c r="M46" s="2">
        <v>2.2999999999999998</v>
      </c>
      <c r="N46" s="19">
        <v>330</v>
      </c>
      <c r="O46" s="2">
        <v>15</v>
      </c>
      <c r="P46" s="2">
        <v>0.4</v>
      </c>
      <c r="Q46" s="13">
        <v>91</v>
      </c>
      <c r="R46" s="13">
        <v>99</v>
      </c>
      <c r="S46" s="7">
        <v>90.09</v>
      </c>
      <c r="U46" s="19"/>
    </row>
    <row r="47" spans="1:21" x14ac:dyDescent="0.25">
      <c r="A47" s="2">
        <v>70</v>
      </c>
      <c r="B47" s="2">
        <v>20.5</v>
      </c>
      <c r="C47" s="2">
        <v>0</v>
      </c>
      <c r="D47" s="2">
        <v>9.5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101</v>
      </c>
      <c r="M47" s="2">
        <v>2.2999999999999998</v>
      </c>
      <c r="N47" s="19">
        <v>350</v>
      </c>
      <c r="O47" s="2">
        <v>15</v>
      </c>
      <c r="P47" s="2">
        <v>0.4</v>
      </c>
      <c r="Q47" s="13">
        <v>89</v>
      </c>
      <c r="R47" s="13">
        <v>99</v>
      </c>
      <c r="S47" s="7">
        <v>88.11</v>
      </c>
      <c r="U47" s="19"/>
    </row>
    <row r="48" spans="1:21" x14ac:dyDescent="0.25">
      <c r="A48" s="2">
        <v>70</v>
      </c>
      <c r="B48" s="2">
        <v>20.5</v>
      </c>
      <c r="C48" s="2">
        <v>0</v>
      </c>
      <c r="D48" s="2">
        <v>9.5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101</v>
      </c>
      <c r="M48" s="2">
        <v>2.2999999999999998</v>
      </c>
      <c r="N48" s="19">
        <v>400</v>
      </c>
      <c r="O48" s="2">
        <v>15</v>
      </c>
      <c r="P48" s="2">
        <v>0.4</v>
      </c>
      <c r="Q48" s="13">
        <v>78</v>
      </c>
      <c r="R48" s="13">
        <v>97</v>
      </c>
      <c r="S48" s="7">
        <v>75.66</v>
      </c>
      <c r="U48" s="19"/>
    </row>
    <row r="49" spans="1:21" x14ac:dyDescent="0.25">
      <c r="A49" s="2">
        <v>70</v>
      </c>
      <c r="B49" s="2">
        <v>20.5</v>
      </c>
      <c r="C49" s="2">
        <v>0</v>
      </c>
      <c r="D49" s="2">
        <v>9.5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101</v>
      </c>
      <c r="M49" s="2">
        <v>2.2999999999999998</v>
      </c>
      <c r="N49" s="19">
        <v>450</v>
      </c>
      <c r="O49" s="2">
        <v>15</v>
      </c>
      <c r="P49" s="2">
        <v>0.4</v>
      </c>
      <c r="Q49" s="13">
        <v>62</v>
      </c>
      <c r="R49" s="13">
        <v>94</v>
      </c>
      <c r="S49" s="7">
        <v>58.28</v>
      </c>
      <c r="U49" s="19"/>
    </row>
    <row r="50" spans="1:21" x14ac:dyDescent="0.25">
      <c r="A50" s="2">
        <v>5</v>
      </c>
      <c r="B50" s="2">
        <v>0</v>
      </c>
      <c r="C50" s="2">
        <v>95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73.599999999999994</v>
      </c>
      <c r="M50" s="3">
        <v>4</v>
      </c>
      <c r="N50" s="19">
        <v>200</v>
      </c>
      <c r="O50" s="2">
        <v>24</v>
      </c>
      <c r="P50" s="2">
        <v>0.05</v>
      </c>
      <c r="Q50" s="14">
        <v>3</v>
      </c>
      <c r="R50" s="14">
        <v>95.6</v>
      </c>
      <c r="S50" s="7">
        <v>2.8679999999999994</v>
      </c>
      <c r="U50" s="19"/>
    </row>
    <row r="51" spans="1:21" x14ac:dyDescent="0.25">
      <c r="A51" s="2">
        <v>5</v>
      </c>
      <c r="B51" s="2">
        <v>0</v>
      </c>
      <c r="C51" s="2">
        <v>95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73.599999999999994</v>
      </c>
      <c r="M51" s="3">
        <v>4</v>
      </c>
      <c r="N51" s="19">
        <v>210</v>
      </c>
      <c r="O51" s="2">
        <v>24</v>
      </c>
      <c r="P51" s="2">
        <v>0.05</v>
      </c>
      <c r="Q51" s="14">
        <v>4.5</v>
      </c>
      <c r="R51" s="14">
        <v>96</v>
      </c>
      <c r="S51" s="7">
        <v>4.32</v>
      </c>
      <c r="U51" s="19"/>
    </row>
    <row r="52" spans="1:21" x14ac:dyDescent="0.25">
      <c r="A52" s="2">
        <v>5</v>
      </c>
      <c r="B52" s="2">
        <v>0</v>
      </c>
      <c r="C52" s="2">
        <v>95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73.599999999999994</v>
      </c>
      <c r="M52" s="3">
        <v>4</v>
      </c>
      <c r="N52" s="19">
        <v>220</v>
      </c>
      <c r="O52" s="2">
        <v>24</v>
      </c>
      <c r="P52" s="2">
        <v>0.05</v>
      </c>
      <c r="Q52" s="14">
        <v>6.5</v>
      </c>
      <c r="R52" s="14">
        <v>96.4</v>
      </c>
      <c r="S52" s="7">
        <v>6.266</v>
      </c>
      <c r="U52" s="19"/>
    </row>
    <row r="53" spans="1:21" x14ac:dyDescent="0.25">
      <c r="A53" s="2">
        <v>5</v>
      </c>
      <c r="B53" s="2">
        <v>0</v>
      </c>
      <c r="C53" s="2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73.599999999999994</v>
      </c>
      <c r="M53" s="3">
        <v>4</v>
      </c>
      <c r="N53" s="19">
        <v>230</v>
      </c>
      <c r="O53" s="2">
        <v>24</v>
      </c>
      <c r="P53" s="2">
        <v>0.05</v>
      </c>
      <c r="Q53" s="14">
        <v>10.75</v>
      </c>
      <c r="R53" s="14">
        <v>96.8</v>
      </c>
      <c r="S53" s="7">
        <v>10.405999999999999</v>
      </c>
      <c r="U53" s="19"/>
    </row>
    <row r="54" spans="1:21" x14ac:dyDescent="0.25">
      <c r="A54" s="2">
        <v>5</v>
      </c>
      <c r="B54" s="2">
        <v>0</v>
      </c>
      <c r="C54" s="2">
        <v>95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73.599999999999994</v>
      </c>
      <c r="M54" s="3">
        <v>4</v>
      </c>
      <c r="N54" s="19">
        <v>240</v>
      </c>
      <c r="O54" s="2">
        <v>24</v>
      </c>
      <c r="P54" s="2">
        <v>0.05</v>
      </c>
      <c r="Q54" s="14">
        <v>15.25</v>
      </c>
      <c r="R54" s="14">
        <v>97.4</v>
      </c>
      <c r="S54" s="7">
        <v>14.853500000000002</v>
      </c>
      <c r="U54" s="19"/>
    </row>
    <row r="55" spans="1:21" x14ac:dyDescent="0.25">
      <c r="A55" s="2">
        <v>5</v>
      </c>
      <c r="B55" s="2">
        <v>0</v>
      </c>
      <c r="C55" s="2">
        <v>95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73.599999999999994</v>
      </c>
      <c r="M55" s="3">
        <v>4</v>
      </c>
      <c r="N55" s="19">
        <v>250</v>
      </c>
      <c r="O55" s="2">
        <v>24</v>
      </c>
      <c r="P55" s="2">
        <v>0.05</v>
      </c>
      <c r="Q55" s="14">
        <v>23</v>
      </c>
      <c r="R55" s="14">
        <v>98</v>
      </c>
      <c r="S55" s="7">
        <v>22.54</v>
      </c>
      <c r="U55" s="19"/>
    </row>
    <row r="56" spans="1:21" x14ac:dyDescent="0.25">
      <c r="A56" s="2">
        <v>5</v>
      </c>
      <c r="B56" s="2">
        <v>0</v>
      </c>
      <c r="C56" s="2">
        <v>95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14.5</v>
      </c>
      <c r="M56" s="3">
        <v>4</v>
      </c>
      <c r="N56" s="19">
        <v>200</v>
      </c>
      <c r="O56" s="2">
        <v>24</v>
      </c>
      <c r="P56" s="2">
        <v>0.05</v>
      </c>
      <c r="Q56" s="14">
        <v>1.5</v>
      </c>
      <c r="R56" s="14">
        <v>94</v>
      </c>
      <c r="S56" s="7">
        <v>1.41</v>
      </c>
      <c r="U56" s="19"/>
    </row>
    <row r="57" spans="1:21" x14ac:dyDescent="0.25">
      <c r="A57" s="2">
        <v>5</v>
      </c>
      <c r="B57" s="2">
        <v>0</v>
      </c>
      <c r="C57" s="2">
        <v>95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14.5</v>
      </c>
      <c r="M57" s="3">
        <v>4</v>
      </c>
      <c r="N57" s="19">
        <v>210</v>
      </c>
      <c r="O57" s="2">
        <v>24</v>
      </c>
      <c r="P57" s="2">
        <v>0.05</v>
      </c>
      <c r="Q57" s="14">
        <v>1.75</v>
      </c>
      <c r="R57" s="14">
        <v>90.4</v>
      </c>
      <c r="S57" s="7">
        <v>1.5820000000000001</v>
      </c>
      <c r="U57" s="19"/>
    </row>
    <row r="58" spans="1:21" x14ac:dyDescent="0.25">
      <c r="A58" s="2">
        <v>5</v>
      </c>
      <c r="B58" s="2">
        <v>0</v>
      </c>
      <c r="C58" s="2">
        <v>95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14.5</v>
      </c>
      <c r="M58" s="3">
        <v>4</v>
      </c>
      <c r="N58" s="19">
        <v>220</v>
      </c>
      <c r="O58" s="2">
        <v>24</v>
      </c>
      <c r="P58" s="2">
        <v>0.05</v>
      </c>
      <c r="Q58" s="14">
        <v>2</v>
      </c>
      <c r="R58" s="14">
        <v>98.2</v>
      </c>
      <c r="S58" s="7">
        <v>1.964</v>
      </c>
      <c r="U58" s="19"/>
    </row>
    <row r="59" spans="1:21" x14ac:dyDescent="0.25">
      <c r="A59" s="2">
        <v>5</v>
      </c>
      <c r="B59" s="2">
        <v>0</v>
      </c>
      <c r="C59" s="2">
        <v>95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14.5</v>
      </c>
      <c r="M59" s="3">
        <v>4</v>
      </c>
      <c r="N59" s="19">
        <v>230</v>
      </c>
      <c r="O59" s="2">
        <v>24</v>
      </c>
      <c r="P59" s="2">
        <v>0.05</v>
      </c>
      <c r="Q59" s="14">
        <v>3.5</v>
      </c>
      <c r="R59" s="14">
        <v>97.1</v>
      </c>
      <c r="S59" s="7">
        <v>3.3984999999999999</v>
      </c>
      <c r="U59" s="19"/>
    </row>
    <row r="60" spans="1:21" x14ac:dyDescent="0.25">
      <c r="A60" s="2">
        <v>5</v>
      </c>
      <c r="B60" s="2">
        <v>0</v>
      </c>
      <c r="C60" s="2">
        <v>95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14.5</v>
      </c>
      <c r="M60" s="3">
        <v>4</v>
      </c>
      <c r="N60" s="19">
        <v>240</v>
      </c>
      <c r="O60" s="2">
        <v>24</v>
      </c>
      <c r="P60" s="2">
        <v>0.05</v>
      </c>
      <c r="Q60" s="14">
        <v>5.75</v>
      </c>
      <c r="R60" s="14">
        <v>97.4</v>
      </c>
      <c r="S60" s="7">
        <v>5.6005000000000003</v>
      </c>
      <c r="U60" s="19"/>
    </row>
    <row r="61" spans="1:21" x14ac:dyDescent="0.25">
      <c r="A61" s="2">
        <v>5</v>
      </c>
      <c r="B61" s="2">
        <v>0</v>
      </c>
      <c r="C61" s="2">
        <v>95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14.5</v>
      </c>
      <c r="M61" s="3">
        <v>4</v>
      </c>
      <c r="N61" s="19">
        <v>250</v>
      </c>
      <c r="O61" s="2">
        <v>24</v>
      </c>
      <c r="P61" s="2">
        <v>0.05</v>
      </c>
      <c r="Q61" s="14">
        <v>10.25</v>
      </c>
      <c r="R61" s="14">
        <v>95</v>
      </c>
      <c r="S61" s="7">
        <v>9.7375000000000007</v>
      </c>
      <c r="U61" s="19"/>
    </row>
    <row r="62" spans="1:21" x14ac:dyDescent="0.25">
      <c r="A62" s="2">
        <v>18</v>
      </c>
      <c r="B62" s="2">
        <v>0</v>
      </c>
      <c r="C62" s="2">
        <v>82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45.8</v>
      </c>
      <c r="M62" s="3">
        <v>7.9117307692307666</v>
      </c>
      <c r="N62" s="19">
        <v>330</v>
      </c>
      <c r="O62" s="2">
        <v>10</v>
      </c>
      <c r="P62" s="2">
        <v>0.3</v>
      </c>
      <c r="Q62" s="14">
        <v>22.5</v>
      </c>
      <c r="R62" s="14">
        <v>20.5</v>
      </c>
      <c r="S62" s="7">
        <v>4.6124999999999998</v>
      </c>
      <c r="U62" s="19"/>
    </row>
    <row r="63" spans="1:21" x14ac:dyDescent="0.25">
      <c r="A63" s="2">
        <v>18</v>
      </c>
      <c r="B63" s="2">
        <v>0</v>
      </c>
      <c r="C63" s="2">
        <v>82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45.8</v>
      </c>
      <c r="M63" s="3">
        <v>7.9117307692307666</v>
      </c>
      <c r="N63" s="19">
        <v>350</v>
      </c>
      <c r="O63" s="2">
        <v>10</v>
      </c>
      <c r="P63" s="2">
        <v>0.3</v>
      </c>
      <c r="Q63" s="14">
        <v>30.5</v>
      </c>
      <c r="R63" s="14">
        <v>44</v>
      </c>
      <c r="S63" s="7">
        <v>13.42</v>
      </c>
      <c r="U63" s="19"/>
    </row>
    <row r="64" spans="1:21" x14ac:dyDescent="0.25">
      <c r="A64" s="2">
        <v>18</v>
      </c>
      <c r="B64" s="2">
        <v>0</v>
      </c>
      <c r="C64" s="2">
        <v>82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45.8</v>
      </c>
      <c r="M64" s="3">
        <v>7.9117307692307666</v>
      </c>
      <c r="N64" s="19">
        <v>370</v>
      </c>
      <c r="O64" s="2">
        <v>10</v>
      </c>
      <c r="P64" s="2">
        <v>0.3</v>
      </c>
      <c r="Q64" s="14">
        <v>42</v>
      </c>
      <c r="R64" s="14">
        <v>60</v>
      </c>
      <c r="S64" s="7">
        <v>25.2</v>
      </c>
      <c r="U64" s="19"/>
    </row>
    <row r="65" spans="1:21" x14ac:dyDescent="0.25">
      <c r="A65" s="2">
        <v>18</v>
      </c>
      <c r="B65" s="2">
        <v>0</v>
      </c>
      <c r="C65" s="2">
        <v>82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45.8</v>
      </c>
      <c r="M65" s="3">
        <v>7.9117307692307666</v>
      </c>
      <c r="N65" s="19">
        <v>390</v>
      </c>
      <c r="O65" s="2">
        <v>10</v>
      </c>
      <c r="P65" s="2">
        <v>0.3</v>
      </c>
      <c r="Q65" s="14">
        <v>58.5</v>
      </c>
      <c r="R65" s="14">
        <v>84</v>
      </c>
      <c r="S65" s="7">
        <v>49.14</v>
      </c>
      <c r="U65" s="19"/>
    </row>
    <row r="66" spans="1:21" x14ac:dyDescent="0.25">
      <c r="A66" s="2">
        <v>18</v>
      </c>
      <c r="B66" s="2">
        <v>0</v>
      </c>
      <c r="C66" s="2">
        <v>82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45.8</v>
      </c>
      <c r="M66" s="3">
        <v>7.9117307692307666</v>
      </c>
      <c r="N66" s="19">
        <v>410</v>
      </c>
      <c r="O66" s="2">
        <v>10</v>
      </c>
      <c r="P66" s="2">
        <v>0.3</v>
      </c>
      <c r="Q66" s="14">
        <v>65</v>
      </c>
      <c r="R66" s="14">
        <v>85</v>
      </c>
      <c r="S66" s="7">
        <v>55.25</v>
      </c>
      <c r="U66" s="19"/>
    </row>
    <row r="67" spans="1:21" x14ac:dyDescent="0.25">
      <c r="A67" s="2">
        <v>18</v>
      </c>
      <c r="B67" s="2">
        <v>0</v>
      </c>
      <c r="C67" s="2">
        <v>82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45.8</v>
      </c>
      <c r="M67" s="3">
        <v>7.9117307692307666</v>
      </c>
      <c r="N67" s="19">
        <v>430</v>
      </c>
      <c r="O67" s="2">
        <v>10</v>
      </c>
      <c r="P67" s="2">
        <v>0.3</v>
      </c>
      <c r="Q67" s="14">
        <v>67</v>
      </c>
      <c r="R67" s="14">
        <v>87</v>
      </c>
      <c r="S67" s="7">
        <v>58.29</v>
      </c>
      <c r="U67" s="19"/>
    </row>
    <row r="68" spans="1:21" x14ac:dyDescent="0.25">
      <c r="A68" s="2">
        <v>18</v>
      </c>
      <c r="B68" s="2">
        <v>0</v>
      </c>
      <c r="C68" s="2">
        <v>82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45.8</v>
      </c>
      <c r="M68" s="3">
        <v>7.9117307692307666</v>
      </c>
      <c r="N68" s="19">
        <v>450</v>
      </c>
      <c r="O68" s="2">
        <v>10</v>
      </c>
      <c r="P68" s="2">
        <v>0.3</v>
      </c>
      <c r="Q68" s="14">
        <v>70</v>
      </c>
      <c r="R68" s="14">
        <v>85</v>
      </c>
      <c r="S68" s="7">
        <v>59.5</v>
      </c>
      <c r="U68" s="19"/>
    </row>
    <row r="69" spans="1:21" x14ac:dyDescent="0.25">
      <c r="A69" s="2">
        <v>17</v>
      </c>
      <c r="B69" s="2">
        <v>0</v>
      </c>
      <c r="C69" s="2">
        <v>83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101.8</v>
      </c>
      <c r="M69" s="3">
        <v>7.9117307692307666</v>
      </c>
      <c r="N69" s="19">
        <v>230</v>
      </c>
      <c r="O69" s="2">
        <v>10</v>
      </c>
      <c r="P69" s="2">
        <v>0.3</v>
      </c>
      <c r="Q69" s="14">
        <v>32</v>
      </c>
      <c r="R69" s="14">
        <v>67.5</v>
      </c>
      <c r="S69" s="7">
        <v>21.6</v>
      </c>
      <c r="U69" s="19"/>
    </row>
    <row r="70" spans="1:21" x14ac:dyDescent="0.25">
      <c r="A70" s="2">
        <v>17</v>
      </c>
      <c r="B70" s="2">
        <v>0</v>
      </c>
      <c r="C70" s="2">
        <v>83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101.8</v>
      </c>
      <c r="M70" s="3">
        <v>7.9117307692307666</v>
      </c>
      <c r="N70" s="19">
        <v>240</v>
      </c>
      <c r="O70" s="2">
        <v>10</v>
      </c>
      <c r="P70" s="2">
        <v>0.3</v>
      </c>
      <c r="Q70" s="14">
        <v>58</v>
      </c>
      <c r="R70" s="14">
        <v>74</v>
      </c>
      <c r="S70" s="7">
        <v>42.92</v>
      </c>
      <c r="U70" s="19"/>
    </row>
    <row r="71" spans="1:21" x14ac:dyDescent="0.25">
      <c r="A71" s="2">
        <v>17</v>
      </c>
      <c r="B71" s="2">
        <v>0</v>
      </c>
      <c r="C71" s="2">
        <v>83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101.8</v>
      </c>
      <c r="M71" s="3">
        <v>7.9117307692307666</v>
      </c>
      <c r="N71" s="19">
        <v>250</v>
      </c>
      <c r="O71" s="2">
        <v>10</v>
      </c>
      <c r="P71" s="2">
        <v>0.3</v>
      </c>
      <c r="Q71" s="14">
        <v>83.5</v>
      </c>
      <c r="R71" s="14">
        <v>90</v>
      </c>
      <c r="S71" s="7">
        <v>75.150000000000006</v>
      </c>
      <c r="U71" s="19"/>
    </row>
    <row r="72" spans="1:21" x14ac:dyDescent="0.25">
      <c r="A72" s="2">
        <v>17</v>
      </c>
      <c r="B72" s="2">
        <v>0</v>
      </c>
      <c r="C72" s="2">
        <v>83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101.8</v>
      </c>
      <c r="M72" s="3">
        <v>7.9117307692307666</v>
      </c>
      <c r="N72" s="19">
        <v>270</v>
      </c>
      <c r="O72" s="2">
        <v>10</v>
      </c>
      <c r="P72" s="2">
        <v>0.3</v>
      </c>
      <c r="Q72" s="14">
        <v>84</v>
      </c>
      <c r="R72" s="14">
        <v>89</v>
      </c>
      <c r="S72" s="7">
        <v>74.760000000000005</v>
      </c>
      <c r="U72" s="19"/>
    </row>
    <row r="73" spans="1:21" x14ac:dyDescent="0.25">
      <c r="A73" s="2">
        <v>17</v>
      </c>
      <c r="B73" s="2">
        <v>0</v>
      </c>
      <c r="C73" s="2">
        <v>83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101.8</v>
      </c>
      <c r="M73" s="3">
        <v>7.9117307692307666</v>
      </c>
      <c r="N73" s="19">
        <v>290</v>
      </c>
      <c r="O73" s="2">
        <v>10</v>
      </c>
      <c r="P73" s="2">
        <v>0.3</v>
      </c>
      <c r="Q73" s="14">
        <v>85.5</v>
      </c>
      <c r="R73" s="14">
        <v>88.5</v>
      </c>
      <c r="S73" s="7">
        <v>75.667500000000004</v>
      </c>
      <c r="U73" s="19"/>
    </row>
    <row r="74" spans="1:21" x14ac:dyDescent="0.25">
      <c r="A74" s="2">
        <v>17</v>
      </c>
      <c r="B74" s="2">
        <v>0</v>
      </c>
      <c r="C74" s="2">
        <v>83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101.8</v>
      </c>
      <c r="M74" s="3">
        <v>7.9117307692307666</v>
      </c>
      <c r="N74" s="19">
        <v>310</v>
      </c>
      <c r="O74" s="2">
        <v>10</v>
      </c>
      <c r="P74" s="2">
        <v>0.3</v>
      </c>
      <c r="Q74" s="14">
        <v>87.5</v>
      </c>
      <c r="R74" s="14">
        <v>90</v>
      </c>
      <c r="S74" s="7">
        <v>78.75</v>
      </c>
      <c r="U74" s="19"/>
    </row>
    <row r="75" spans="1:21" x14ac:dyDescent="0.25">
      <c r="A75" s="2">
        <v>17</v>
      </c>
      <c r="B75" s="2">
        <v>0</v>
      </c>
      <c r="C75" s="2">
        <v>83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101.8</v>
      </c>
      <c r="M75" s="3">
        <v>7.9117307692307666</v>
      </c>
      <c r="N75" s="19">
        <v>330</v>
      </c>
      <c r="O75" s="2">
        <v>10</v>
      </c>
      <c r="P75" s="2">
        <v>0.3</v>
      </c>
      <c r="Q75" s="14">
        <v>89</v>
      </c>
      <c r="R75" s="14">
        <v>91</v>
      </c>
      <c r="S75" s="7">
        <v>80.989999999999995</v>
      </c>
      <c r="U75" s="19"/>
    </row>
    <row r="76" spans="1:21" x14ac:dyDescent="0.25">
      <c r="A76" s="2">
        <v>17</v>
      </c>
      <c r="B76" s="2">
        <v>0</v>
      </c>
      <c r="C76" s="2">
        <v>83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101.8</v>
      </c>
      <c r="M76" s="3">
        <v>7.9117307692307666</v>
      </c>
      <c r="N76" s="19">
        <v>350</v>
      </c>
      <c r="O76" s="2">
        <v>10</v>
      </c>
      <c r="P76" s="2">
        <v>0.3</v>
      </c>
      <c r="Q76" s="14">
        <v>90</v>
      </c>
      <c r="R76" s="14">
        <v>87.5</v>
      </c>
      <c r="S76" s="7">
        <v>78.75</v>
      </c>
      <c r="U76" s="19"/>
    </row>
    <row r="77" spans="1:21" x14ac:dyDescent="0.25">
      <c r="A77" s="2">
        <v>17</v>
      </c>
      <c r="B77" s="2">
        <v>0</v>
      </c>
      <c r="C77" s="2">
        <v>83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101.8</v>
      </c>
      <c r="M77" s="3">
        <v>7.9117307692307666</v>
      </c>
      <c r="N77" s="19">
        <v>370</v>
      </c>
      <c r="O77" s="2">
        <v>10</v>
      </c>
      <c r="P77" s="2">
        <v>0.3</v>
      </c>
      <c r="Q77" s="14">
        <v>88</v>
      </c>
      <c r="R77" s="14">
        <v>87.4</v>
      </c>
      <c r="S77" s="7">
        <v>76.912000000000006</v>
      </c>
      <c r="U77" s="19"/>
    </row>
    <row r="78" spans="1:21" x14ac:dyDescent="0.25">
      <c r="A78" s="2">
        <v>17</v>
      </c>
      <c r="B78" s="2">
        <v>0</v>
      </c>
      <c r="C78" s="2">
        <v>83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101.8</v>
      </c>
      <c r="M78" s="3">
        <v>7.9117307692307666</v>
      </c>
      <c r="N78" s="19">
        <v>390</v>
      </c>
      <c r="O78" s="2">
        <v>10</v>
      </c>
      <c r="P78" s="2">
        <v>0.3</v>
      </c>
      <c r="Q78" s="14">
        <v>87</v>
      </c>
      <c r="R78" s="14">
        <v>86</v>
      </c>
      <c r="S78" s="7">
        <v>74.819999999999993</v>
      </c>
      <c r="U78" s="19"/>
    </row>
    <row r="79" spans="1:21" x14ac:dyDescent="0.25">
      <c r="A79" s="2">
        <v>17</v>
      </c>
      <c r="B79" s="2">
        <v>0</v>
      </c>
      <c r="C79" s="2">
        <v>83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101.8</v>
      </c>
      <c r="M79" s="3">
        <v>7.9117307692307666</v>
      </c>
      <c r="N79" s="19">
        <v>410</v>
      </c>
      <c r="O79" s="2">
        <v>10</v>
      </c>
      <c r="P79" s="2">
        <v>0.3</v>
      </c>
      <c r="Q79" s="14">
        <v>85</v>
      </c>
      <c r="R79" s="14">
        <v>86</v>
      </c>
      <c r="S79" s="7">
        <v>73.099999999999994</v>
      </c>
      <c r="U79" s="19"/>
    </row>
    <row r="80" spans="1:21" x14ac:dyDescent="0.25">
      <c r="A80" s="2">
        <v>17</v>
      </c>
      <c r="B80" s="2">
        <v>0</v>
      </c>
      <c r="C80" s="2">
        <v>83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101.8</v>
      </c>
      <c r="M80" s="3">
        <v>7.9117307692307666</v>
      </c>
      <c r="N80" s="19">
        <v>430</v>
      </c>
      <c r="O80" s="2">
        <v>10</v>
      </c>
      <c r="P80" s="2">
        <v>0.3</v>
      </c>
      <c r="Q80" s="14">
        <v>82.5</v>
      </c>
      <c r="R80" s="14">
        <v>87.5</v>
      </c>
      <c r="S80" s="7">
        <v>72.1875</v>
      </c>
      <c r="U80" s="19"/>
    </row>
    <row r="81" spans="1:21" x14ac:dyDescent="0.25">
      <c r="A81" s="2">
        <v>17</v>
      </c>
      <c r="B81" s="2">
        <v>0</v>
      </c>
      <c r="C81" s="2">
        <v>83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101.8</v>
      </c>
      <c r="M81" s="3">
        <v>7.9117307692307666</v>
      </c>
      <c r="N81" s="19">
        <v>450</v>
      </c>
      <c r="O81" s="2">
        <v>10</v>
      </c>
      <c r="P81" s="2">
        <v>0.3</v>
      </c>
      <c r="Q81" s="14">
        <v>77</v>
      </c>
      <c r="R81" s="14">
        <v>89.5</v>
      </c>
      <c r="S81" s="7">
        <v>68.915000000000006</v>
      </c>
      <c r="U81" s="19"/>
    </row>
    <row r="82" spans="1:21" x14ac:dyDescent="0.25">
      <c r="A82" s="2">
        <v>10</v>
      </c>
      <c r="B82" s="2">
        <v>0</v>
      </c>
      <c r="C82" s="2">
        <v>51</v>
      </c>
      <c r="D82" s="2">
        <v>39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68.400000000000006</v>
      </c>
      <c r="M82" s="3">
        <v>4</v>
      </c>
      <c r="N82" s="19">
        <v>200</v>
      </c>
      <c r="O82" s="2">
        <v>20</v>
      </c>
      <c r="P82" s="2">
        <v>0.15</v>
      </c>
      <c r="Q82" s="14">
        <v>8</v>
      </c>
      <c r="R82" s="14">
        <v>99</v>
      </c>
      <c r="S82" s="7">
        <v>7.92</v>
      </c>
      <c r="U82" s="19"/>
    </row>
    <row r="83" spans="1:21" x14ac:dyDescent="0.25">
      <c r="A83" s="2">
        <v>10</v>
      </c>
      <c r="B83" s="2">
        <v>0</v>
      </c>
      <c r="C83" s="2">
        <v>51</v>
      </c>
      <c r="D83" s="2">
        <v>39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68.400000000000006</v>
      </c>
      <c r="M83" s="3">
        <v>4</v>
      </c>
      <c r="N83" s="19">
        <v>225</v>
      </c>
      <c r="O83" s="2">
        <v>20</v>
      </c>
      <c r="P83" s="2">
        <v>0.15</v>
      </c>
      <c r="Q83" s="14">
        <v>19</v>
      </c>
      <c r="R83" s="14">
        <v>99.7</v>
      </c>
      <c r="S83" s="7">
        <v>18.942999999999998</v>
      </c>
      <c r="U83" s="19"/>
    </row>
    <row r="84" spans="1:21" x14ac:dyDescent="0.25">
      <c r="A84" s="2">
        <v>10</v>
      </c>
      <c r="B84" s="2">
        <v>0</v>
      </c>
      <c r="C84" s="2">
        <v>51</v>
      </c>
      <c r="D84" s="2">
        <v>39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68.400000000000006</v>
      </c>
      <c r="M84" s="3">
        <v>4</v>
      </c>
      <c r="N84" s="19">
        <v>250</v>
      </c>
      <c r="O84" s="2">
        <v>20</v>
      </c>
      <c r="P84" s="2">
        <v>0.15</v>
      </c>
      <c r="Q84" s="14">
        <v>28</v>
      </c>
      <c r="R84" s="14">
        <v>99.6</v>
      </c>
      <c r="S84" s="7">
        <v>27.887999999999998</v>
      </c>
      <c r="U84" s="19"/>
    </row>
    <row r="85" spans="1:21" x14ac:dyDescent="0.25">
      <c r="A85" s="2">
        <v>10</v>
      </c>
      <c r="B85" s="2">
        <v>0</v>
      </c>
      <c r="C85" s="2">
        <v>51</v>
      </c>
      <c r="D85" s="2">
        <v>39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68.400000000000006</v>
      </c>
      <c r="M85" s="3">
        <v>4</v>
      </c>
      <c r="N85" s="19">
        <v>275</v>
      </c>
      <c r="O85" s="2">
        <v>20</v>
      </c>
      <c r="P85" s="2">
        <v>0.15</v>
      </c>
      <c r="Q85" s="14">
        <v>43</v>
      </c>
      <c r="R85" s="14">
        <v>99.5</v>
      </c>
      <c r="S85" s="7">
        <v>42.784999999999997</v>
      </c>
      <c r="U85" s="19"/>
    </row>
    <row r="86" spans="1:21" x14ac:dyDescent="0.25">
      <c r="A86" s="2">
        <v>10</v>
      </c>
      <c r="B86" s="2">
        <v>0</v>
      </c>
      <c r="C86" s="2">
        <v>51</v>
      </c>
      <c r="D86" s="2">
        <v>39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68.400000000000006</v>
      </c>
      <c r="M86" s="3">
        <v>4</v>
      </c>
      <c r="N86" s="19">
        <v>300</v>
      </c>
      <c r="O86" s="2">
        <v>20</v>
      </c>
      <c r="P86" s="2">
        <v>0.15</v>
      </c>
      <c r="Q86" s="14">
        <v>49</v>
      </c>
      <c r="R86" s="14">
        <v>99.4</v>
      </c>
      <c r="S86" s="7">
        <v>48.706000000000003</v>
      </c>
      <c r="U86" s="19"/>
    </row>
    <row r="87" spans="1:21" x14ac:dyDescent="0.25">
      <c r="A87" s="2">
        <v>10</v>
      </c>
      <c r="B87" s="2">
        <v>0</v>
      </c>
      <c r="C87" s="2">
        <v>51</v>
      </c>
      <c r="D87" s="2">
        <v>39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68.400000000000006</v>
      </c>
      <c r="M87" s="3">
        <v>4</v>
      </c>
      <c r="N87" s="19">
        <v>325</v>
      </c>
      <c r="O87" s="2">
        <v>20</v>
      </c>
      <c r="P87" s="2">
        <v>0.15</v>
      </c>
      <c r="Q87" s="14">
        <v>51</v>
      </c>
      <c r="R87" s="14">
        <v>99.2</v>
      </c>
      <c r="S87" s="7">
        <v>50.591999999999999</v>
      </c>
      <c r="U87" s="19"/>
    </row>
    <row r="88" spans="1:21" x14ac:dyDescent="0.25">
      <c r="A88" s="2">
        <v>10</v>
      </c>
      <c r="B88" s="2">
        <v>0</v>
      </c>
      <c r="C88" s="2">
        <v>51</v>
      </c>
      <c r="D88" s="2">
        <v>39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68.400000000000006</v>
      </c>
      <c r="M88" s="3">
        <v>4</v>
      </c>
      <c r="N88" s="19">
        <v>350</v>
      </c>
      <c r="O88" s="2">
        <v>20</v>
      </c>
      <c r="P88" s="2">
        <v>0.15</v>
      </c>
      <c r="Q88" s="14">
        <v>51</v>
      </c>
      <c r="R88" s="14">
        <v>99</v>
      </c>
      <c r="S88" s="7">
        <v>50.49</v>
      </c>
      <c r="U88" s="19"/>
    </row>
    <row r="89" spans="1:21" x14ac:dyDescent="0.25">
      <c r="A89" s="2">
        <v>10</v>
      </c>
      <c r="B89" s="2">
        <v>0</v>
      </c>
      <c r="C89" s="2">
        <v>51</v>
      </c>
      <c r="D89" s="2">
        <v>39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68.400000000000006</v>
      </c>
      <c r="M89" s="3">
        <v>4</v>
      </c>
      <c r="N89" s="19">
        <v>200</v>
      </c>
      <c r="O89" s="2">
        <v>20</v>
      </c>
      <c r="P89" s="2">
        <v>0.15</v>
      </c>
      <c r="Q89" s="14">
        <v>12</v>
      </c>
      <c r="R89" s="14">
        <v>99.6</v>
      </c>
      <c r="S89" s="7">
        <v>11.951999999999998</v>
      </c>
      <c r="U89" s="19"/>
    </row>
    <row r="90" spans="1:21" x14ac:dyDescent="0.25">
      <c r="A90" s="2">
        <v>10</v>
      </c>
      <c r="B90" s="2">
        <v>0</v>
      </c>
      <c r="C90" s="2">
        <v>51</v>
      </c>
      <c r="D90" s="2">
        <v>39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70.7</v>
      </c>
      <c r="M90" s="3">
        <v>4</v>
      </c>
      <c r="N90" s="19">
        <v>225</v>
      </c>
      <c r="O90" s="2">
        <v>20</v>
      </c>
      <c r="P90" s="2">
        <v>0.15</v>
      </c>
      <c r="Q90" s="14">
        <v>24.5</v>
      </c>
      <c r="R90" s="14">
        <v>99.7</v>
      </c>
      <c r="S90" s="7">
        <v>24.426500000000001</v>
      </c>
      <c r="U90" s="19"/>
    </row>
    <row r="91" spans="1:21" x14ac:dyDescent="0.25">
      <c r="A91" s="2">
        <v>10</v>
      </c>
      <c r="B91" s="2">
        <v>0</v>
      </c>
      <c r="C91" s="2">
        <v>51</v>
      </c>
      <c r="D91" s="2">
        <v>39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70.7</v>
      </c>
      <c r="M91" s="3">
        <v>4</v>
      </c>
      <c r="N91" s="19">
        <v>250</v>
      </c>
      <c r="O91" s="2">
        <v>20</v>
      </c>
      <c r="P91" s="2">
        <v>0.15</v>
      </c>
      <c r="Q91" s="14">
        <v>40</v>
      </c>
      <c r="R91" s="14">
        <v>99.6</v>
      </c>
      <c r="S91" s="7">
        <v>39.840000000000003</v>
      </c>
      <c r="U91" s="19"/>
    </row>
    <row r="92" spans="1:21" x14ac:dyDescent="0.25">
      <c r="A92" s="2">
        <v>10</v>
      </c>
      <c r="B92" s="2">
        <v>0</v>
      </c>
      <c r="C92" s="2">
        <v>51</v>
      </c>
      <c r="D92" s="2">
        <v>39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70.7</v>
      </c>
      <c r="M92" s="3">
        <v>4</v>
      </c>
      <c r="N92" s="19">
        <v>275</v>
      </c>
      <c r="O92" s="2">
        <v>20</v>
      </c>
      <c r="P92" s="2">
        <v>0.15</v>
      </c>
      <c r="Q92" s="14">
        <v>55.5</v>
      </c>
      <c r="R92" s="14">
        <v>99.7</v>
      </c>
      <c r="S92" s="7">
        <v>55.333500000000001</v>
      </c>
      <c r="U92" s="19"/>
    </row>
    <row r="93" spans="1:21" x14ac:dyDescent="0.25">
      <c r="A93" s="2">
        <v>10</v>
      </c>
      <c r="B93" s="2">
        <v>0</v>
      </c>
      <c r="C93" s="2">
        <v>51</v>
      </c>
      <c r="D93" s="2">
        <v>39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70.7</v>
      </c>
      <c r="M93" s="3">
        <v>4</v>
      </c>
      <c r="N93" s="19">
        <v>300</v>
      </c>
      <c r="O93" s="2">
        <v>20</v>
      </c>
      <c r="P93" s="2">
        <v>0.15</v>
      </c>
      <c r="Q93" s="14">
        <v>56</v>
      </c>
      <c r="R93" s="14">
        <v>99.6</v>
      </c>
      <c r="S93" s="7">
        <v>55.775999999999996</v>
      </c>
      <c r="U93" s="19"/>
    </row>
    <row r="94" spans="1:21" x14ac:dyDescent="0.25">
      <c r="A94" s="2">
        <v>10</v>
      </c>
      <c r="B94" s="2">
        <v>0</v>
      </c>
      <c r="C94" s="2">
        <v>51</v>
      </c>
      <c r="D94" s="2">
        <v>39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70.7</v>
      </c>
      <c r="M94" s="3">
        <v>4</v>
      </c>
      <c r="N94" s="19">
        <v>325</v>
      </c>
      <c r="O94" s="2">
        <v>20</v>
      </c>
      <c r="P94" s="2">
        <v>0.15</v>
      </c>
      <c r="Q94" s="14">
        <v>50</v>
      </c>
      <c r="R94" s="14">
        <v>99.5</v>
      </c>
      <c r="S94" s="7">
        <v>49.75</v>
      </c>
      <c r="U94" s="19"/>
    </row>
    <row r="95" spans="1:21" x14ac:dyDescent="0.25">
      <c r="A95" s="2">
        <v>10</v>
      </c>
      <c r="B95" s="2">
        <v>0</v>
      </c>
      <c r="C95" s="2">
        <v>51</v>
      </c>
      <c r="D95" s="2">
        <v>39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70.7</v>
      </c>
      <c r="M95" s="3">
        <v>4</v>
      </c>
      <c r="N95" s="19">
        <v>350</v>
      </c>
      <c r="O95" s="2">
        <v>20</v>
      </c>
      <c r="P95" s="2">
        <v>0.15</v>
      </c>
      <c r="Q95" s="14">
        <v>49.7</v>
      </c>
      <c r="R95" s="14">
        <v>99.5</v>
      </c>
      <c r="S95" s="7">
        <v>49.451500000000003</v>
      </c>
      <c r="U95" s="19"/>
    </row>
    <row r="96" spans="1:21" x14ac:dyDescent="0.25">
      <c r="A96" s="2">
        <v>10</v>
      </c>
      <c r="B96" s="2">
        <v>0</v>
      </c>
      <c r="C96" s="2">
        <v>51</v>
      </c>
      <c r="D96" s="2">
        <v>39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72.400000000000006</v>
      </c>
      <c r="M96" s="3">
        <v>4</v>
      </c>
      <c r="N96" s="19">
        <v>200</v>
      </c>
      <c r="O96" s="2">
        <v>20</v>
      </c>
      <c r="P96" s="2">
        <v>0.15</v>
      </c>
      <c r="Q96" s="14">
        <v>4</v>
      </c>
      <c r="R96" s="14">
        <v>97.6</v>
      </c>
      <c r="S96" s="7">
        <v>3.9039999999999999</v>
      </c>
      <c r="U96" s="19"/>
    </row>
    <row r="97" spans="1:21" x14ac:dyDescent="0.25">
      <c r="A97" s="2">
        <v>10</v>
      </c>
      <c r="B97" s="2">
        <v>0</v>
      </c>
      <c r="C97" s="2">
        <v>51</v>
      </c>
      <c r="D97" s="2">
        <v>39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72.400000000000006</v>
      </c>
      <c r="M97" s="3">
        <v>4</v>
      </c>
      <c r="N97" s="19">
        <v>225</v>
      </c>
      <c r="O97" s="2">
        <v>20</v>
      </c>
      <c r="P97" s="2">
        <v>0.15</v>
      </c>
      <c r="Q97" s="14">
        <v>6</v>
      </c>
      <c r="R97" s="14">
        <v>98.9</v>
      </c>
      <c r="S97" s="7">
        <v>5.9340000000000011</v>
      </c>
      <c r="U97" s="19"/>
    </row>
    <row r="98" spans="1:21" x14ac:dyDescent="0.25">
      <c r="A98" s="2">
        <v>10</v>
      </c>
      <c r="B98" s="2">
        <v>0</v>
      </c>
      <c r="C98" s="2">
        <v>51</v>
      </c>
      <c r="D98" s="2">
        <v>39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72.400000000000006</v>
      </c>
      <c r="M98" s="3">
        <v>4</v>
      </c>
      <c r="N98" s="19">
        <v>250</v>
      </c>
      <c r="O98" s="2">
        <v>20</v>
      </c>
      <c r="P98" s="2">
        <v>0.15</v>
      </c>
      <c r="Q98" s="14">
        <v>11.5</v>
      </c>
      <c r="R98" s="14">
        <v>99</v>
      </c>
      <c r="S98" s="7">
        <v>11.385</v>
      </c>
      <c r="U98" s="19"/>
    </row>
    <row r="99" spans="1:21" x14ac:dyDescent="0.25">
      <c r="A99" s="2">
        <v>10</v>
      </c>
      <c r="B99" s="2">
        <v>0</v>
      </c>
      <c r="C99" s="2">
        <v>51</v>
      </c>
      <c r="D99" s="2">
        <v>39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72.400000000000006</v>
      </c>
      <c r="M99" s="3">
        <v>4</v>
      </c>
      <c r="N99" s="19">
        <v>275</v>
      </c>
      <c r="O99" s="2">
        <v>20</v>
      </c>
      <c r="P99" s="2">
        <v>0.15</v>
      </c>
      <c r="Q99" s="14">
        <v>22.1</v>
      </c>
      <c r="R99" s="14">
        <v>99</v>
      </c>
      <c r="S99" s="7">
        <v>21.879000000000001</v>
      </c>
      <c r="U99" s="19"/>
    </row>
    <row r="100" spans="1:21" x14ac:dyDescent="0.25">
      <c r="A100" s="2">
        <v>10</v>
      </c>
      <c r="B100" s="2">
        <v>0</v>
      </c>
      <c r="C100" s="2">
        <v>51</v>
      </c>
      <c r="D100" s="2">
        <v>39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72.400000000000006</v>
      </c>
      <c r="M100" s="3">
        <v>4</v>
      </c>
      <c r="N100" s="19">
        <v>300</v>
      </c>
      <c r="O100" s="2">
        <v>20</v>
      </c>
      <c r="P100" s="2">
        <v>0.15</v>
      </c>
      <c r="Q100" s="14">
        <v>35.200000000000003</v>
      </c>
      <c r="R100" s="14">
        <v>98.8</v>
      </c>
      <c r="S100" s="7">
        <v>34.7776</v>
      </c>
      <c r="U100" s="19"/>
    </row>
    <row r="101" spans="1:21" x14ac:dyDescent="0.25">
      <c r="A101" s="2">
        <v>10</v>
      </c>
      <c r="B101" s="2">
        <v>0</v>
      </c>
      <c r="C101" s="2">
        <v>51</v>
      </c>
      <c r="D101" s="2">
        <v>39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72.400000000000006</v>
      </c>
      <c r="M101" s="3">
        <v>4</v>
      </c>
      <c r="N101" s="19">
        <v>325</v>
      </c>
      <c r="O101" s="2">
        <v>20</v>
      </c>
      <c r="P101" s="2">
        <v>0.15</v>
      </c>
      <c r="Q101" s="14">
        <v>40.5</v>
      </c>
      <c r="R101" s="14">
        <v>98.7</v>
      </c>
      <c r="S101" s="7">
        <v>39.973500000000001</v>
      </c>
      <c r="U101" s="19"/>
    </row>
    <row r="102" spans="1:21" x14ac:dyDescent="0.25">
      <c r="A102" s="2">
        <v>10</v>
      </c>
      <c r="B102" s="2">
        <v>0</v>
      </c>
      <c r="C102" s="2">
        <v>51</v>
      </c>
      <c r="D102" s="2">
        <v>39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72.400000000000006</v>
      </c>
      <c r="M102" s="3">
        <v>4</v>
      </c>
      <c r="N102" s="19">
        <v>350</v>
      </c>
      <c r="O102" s="2">
        <v>20</v>
      </c>
      <c r="P102" s="2">
        <v>0.15</v>
      </c>
      <c r="Q102" s="14">
        <v>44.5</v>
      </c>
      <c r="R102" s="14">
        <v>99.6</v>
      </c>
      <c r="S102" s="7">
        <v>44.321999999999996</v>
      </c>
      <c r="U102" s="19"/>
    </row>
    <row r="103" spans="1:21" x14ac:dyDescent="0.25">
      <c r="A103" s="2">
        <v>10</v>
      </c>
      <c r="B103" s="2">
        <v>0</v>
      </c>
      <c r="C103" s="2">
        <v>51</v>
      </c>
      <c r="D103" s="2">
        <v>39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78.400000000000006</v>
      </c>
      <c r="M103" s="3">
        <v>4</v>
      </c>
      <c r="N103" s="19">
        <v>200</v>
      </c>
      <c r="O103" s="2">
        <v>20</v>
      </c>
      <c r="P103" s="2">
        <v>0.15</v>
      </c>
      <c r="Q103" s="14">
        <v>5</v>
      </c>
      <c r="R103" s="14">
        <v>99.3</v>
      </c>
      <c r="S103" s="7">
        <v>4.9649999999999999</v>
      </c>
      <c r="U103" s="19"/>
    </row>
    <row r="104" spans="1:21" x14ac:dyDescent="0.25">
      <c r="A104" s="2">
        <v>10</v>
      </c>
      <c r="B104" s="2">
        <v>0</v>
      </c>
      <c r="C104" s="2">
        <v>51</v>
      </c>
      <c r="D104" s="2">
        <v>39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78.400000000000006</v>
      </c>
      <c r="M104" s="3">
        <v>4</v>
      </c>
      <c r="N104" s="19">
        <v>225</v>
      </c>
      <c r="O104" s="2">
        <v>20</v>
      </c>
      <c r="P104" s="2">
        <v>0.15</v>
      </c>
      <c r="Q104" s="14">
        <v>8.9</v>
      </c>
      <c r="R104" s="14">
        <v>99.5</v>
      </c>
      <c r="S104" s="7">
        <v>8.855500000000001</v>
      </c>
      <c r="U104" s="19"/>
    </row>
    <row r="105" spans="1:21" x14ac:dyDescent="0.25">
      <c r="A105" s="2">
        <v>10</v>
      </c>
      <c r="B105" s="2">
        <v>0</v>
      </c>
      <c r="C105" s="2">
        <v>51</v>
      </c>
      <c r="D105" s="2">
        <v>39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78.400000000000006</v>
      </c>
      <c r="M105" s="3">
        <v>4</v>
      </c>
      <c r="N105" s="19">
        <v>250</v>
      </c>
      <c r="O105" s="2">
        <v>20</v>
      </c>
      <c r="P105" s="2">
        <v>0.15</v>
      </c>
      <c r="Q105" s="14">
        <v>31</v>
      </c>
      <c r="R105" s="14">
        <v>99.6</v>
      </c>
      <c r="S105" s="7">
        <v>30.875999999999998</v>
      </c>
      <c r="U105" s="19"/>
    </row>
    <row r="106" spans="1:21" x14ac:dyDescent="0.25">
      <c r="A106" s="2">
        <v>10</v>
      </c>
      <c r="B106" s="2">
        <v>0</v>
      </c>
      <c r="C106" s="2">
        <v>51</v>
      </c>
      <c r="D106" s="2">
        <v>39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78.400000000000006</v>
      </c>
      <c r="M106" s="3">
        <v>4</v>
      </c>
      <c r="N106" s="19">
        <v>275</v>
      </c>
      <c r="O106" s="2">
        <v>20</v>
      </c>
      <c r="P106" s="2">
        <v>0.15</v>
      </c>
      <c r="Q106" s="14">
        <v>40.6</v>
      </c>
      <c r="R106" s="14">
        <v>99.5</v>
      </c>
      <c r="S106" s="7">
        <v>40.397000000000006</v>
      </c>
      <c r="U106" s="19"/>
    </row>
    <row r="107" spans="1:21" x14ac:dyDescent="0.25">
      <c r="A107" s="2">
        <v>10</v>
      </c>
      <c r="B107" s="2">
        <v>0</v>
      </c>
      <c r="C107" s="2">
        <v>51</v>
      </c>
      <c r="D107" s="2">
        <v>39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78.400000000000006</v>
      </c>
      <c r="M107" s="3">
        <v>4</v>
      </c>
      <c r="N107" s="19">
        <v>300</v>
      </c>
      <c r="O107" s="2">
        <v>20</v>
      </c>
      <c r="P107" s="2">
        <v>0.15</v>
      </c>
      <c r="Q107" s="14">
        <v>50.3</v>
      </c>
      <c r="R107" s="14">
        <v>99.3</v>
      </c>
      <c r="S107" s="7">
        <v>49.947899999999997</v>
      </c>
      <c r="U107" s="19"/>
    </row>
    <row r="108" spans="1:21" x14ac:dyDescent="0.25">
      <c r="A108" s="2">
        <v>10</v>
      </c>
      <c r="B108" s="2">
        <v>0</v>
      </c>
      <c r="C108" s="2">
        <v>51</v>
      </c>
      <c r="D108" s="2">
        <v>39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78.400000000000006</v>
      </c>
      <c r="M108" s="3">
        <v>4</v>
      </c>
      <c r="N108" s="19">
        <v>325</v>
      </c>
      <c r="O108" s="2">
        <v>20</v>
      </c>
      <c r="P108" s="2">
        <v>0.15</v>
      </c>
      <c r="Q108" s="14">
        <v>47.4</v>
      </c>
      <c r="R108" s="14">
        <v>99.2</v>
      </c>
      <c r="S108" s="7">
        <v>47.020800000000001</v>
      </c>
      <c r="U108" s="19"/>
    </row>
    <row r="109" spans="1:21" x14ac:dyDescent="0.25">
      <c r="A109" s="2">
        <v>10</v>
      </c>
      <c r="B109" s="2">
        <v>0</v>
      </c>
      <c r="C109" s="2">
        <v>51</v>
      </c>
      <c r="D109" s="2">
        <v>39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78.400000000000006</v>
      </c>
      <c r="M109" s="3">
        <v>4</v>
      </c>
      <c r="N109" s="19">
        <v>350</v>
      </c>
      <c r="O109" s="2">
        <v>20</v>
      </c>
      <c r="P109" s="2">
        <v>0.15</v>
      </c>
      <c r="Q109" s="14">
        <v>47.2</v>
      </c>
      <c r="R109" s="14">
        <v>99.1</v>
      </c>
      <c r="S109" s="7">
        <v>46.775200000000005</v>
      </c>
      <c r="U109" s="19"/>
    </row>
    <row r="110" spans="1:21" x14ac:dyDescent="0.25">
      <c r="A110" s="2">
        <v>19.5</v>
      </c>
      <c r="B110" s="2">
        <v>0</v>
      </c>
      <c r="C110" s="2">
        <v>0</v>
      </c>
      <c r="D110" s="2">
        <v>0</v>
      </c>
      <c r="E110" s="2">
        <v>80.5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95</v>
      </c>
      <c r="M110" s="3">
        <v>7.9117307692307666</v>
      </c>
      <c r="N110" s="19">
        <v>200</v>
      </c>
      <c r="O110" s="2">
        <v>30</v>
      </c>
      <c r="P110" s="2">
        <v>0.05</v>
      </c>
      <c r="Q110" s="14">
        <v>1</v>
      </c>
      <c r="R110" s="14">
        <v>94</v>
      </c>
      <c r="S110" s="7">
        <v>0.94</v>
      </c>
      <c r="U110" s="19"/>
    </row>
    <row r="111" spans="1:21" x14ac:dyDescent="0.25">
      <c r="A111" s="2">
        <v>19.5</v>
      </c>
      <c r="B111" s="2">
        <v>0</v>
      </c>
      <c r="C111" s="2">
        <v>0</v>
      </c>
      <c r="D111" s="2">
        <v>0</v>
      </c>
      <c r="E111" s="2">
        <v>80.5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95</v>
      </c>
      <c r="M111" s="3">
        <v>7.9117307692307666</v>
      </c>
      <c r="N111" s="19">
        <v>225</v>
      </c>
      <c r="O111" s="2">
        <v>30</v>
      </c>
      <c r="P111" s="2">
        <v>0.05</v>
      </c>
      <c r="Q111" s="14">
        <v>4</v>
      </c>
      <c r="R111" s="14">
        <v>94.4</v>
      </c>
      <c r="S111" s="7">
        <v>3.7760000000000002</v>
      </c>
      <c r="U111" s="19"/>
    </row>
    <row r="112" spans="1:21" x14ac:dyDescent="0.25">
      <c r="A112" s="2">
        <v>19.5</v>
      </c>
      <c r="B112" s="2">
        <v>0</v>
      </c>
      <c r="C112" s="2">
        <v>0</v>
      </c>
      <c r="D112" s="2">
        <v>0</v>
      </c>
      <c r="E112" s="2">
        <v>80.5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95</v>
      </c>
      <c r="M112" s="3">
        <v>7.9117307692307666</v>
      </c>
      <c r="N112" s="19">
        <v>250</v>
      </c>
      <c r="O112" s="2">
        <v>30</v>
      </c>
      <c r="P112" s="2">
        <v>0.05</v>
      </c>
      <c r="Q112" s="14">
        <v>8.4</v>
      </c>
      <c r="R112" s="14">
        <v>94.2</v>
      </c>
      <c r="S112" s="7">
        <v>7.9128000000000007</v>
      </c>
      <c r="U112" s="19"/>
    </row>
    <row r="113" spans="1:21" x14ac:dyDescent="0.25">
      <c r="A113" s="2">
        <v>19.5</v>
      </c>
      <c r="B113" s="2">
        <v>0</v>
      </c>
      <c r="C113" s="2">
        <v>0</v>
      </c>
      <c r="D113" s="2">
        <v>0</v>
      </c>
      <c r="E113" s="2">
        <v>80.5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95</v>
      </c>
      <c r="M113" s="3">
        <v>7.9117307692307666</v>
      </c>
      <c r="N113" s="19">
        <v>275</v>
      </c>
      <c r="O113" s="2">
        <v>30</v>
      </c>
      <c r="P113" s="2">
        <v>0.05</v>
      </c>
      <c r="Q113" s="14">
        <v>18.399999999999999</v>
      </c>
      <c r="R113" s="14">
        <v>93.7</v>
      </c>
      <c r="S113" s="7">
        <v>17.2408</v>
      </c>
      <c r="U113" s="19"/>
    </row>
    <row r="114" spans="1:21" x14ac:dyDescent="0.25">
      <c r="A114" s="2">
        <v>19.5</v>
      </c>
      <c r="B114" s="2">
        <v>0</v>
      </c>
      <c r="C114" s="2">
        <v>0</v>
      </c>
      <c r="D114" s="2">
        <v>0</v>
      </c>
      <c r="E114" s="2">
        <v>80.5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95</v>
      </c>
      <c r="M114" s="3">
        <v>7.9117307692307666</v>
      </c>
      <c r="N114" s="19">
        <v>300</v>
      </c>
      <c r="O114" s="2">
        <v>30</v>
      </c>
      <c r="P114" s="2">
        <v>0.05</v>
      </c>
      <c r="Q114" s="14">
        <v>37.6</v>
      </c>
      <c r="R114" s="14">
        <v>93.8</v>
      </c>
      <c r="S114" s="7">
        <v>35.268799999999999</v>
      </c>
      <c r="U114" s="19"/>
    </row>
    <row r="115" spans="1:21" x14ac:dyDescent="0.25">
      <c r="A115" s="2">
        <v>19.5</v>
      </c>
      <c r="B115" s="2">
        <v>0</v>
      </c>
      <c r="C115" s="2">
        <v>0</v>
      </c>
      <c r="D115" s="2">
        <v>0</v>
      </c>
      <c r="E115" s="2">
        <v>80.5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95</v>
      </c>
      <c r="M115" s="3">
        <v>7.9117307692307666</v>
      </c>
      <c r="N115" s="19">
        <v>325</v>
      </c>
      <c r="O115" s="2">
        <v>30</v>
      </c>
      <c r="P115" s="2">
        <v>0.05</v>
      </c>
      <c r="Q115" s="14">
        <v>59.2</v>
      </c>
      <c r="R115" s="14">
        <v>95</v>
      </c>
      <c r="S115" s="7">
        <v>56.24</v>
      </c>
      <c r="U115" s="19"/>
    </row>
    <row r="116" spans="1:21" x14ac:dyDescent="0.25">
      <c r="A116" s="2">
        <v>19.5</v>
      </c>
      <c r="B116" s="2">
        <v>0</v>
      </c>
      <c r="C116" s="2">
        <v>0</v>
      </c>
      <c r="D116" s="2">
        <v>0</v>
      </c>
      <c r="E116" s="2">
        <v>80.5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95</v>
      </c>
      <c r="M116" s="3">
        <v>7.9117307692307666</v>
      </c>
      <c r="N116" s="19">
        <v>350</v>
      </c>
      <c r="O116" s="2">
        <v>30</v>
      </c>
      <c r="P116" s="2">
        <v>0.05</v>
      </c>
      <c r="Q116" s="14">
        <v>72</v>
      </c>
      <c r="R116" s="14">
        <v>95.6</v>
      </c>
      <c r="S116" s="7">
        <v>68.831999999999994</v>
      </c>
      <c r="U116" s="19"/>
    </row>
    <row r="117" spans="1:21" x14ac:dyDescent="0.25">
      <c r="A117" s="2">
        <v>19.5</v>
      </c>
      <c r="B117" s="2">
        <v>0</v>
      </c>
      <c r="C117" s="2">
        <v>0</v>
      </c>
      <c r="D117" s="2">
        <v>0</v>
      </c>
      <c r="E117" s="2">
        <v>80.5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95</v>
      </c>
      <c r="M117" s="3">
        <v>7.9117307692307666</v>
      </c>
      <c r="N117" s="19">
        <v>375</v>
      </c>
      <c r="O117" s="2">
        <v>30</v>
      </c>
      <c r="P117" s="2">
        <v>0.05</v>
      </c>
      <c r="Q117" s="14">
        <v>75.599999999999994</v>
      </c>
      <c r="R117" s="14">
        <v>95.4</v>
      </c>
      <c r="S117" s="7">
        <v>72.122399999999999</v>
      </c>
      <c r="U117" s="19"/>
    </row>
    <row r="118" spans="1:21" x14ac:dyDescent="0.25">
      <c r="A118" s="2">
        <v>19.5</v>
      </c>
      <c r="B118" s="2">
        <v>0</v>
      </c>
      <c r="C118" s="2">
        <v>0</v>
      </c>
      <c r="D118" s="2">
        <v>0</v>
      </c>
      <c r="E118" s="2">
        <v>80.5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95</v>
      </c>
      <c r="M118" s="3">
        <v>7.9117307692307666</v>
      </c>
      <c r="N118" s="19">
        <v>400</v>
      </c>
      <c r="O118" s="2">
        <v>30</v>
      </c>
      <c r="P118" s="2">
        <v>0.05</v>
      </c>
      <c r="Q118" s="14">
        <v>75.400000000000006</v>
      </c>
      <c r="R118" s="14">
        <v>95.2</v>
      </c>
      <c r="S118" s="7">
        <v>71.780800000000013</v>
      </c>
      <c r="U118" s="19"/>
    </row>
    <row r="119" spans="1:21" x14ac:dyDescent="0.25">
      <c r="A119" s="2">
        <v>25.2</v>
      </c>
      <c r="B119" s="2">
        <v>0</v>
      </c>
      <c r="C119" s="2">
        <v>0</v>
      </c>
      <c r="D119" s="2">
        <v>0</v>
      </c>
      <c r="E119" s="2">
        <v>74.8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64</v>
      </c>
      <c r="M119" s="3">
        <v>7.9117307692307666</v>
      </c>
      <c r="N119" s="19">
        <v>200</v>
      </c>
      <c r="O119" s="2">
        <v>30</v>
      </c>
      <c r="P119" s="2">
        <v>0.05</v>
      </c>
      <c r="Q119" s="14">
        <v>2.4</v>
      </c>
      <c r="R119" s="14">
        <v>93.8</v>
      </c>
      <c r="S119" s="7">
        <v>2.2511999999999999</v>
      </c>
      <c r="U119" s="19"/>
    </row>
    <row r="120" spans="1:21" x14ac:dyDescent="0.25">
      <c r="A120" s="2">
        <v>25.2</v>
      </c>
      <c r="B120" s="2">
        <v>0</v>
      </c>
      <c r="C120" s="2">
        <v>0</v>
      </c>
      <c r="D120" s="2">
        <v>0</v>
      </c>
      <c r="E120" s="2">
        <v>74.8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64</v>
      </c>
      <c r="M120" s="3">
        <v>7.9117307692307666</v>
      </c>
      <c r="N120" s="19">
        <v>225</v>
      </c>
      <c r="O120" s="2">
        <v>30</v>
      </c>
      <c r="P120" s="2">
        <v>0.05</v>
      </c>
      <c r="Q120" s="14">
        <v>6.8</v>
      </c>
      <c r="R120" s="14">
        <v>94.2</v>
      </c>
      <c r="S120" s="7">
        <v>6.4056000000000006</v>
      </c>
      <c r="U120" s="19"/>
    </row>
    <row r="121" spans="1:21" x14ac:dyDescent="0.25">
      <c r="A121" s="2">
        <v>25.2</v>
      </c>
      <c r="B121" s="2">
        <v>0</v>
      </c>
      <c r="C121" s="2">
        <v>0</v>
      </c>
      <c r="D121" s="2">
        <v>0</v>
      </c>
      <c r="E121" s="2">
        <v>74.8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64</v>
      </c>
      <c r="M121" s="3">
        <v>7.9117307692307666</v>
      </c>
      <c r="N121" s="19">
        <v>250</v>
      </c>
      <c r="O121" s="2">
        <v>30</v>
      </c>
      <c r="P121" s="2">
        <v>0.05</v>
      </c>
      <c r="Q121" s="14">
        <v>12</v>
      </c>
      <c r="R121" s="14">
        <v>94</v>
      </c>
      <c r="S121" s="7">
        <v>11.28</v>
      </c>
      <c r="U121" s="19"/>
    </row>
    <row r="122" spans="1:21" x14ac:dyDescent="0.25">
      <c r="A122" s="2">
        <v>25.2</v>
      </c>
      <c r="B122" s="2">
        <v>0</v>
      </c>
      <c r="C122" s="2">
        <v>0</v>
      </c>
      <c r="D122" s="2">
        <v>0</v>
      </c>
      <c r="E122" s="2">
        <v>74.8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64</v>
      </c>
      <c r="M122" s="3">
        <v>7.9117307692307666</v>
      </c>
      <c r="N122" s="19">
        <v>275</v>
      </c>
      <c r="O122" s="2">
        <v>30</v>
      </c>
      <c r="P122" s="2">
        <v>0.05</v>
      </c>
      <c r="Q122" s="14">
        <v>23.2</v>
      </c>
      <c r="R122" s="14">
        <v>93.5</v>
      </c>
      <c r="S122" s="7">
        <v>21.691999999999997</v>
      </c>
      <c r="U122" s="19"/>
    </row>
    <row r="123" spans="1:21" x14ac:dyDescent="0.25">
      <c r="A123" s="2">
        <v>25.2</v>
      </c>
      <c r="B123" s="2">
        <v>0</v>
      </c>
      <c r="C123" s="2">
        <v>0</v>
      </c>
      <c r="D123" s="2">
        <v>0</v>
      </c>
      <c r="E123" s="2">
        <v>74.8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64</v>
      </c>
      <c r="M123" s="3">
        <v>7.9117307692307666</v>
      </c>
      <c r="N123" s="19">
        <v>300</v>
      </c>
      <c r="O123" s="2">
        <v>30</v>
      </c>
      <c r="P123" s="2">
        <v>0.05</v>
      </c>
      <c r="Q123" s="14">
        <v>41.6</v>
      </c>
      <c r="R123" s="14">
        <v>93.6</v>
      </c>
      <c r="S123" s="7">
        <v>38.937599999999996</v>
      </c>
      <c r="U123" s="19"/>
    </row>
    <row r="124" spans="1:21" x14ac:dyDescent="0.25">
      <c r="A124" s="2">
        <v>25.2</v>
      </c>
      <c r="B124" s="2">
        <v>0</v>
      </c>
      <c r="C124" s="2">
        <v>0</v>
      </c>
      <c r="D124" s="2">
        <v>0</v>
      </c>
      <c r="E124" s="2">
        <v>74.8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64</v>
      </c>
      <c r="M124" s="3">
        <v>7.9117307692307666</v>
      </c>
      <c r="N124" s="19">
        <v>325</v>
      </c>
      <c r="O124" s="2">
        <v>30</v>
      </c>
      <c r="P124" s="2">
        <v>0.05</v>
      </c>
      <c r="Q124" s="14">
        <v>65.599999999999994</v>
      </c>
      <c r="R124" s="14">
        <v>95</v>
      </c>
      <c r="S124" s="7">
        <v>62.319999999999993</v>
      </c>
      <c r="U124" s="19"/>
    </row>
    <row r="125" spans="1:21" x14ac:dyDescent="0.25">
      <c r="A125" s="2">
        <v>25.2</v>
      </c>
      <c r="B125" s="2">
        <v>0</v>
      </c>
      <c r="C125" s="2">
        <v>0</v>
      </c>
      <c r="D125" s="2">
        <v>0</v>
      </c>
      <c r="E125" s="2">
        <v>74.8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64</v>
      </c>
      <c r="M125" s="3">
        <v>7.9117307692307666</v>
      </c>
      <c r="N125" s="19">
        <v>350</v>
      </c>
      <c r="O125" s="2">
        <v>30</v>
      </c>
      <c r="P125" s="2">
        <v>0.05</v>
      </c>
      <c r="Q125" s="14">
        <v>77.2</v>
      </c>
      <c r="R125" s="14">
        <v>95.6</v>
      </c>
      <c r="S125" s="7">
        <v>73.803200000000004</v>
      </c>
      <c r="U125" s="19"/>
    </row>
    <row r="126" spans="1:21" x14ac:dyDescent="0.25">
      <c r="A126" s="2">
        <v>25.2</v>
      </c>
      <c r="B126" s="2">
        <v>0</v>
      </c>
      <c r="C126" s="2">
        <v>0</v>
      </c>
      <c r="D126" s="2">
        <v>0</v>
      </c>
      <c r="E126" s="2">
        <v>74.8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64</v>
      </c>
      <c r="M126" s="3">
        <v>7.9117307692307666</v>
      </c>
      <c r="N126" s="19">
        <v>375</v>
      </c>
      <c r="O126" s="2">
        <v>30</v>
      </c>
      <c r="P126" s="2">
        <v>0.05</v>
      </c>
      <c r="Q126" s="14">
        <v>82.4</v>
      </c>
      <c r="R126" s="14">
        <v>95.4</v>
      </c>
      <c r="S126" s="7">
        <v>78.609600000000015</v>
      </c>
      <c r="U126" s="19"/>
    </row>
    <row r="127" spans="1:21" x14ac:dyDescent="0.25">
      <c r="A127" s="2">
        <v>25.2</v>
      </c>
      <c r="B127" s="2">
        <v>0</v>
      </c>
      <c r="C127" s="2">
        <v>0</v>
      </c>
      <c r="D127" s="2">
        <v>0</v>
      </c>
      <c r="E127" s="2">
        <v>74.8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64</v>
      </c>
      <c r="M127" s="3">
        <v>7.9117307692307666</v>
      </c>
      <c r="N127" s="19">
        <v>400</v>
      </c>
      <c r="O127" s="2">
        <v>30</v>
      </c>
      <c r="P127" s="2">
        <v>0.05</v>
      </c>
      <c r="Q127" s="14">
        <v>82</v>
      </c>
      <c r="R127" s="14">
        <v>95.2</v>
      </c>
      <c r="S127" s="7">
        <v>78.064000000000007</v>
      </c>
      <c r="U127" s="19"/>
    </row>
    <row r="128" spans="1:21" x14ac:dyDescent="0.25">
      <c r="A128" s="2">
        <v>30.8</v>
      </c>
      <c r="B128" s="2">
        <v>0</v>
      </c>
      <c r="C128" s="2">
        <v>0</v>
      </c>
      <c r="D128" s="2">
        <v>0</v>
      </c>
      <c r="E128" s="2">
        <v>69.2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56</v>
      </c>
      <c r="M128" s="3">
        <v>7.9117307692307666</v>
      </c>
      <c r="N128" s="19">
        <v>200</v>
      </c>
      <c r="O128" s="2">
        <v>30</v>
      </c>
      <c r="P128" s="2">
        <v>0.05</v>
      </c>
      <c r="Q128" s="14">
        <v>2.5</v>
      </c>
      <c r="R128" s="14">
        <v>94.6</v>
      </c>
      <c r="S128" s="7">
        <v>2.3650000000000002</v>
      </c>
      <c r="U128" s="19"/>
    </row>
    <row r="129" spans="1:21" x14ac:dyDescent="0.25">
      <c r="A129" s="2">
        <v>30.8</v>
      </c>
      <c r="B129" s="2">
        <v>0</v>
      </c>
      <c r="C129" s="2">
        <v>0</v>
      </c>
      <c r="D129" s="2">
        <v>0</v>
      </c>
      <c r="E129" s="2">
        <v>69.2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56</v>
      </c>
      <c r="M129" s="3">
        <v>7.9117307692307666</v>
      </c>
      <c r="N129" s="19">
        <v>225</v>
      </c>
      <c r="O129" s="2">
        <v>30</v>
      </c>
      <c r="P129" s="2">
        <v>0.05</v>
      </c>
      <c r="Q129" s="14">
        <v>6</v>
      </c>
      <c r="R129" s="14">
        <v>94.4</v>
      </c>
      <c r="S129" s="7">
        <v>5.6640000000000006</v>
      </c>
      <c r="U129" s="19"/>
    </row>
    <row r="130" spans="1:21" x14ac:dyDescent="0.25">
      <c r="A130" s="2">
        <v>30.8</v>
      </c>
      <c r="B130" s="2">
        <v>0</v>
      </c>
      <c r="C130" s="2">
        <v>0</v>
      </c>
      <c r="D130" s="2">
        <v>0</v>
      </c>
      <c r="E130" s="2">
        <v>69.2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56</v>
      </c>
      <c r="M130" s="3">
        <v>7.9117307692307666</v>
      </c>
      <c r="N130" s="19">
        <v>250</v>
      </c>
      <c r="O130" s="2">
        <v>30</v>
      </c>
      <c r="P130" s="2">
        <v>0.05</v>
      </c>
      <c r="Q130" s="14">
        <v>12.8</v>
      </c>
      <c r="R130" s="14">
        <v>94</v>
      </c>
      <c r="S130" s="7">
        <v>12.032</v>
      </c>
      <c r="U130" s="19"/>
    </row>
    <row r="131" spans="1:21" x14ac:dyDescent="0.25">
      <c r="A131" s="2">
        <v>30.8</v>
      </c>
      <c r="B131" s="2">
        <v>0</v>
      </c>
      <c r="C131" s="2">
        <v>0</v>
      </c>
      <c r="D131" s="2">
        <v>0</v>
      </c>
      <c r="E131" s="2">
        <v>69.2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56</v>
      </c>
      <c r="M131" s="3">
        <v>7.9117307692307666</v>
      </c>
      <c r="N131" s="19">
        <v>275</v>
      </c>
      <c r="O131" s="2">
        <v>30</v>
      </c>
      <c r="P131" s="2">
        <v>0.05</v>
      </c>
      <c r="Q131" s="14">
        <v>26.4</v>
      </c>
      <c r="R131" s="14">
        <v>94.5</v>
      </c>
      <c r="S131" s="7">
        <v>24.947999999999997</v>
      </c>
      <c r="U131" s="19"/>
    </row>
    <row r="132" spans="1:21" x14ac:dyDescent="0.25">
      <c r="A132" s="2">
        <v>30.8</v>
      </c>
      <c r="B132" s="2">
        <v>0</v>
      </c>
      <c r="C132" s="2">
        <v>0</v>
      </c>
      <c r="D132" s="2">
        <v>0</v>
      </c>
      <c r="E132" s="2">
        <v>69.2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56</v>
      </c>
      <c r="M132" s="3">
        <v>7.9117307692307666</v>
      </c>
      <c r="N132" s="19">
        <v>300</v>
      </c>
      <c r="O132" s="2">
        <v>30</v>
      </c>
      <c r="P132" s="2">
        <v>0.05</v>
      </c>
      <c r="Q132" s="14">
        <v>49.6</v>
      </c>
      <c r="R132" s="14">
        <v>96</v>
      </c>
      <c r="S132" s="7">
        <v>47.616000000000007</v>
      </c>
      <c r="U132" s="19"/>
    </row>
    <row r="133" spans="1:21" x14ac:dyDescent="0.25">
      <c r="A133" s="2">
        <v>30.8</v>
      </c>
      <c r="B133" s="2">
        <v>0</v>
      </c>
      <c r="C133" s="2">
        <v>0</v>
      </c>
      <c r="D133" s="2">
        <v>0</v>
      </c>
      <c r="E133" s="2">
        <v>69.2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56</v>
      </c>
      <c r="M133" s="3">
        <v>7.9117307692307666</v>
      </c>
      <c r="N133" s="19">
        <v>325</v>
      </c>
      <c r="O133" s="2">
        <v>30</v>
      </c>
      <c r="P133" s="2">
        <v>0.05</v>
      </c>
      <c r="Q133" s="14">
        <v>75.3</v>
      </c>
      <c r="R133" s="14">
        <v>98</v>
      </c>
      <c r="S133" s="7">
        <v>73.793999999999997</v>
      </c>
      <c r="U133" s="19"/>
    </row>
    <row r="134" spans="1:21" x14ac:dyDescent="0.25">
      <c r="A134" s="2">
        <v>30.8</v>
      </c>
      <c r="B134" s="2">
        <v>0</v>
      </c>
      <c r="C134" s="2">
        <v>0</v>
      </c>
      <c r="D134" s="2">
        <v>0</v>
      </c>
      <c r="E134" s="2">
        <v>69.2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56</v>
      </c>
      <c r="M134" s="3">
        <v>7.9117307692307666</v>
      </c>
      <c r="N134" s="19">
        <v>350</v>
      </c>
      <c r="O134" s="2">
        <v>30</v>
      </c>
      <c r="P134" s="2">
        <v>0.05</v>
      </c>
      <c r="Q134" s="14">
        <v>86.4</v>
      </c>
      <c r="R134" s="14">
        <v>97.6</v>
      </c>
      <c r="S134" s="7">
        <v>84.326399999999992</v>
      </c>
      <c r="U134" s="19"/>
    </row>
    <row r="135" spans="1:21" x14ac:dyDescent="0.25">
      <c r="A135" s="2">
        <v>30.8</v>
      </c>
      <c r="B135" s="2">
        <v>0</v>
      </c>
      <c r="C135" s="2">
        <v>0</v>
      </c>
      <c r="D135" s="2">
        <v>0</v>
      </c>
      <c r="E135" s="2">
        <v>69.2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56</v>
      </c>
      <c r="M135" s="3">
        <v>7.9117307692307666</v>
      </c>
      <c r="N135" s="19">
        <v>375</v>
      </c>
      <c r="O135" s="2">
        <v>30</v>
      </c>
      <c r="P135" s="2">
        <v>0.05</v>
      </c>
      <c r="Q135" s="14">
        <v>86</v>
      </c>
      <c r="R135" s="14">
        <v>96.4</v>
      </c>
      <c r="S135" s="7">
        <v>82.903999999999996</v>
      </c>
      <c r="U135" s="19"/>
    </row>
    <row r="136" spans="1:21" x14ac:dyDescent="0.25">
      <c r="A136" s="2">
        <v>30.8</v>
      </c>
      <c r="B136" s="2">
        <v>0</v>
      </c>
      <c r="C136" s="2">
        <v>0</v>
      </c>
      <c r="D136" s="2">
        <v>0</v>
      </c>
      <c r="E136" s="2">
        <v>69.2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56</v>
      </c>
      <c r="M136" s="3">
        <v>7.9117307692307666</v>
      </c>
      <c r="N136" s="19">
        <v>400</v>
      </c>
      <c r="O136" s="2">
        <v>30</v>
      </c>
      <c r="P136" s="2">
        <v>0.05</v>
      </c>
      <c r="Q136" s="14">
        <v>85.6</v>
      </c>
      <c r="R136" s="14">
        <v>95.2</v>
      </c>
      <c r="S136" s="7">
        <v>81.491199999999992</v>
      </c>
      <c r="U136" s="19"/>
    </row>
    <row r="137" spans="1:21" x14ac:dyDescent="0.25">
      <c r="A137" s="2">
        <v>39.9</v>
      </c>
      <c r="B137" s="2">
        <v>0</v>
      </c>
      <c r="C137" s="2">
        <v>0</v>
      </c>
      <c r="D137" s="2">
        <v>0</v>
      </c>
      <c r="E137" s="2">
        <v>60.1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49</v>
      </c>
      <c r="M137" s="3">
        <v>7.9117307692307666</v>
      </c>
      <c r="N137" s="19">
        <v>200</v>
      </c>
      <c r="O137" s="2">
        <v>30</v>
      </c>
      <c r="P137" s="2">
        <v>0.05</v>
      </c>
      <c r="Q137" s="14">
        <v>1</v>
      </c>
      <c r="R137" s="14">
        <v>93.2</v>
      </c>
      <c r="S137" s="7">
        <v>0.93200000000000005</v>
      </c>
      <c r="U137" s="19"/>
    </row>
    <row r="138" spans="1:21" x14ac:dyDescent="0.25">
      <c r="A138" s="2">
        <v>39.9</v>
      </c>
      <c r="B138" s="2">
        <v>0</v>
      </c>
      <c r="C138" s="2">
        <v>0</v>
      </c>
      <c r="D138" s="2">
        <v>0</v>
      </c>
      <c r="E138" s="2">
        <v>60.1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49</v>
      </c>
      <c r="M138" s="3">
        <v>7.9117307692307666</v>
      </c>
      <c r="N138" s="19">
        <v>225</v>
      </c>
      <c r="O138" s="2">
        <v>30</v>
      </c>
      <c r="P138" s="2">
        <v>0.05</v>
      </c>
      <c r="Q138" s="14">
        <v>3.8</v>
      </c>
      <c r="R138" s="14">
        <v>94</v>
      </c>
      <c r="S138" s="7">
        <v>3.5720000000000001</v>
      </c>
      <c r="U138" s="19"/>
    </row>
    <row r="139" spans="1:21" x14ac:dyDescent="0.25">
      <c r="A139" s="2">
        <v>39.9</v>
      </c>
      <c r="B139" s="2">
        <v>0</v>
      </c>
      <c r="C139" s="2">
        <v>0</v>
      </c>
      <c r="D139" s="2">
        <v>0</v>
      </c>
      <c r="E139" s="2">
        <v>60.1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49</v>
      </c>
      <c r="M139" s="3">
        <v>7.9117307692307666</v>
      </c>
      <c r="N139" s="19">
        <v>250</v>
      </c>
      <c r="O139" s="2">
        <v>30</v>
      </c>
      <c r="P139" s="2">
        <v>0.05</v>
      </c>
      <c r="Q139" s="14">
        <v>8</v>
      </c>
      <c r="R139" s="14">
        <v>93.8</v>
      </c>
      <c r="S139" s="7">
        <v>7.5039999999999996</v>
      </c>
      <c r="U139" s="19"/>
    </row>
    <row r="140" spans="1:21" x14ac:dyDescent="0.25">
      <c r="A140" s="2">
        <v>39.9</v>
      </c>
      <c r="B140" s="2">
        <v>0</v>
      </c>
      <c r="C140" s="2">
        <v>0</v>
      </c>
      <c r="D140" s="2">
        <v>0</v>
      </c>
      <c r="E140" s="2">
        <v>60.1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49</v>
      </c>
      <c r="M140" s="3">
        <v>7.9117307692307666</v>
      </c>
      <c r="N140" s="19">
        <v>275</v>
      </c>
      <c r="O140" s="2">
        <v>30</v>
      </c>
      <c r="P140" s="2">
        <v>0.05</v>
      </c>
      <c r="Q140" s="14">
        <v>11.4</v>
      </c>
      <c r="R140" s="14">
        <v>93.4</v>
      </c>
      <c r="S140" s="7">
        <v>10.647600000000001</v>
      </c>
      <c r="U140" s="19"/>
    </row>
    <row r="141" spans="1:21" x14ac:dyDescent="0.25">
      <c r="A141" s="2">
        <v>39.9</v>
      </c>
      <c r="B141" s="2">
        <v>0</v>
      </c>
      <c r="C141" s="2">
        <v>0</v>
      </c>
      <c r="D141" s="2">
        <v>0</v>
      </c>
      <c r="E141" s="2">
        <v>60.1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49</v>
      </c>
      <c r="M141" s="3">
        <v>7.9117307692307666</v>
      </c>
      <c r="N141" s="19">
        <v>300</v>
      </c>
      <c r="O141" s="2">
        <v>30</v>
      </c>
      <c r="P141" s="2">
        <v>0.05</v>
      </c>
      <c r="Q141" s="14">
        <v>31.2</v>
      </c>
      <c r="R141" s="14">
        <v>93</v>
      </c>
      <c r="S141" s="7">
        <v>29.015999999999998</v>
      </c>
      <c r="U141" s="19"/>
    </row>
    <row r="142" spans="1:21" x14ac:dyDescent="0.25">
      <c r="A142" s="2">
        <v>39.9</v>
      </c>
      <c r="B142" s="2">
        <v>0</v>
      </c>
      <c r="C142" s="2">
        <v>0</v>
      </c>
      <c r="D142" s="2">
        <v>0</v>
      </c>
      <c r="E142" s="2">
        <v>60.1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49</v>
      </c>
      <c r="M142" s="3">
        <v>7.9117307692307666</v>
      </c>
      <c r="N142" s="19">
        <v>325</v>
      </c>
      <c r="O142" s="2">
        <v>30</v>
      </c>
      <c r="P142" s="2">
        <v>0.05</v>
      </c>
      <c r="Q142" s="14">
        <v>48.8</v>
      </c>
      <c r="R142" s="14">
        <v>94.5</v>
      </c>
      <c r="S142" s="7">
        <v>46.115999999999993</v>
      </c>
      <c r="U142" s="19"/>
    </row>
    <row r="143" spans="1:21" x14ac:dyDescent="0.25">
      <c r="A143" s="2">
        <v>39.9</v>
      </c>
      <c r="B143" s="2">
        <v>0</v>
      </c>
      <c r="C143" s="2">
        <v>0</v>
      </c>
      <c r="D143" s="2">
        <v>0</v>
      </c>
      <c r="E143" s="2">
        <v>60.1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49</v>
      </c>
      <c r="M143" s="3">
        <v>7.9117307692307666</v>
      </c>
      <c r="N143" s="19">
        <v>350</v>
      </c>
      <c r="O143" s="2">
        <v>30</v>
      </c>
      <c r="P143" s="2">
        <v>0.05</v>
      </c>
      <c r="Q143" s="14">
        <v>64.8</v>
      </c>
      <c r="R143" s="14">
        <v>95.4</v>
      </c>
      <c r="S143" s="7">
        <v>61.819200000000002</v>
      </c>
      <c r="U143" s="19"/>
    </row>
    <row r="144" spans="1:21" x14ac:dyDescent="0.25">
      <c r="A144" s="2">
        <v>39.9</v>
      </c>
      <c r="B144" s="2">
        <v>0</v>
      </c>
      <c r="C144" s="2">
        <v>0</v>
      </c>
      <c r="D144" s="2">
        <v>0</v>
      </c>
      <c r="E144" s="2">
        <v>60.1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49</v>
      </c>
      <c r="M144" s="3">
        <v>7.9117307692307666</v>
      </c>
      <c r="N144" s="19">
        <v>375</v>
      </c>
      <c r="O144" s="2">
        <v>30</v>
      </c>
      <c r="P144" s="2">
        <v>0.05</v>
      </c>
      <c r="Q144" s="14">
        <v>70.400000000000006</v>
      </c>
      <c r="R144" s="14">
        <v>95.2</v>
      </c>
      <c r="S144" s="7">
        <v>67.020800000000008</v>
      </c>
      <c r="U144" s="19"/>
    </row>
    <row r="145" spans="1:21" x14ac:dyDescent="0.25">
      <c r="A145" s="2">
        <v>39.9</v>
      </c>
      <c r="B145" s="2">
        <v>0</v>
      </c>
      <c r="C145" s="2">
        <v>0</v>
      </c>
      <c r="D145" s="2">
        <v>0</v>
      </c>
      <c r="E145" s="2">
        <v>60.1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49</v>
      </c>
      <c r="M145" s="3">
        <v>7.9117307692307666</v>
      </c>
      <c r="N145" s="19">
        <v>400</v>
      </c>
      <c r="O145" s="2">
        <v>30</v>
      </c>
      <c r="P145" s="2">
        <v>0.05</v>
      </c>
      <c r="Q145" s="14">
        <v>70.599999999999994</v>
      </c>
      <c r="R145" s="14">
        <v>95.2</v>
      </c>
      <c r="S145" s="7">
        <v>67.211200000000005</v>
      </c>
      <c r="U145" s="19"/>
    </row>
    <row r="146" spans="1:21" x14ac:dyDescent="0.25">
      <c r="A146" s="2">
        <v>5.68</v>
      </c>
      <c r="B146" s="2">
        <v>0</v>
      </c>
      <c r="C146" s="2">
        <v>94.32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11</v>
      </c>
      <c r="M146" s="3">
        <v>4</v>
      </c>
      <c r="N146" s="19">
        <v>200</v>
      </c>
      <c r="O146" s="2">
        <v>10</v>
      </c>
      <c r="P146" s="2">
        <v>0.3</v>
      </c>
      <c r="Q146" s="14">
        <v>1.8</v>
      </c>
      <c r="R146" s="14">
        <v>25</v>
      </c>
      <c r="S146" s="7">
        <v>0.45</v>
      </c>
      <c r="U146" s="19"/>
    </row>
    <row r="147" spans="1:21" x14ac:dyDescent="0.25">
      <c r="A147" s="2">
        <v>5.68</v>
      </c>
      <c r="B147" s="2">
        <v>0</v>
      </c>
      <c r="C147" s="2">
        <v>94.32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11</v>
      </c>
      <c r="M147" s="3">
        <v>4</v>
      </c>
      <c r="N147" s="19">
        <v>225</v>
      </c>
      <c r="O147" s="2">
        <v>10</v>
      </c>
      <c r="P147" s="2">
        <v>0.3</v>
      </c>
      <c r="Q147" s="14">
        <v>2.25</v>
      </c>
      <c r="R147" s="14">
        <v>38</v>
      </c>
      <c r="S147" s="7">
        <v>0.85499999999999998</v>
      </c>
      <c r="U147" s="19"/>
    </row>
    <row r="148" spans="1:21" x14ac:dyDescent="0.25">
      <c r="A148" s="2">
        <v>5.68</v>
      </c>
      <c r="B148" s="2">
        <v>0</v>
      </c>
      <c r="C148" s="2">
        <v>94.32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11</v>
      </c>
      <c r="M148" s="3">
        <v>4</v>
      </c>
      <c r="N148" s="19">
        <v>250</v>
      </c>
      <c r="O148" s="2">
        <v>10</v>
      </c>
      <c r="P148" s="2">
        <v>0.3</v>
      </c>
      <c r="Q148" s="14">
        <v>3.6</v>
      </c>
      <c r="R148" s="14">
        <v>57.4</v>
      </c>
      <c r="S148" s="7">
        <v>2.0663999999999998</v>
      </c>
      <c r="U148" s="19"/>
    </row>
    <row r="149" spans="1:21" x14ac:dyDescent="0.25">
      <c r="A149" s="2">
        <v>5.68</v>
      </c>
      <c r="B149" s="2">
        <v>0</v>
      </c>
      <c r="C149" s="2">
        <v>94.32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11</v>
      </c>
      <c r="M149" s="3">
        <v>4</v>
      </c>
      <c r="N149" s="19">
        <v>275</v>
      </c>
      <c r="O149" s="2">
        <v>10</v>
      </c>
      <c r="P149" s="2">
        <v>0.3</v>
      </c>
      <c r="Q149" s="14">
        <v>8.1</v>
      </c>
      <c r="R149" s="14">
        <v>84.5</v>
      </c>
      <c r="S149" s="7">
        <v>6.8444999999999991</v>
      </c>
      <c r="U149" s="19"/>
    </row>
    <row r="150" spans="1:21" x14ac:dyDescent="0.25">
      <c r="A150" s="2">
        <v>5.68</v>
      </c>
      <c r="B150" s="2">
        <v>0</v>
      </c>
      <c r="C150" s="2">
        <v>94.32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11</v>
      </c>
      <c r="M150" s="3">
        <v>4</v>
      </c>
      <c r="N150" s="19">
        <v>300</v>
      </c>
      <c r="O150" s="2">
        <v>10</v>
      </c>
      <c r="P150" s="2">
        <v>0.3</v>
      </c>
      <c r="Q150" s="14">
        <v>21.1</v>
      </c>
      <c r="R150" s="14">
        <v>94.2</v>
      </c>
      <c r="S150" s="7">
        <v>19.876200000000001</v>
      </c>
      <c r="U150" s="19"/>
    </row>
    <row r="151" spans="1:21" x14ac:dyDescent="0.25">
      <c r="A151" s="2">
        <v>5.68</v>
      </c>
      <c r="B151" s="2">
        <v>0</v>
      </c>
      <c r="C151" s="2">
        <v>94.32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11</v>
      </c>
      <c r="M151" s="3">
        <v>4</v>
      </c>
      <c r="N151" s="19">
        <v>325</v>
      </c>
      <c r="O151" s="2">
        <v>10</v>
      </c>
      <c r="P151" s="2">
        <v>0.3</v>
      </c>
      <c r="Q151" s="14">
        <v>45</v>
      </c>
      <c r="R151" s="14">
        <v>86</v>
      </c>
      <c r="S151" s="7">
        <v>38.700000000000003</v>
      </c>
      <c r="U151" s="19"/>
    </row>
    <row r="152" spans="1:21" x14ac:dyDescent="0.25">
      <c r="A152" s="2">
        <v>5.68</v>
      </c>
      <c r="B152" s="2">
        <v>0</v>
      </c>
      <c r="C152" s="2">
        <v>94.32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11</v>
      </c>
      <c r="M152" s="3">
        <v>4</v>
      </c>
      <c r="N152" s="19">
        <v>350</v>
      </c>
      <c r="O152" s="2">
        <v>10</v>
      </c>
      <c r="P152" s="2">
        <v>0.3</v>
      </c>
      <c r="Q152" s="14">
        <v>64.5</v>
      </c>
      <c r="R152" s="14">
        <v>97</v>
      </c>
      <c r="S152" s="7">
        <v>62.564999999999998</v>
      </c>
      <c r="U152" s="19"/>
    </row>
    <row r="153" spans="1:21" x14ac:dyDescent="0.25">
      <c r="A153" s="2">
        <v>5.68</v>
      </c>
      <c r="B153" s="2">
        <v>0</v>
      </c>
      <c r="C153" s="2">
        <v>94.32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11</v>
      </c>
      <c r="M153" s="3">
        <v>4</v>
      </c>
      <c r="N153" s="19">
        <v>375</v>
      </c>
      <c r="O153" s="2">
        <v>10</v>
      </c>
      <c r="P153" s="2">
        <v>0.3</v>
      </c>
      <c r="Q153" s="14">
        <v>70</v>
      </c>
      <c r="R153" s="14">
        <v>97.5</v>
      </c>
      <c r="S153" s="7">
        <v>68.25</v>
      </c>
      <c r="U153" s="19"/>
    </row>
    <row r="154" spans="1:21" x14ac:dyDescent="0.25">
      <c r="A154" s="2">
        <v>5.68</v>
      </c>
      <c r="B154" s="2">
        <v>0</v>
      </c>
      <c r="C154" s="2">
        <v>94.32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11</v>
      </c>
      <c r="M154" s="3">
        <v>4</v>
      </c>
      <c r="N154" s="19">
        <v>400</v>
      </c>
      <c r="O154" s="2">
        <v>10</v>
      </c>
      <c r="P154" s="2">
        <v>0.3</v>
      </c>
      <c r="Q154" s="14">
        <v>71</v>
      </c>
      <c r="R154" s="14">
        <v>97.5</v>
      </c>
      <c r="S154" s="7">
        <v>69.224999999999994</v>
      </c>
      <c r="U154" s="19"/>
    </row>
    <row r="155" spans="1:21" x14ac:dyDescent="0.25">
      <c r="A155" s="2">
        <v>2.2000000000000002</v>
      </c>
      <c r="B155" s="2">
        <v>0</v>
      </c>
      <c r="C155" s="2">
        <v>36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61.8</v>
      </c>
      <c r="L155" s="2">
        <v>19</v>
      </c>
      <c r="M155" s="3">
        <v>4</v>
      </c>
      <c r="N155" s="19">
        <v>200</v>
      </c>
      <c r="O155" s="2">
        <v>10</v>
      </c>
      <c r="P155" s="2">
        <v>0.3</v>
      </c>
      <c r="Q155" s="14">
        <v>4.05</v>
      </c>
      <c r="R155" s="14">
        <v>99.9</v>
      </c>
      <c r="S155" s="7">
        <v>4.0459500000000004</v>
      </c>
      <c r="U155" s="19"/>
    </row>
    <row r="156" spans="1:21" x14ac:dyDescent="0.25">
      <c r="A156" s="2">
        <v>2.2000000000000002</v>
      </c>
      <c r="B156" s="2">
        <v>0</v>
      </c>
      <c r="C156" s="2">
        <v>36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61.8</v>
      </c>
      <c r="L156" s="2">
        <v>19</v>
      </c>
      <c r="M156" s="3">
        <v>4</v>
      </c>
      <c r="N156" s="19">
        <v>225</v>
      </c>
      <c r="O156" s="2">
        <v>10</v>
      </c>
      <c r="P156" s="2">
        <v>0.3</v>
      </c>
      <c r="Q156" s="14">
        <v>4</v>
      </c>
      <c r="R156" s="14">
        <v>99.9</v>
      </c>
      <c r="S156" s="7">
        <v>3.9960000000000004</v>
      </c>
      <c r="U156" s="19"/>
    </row>
    <row r="157" spans="1:21" x14ac:dyDescent="0.25">
      <c r="A157" s="2">
        <v>2.2000000000000002</v>
      </c>
      <c r="B157" s="2">
        <v>0</v>
      </c>
      <c r="C157" s="2">
        <v>36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61.8</v>
      </c>
      <c r="L157" s="2">
        <v>19</v>
      </c>
      <c r="M157" s="3">
        <v>4</v>
      </c>
      <c r="N157" s="19">
        <v>250</v>
      </c>
      <c r="O157" s="2">
        <v>10</v>
      </c>
      <c r="P157" s="2">
        <v>0.3</v>
      </c>
      <c r="Q157" s="14">
        <v>5.85</v>
      </c>
      <c r="R157" s="14">
        <v>99.8</v>
      </c>
      <c r="S157" s="7">
        <v>5.8382999999999994</v>
      </c>
      <c r="U157" s="19"/>
    </row>
    <row r="158" spans="1:21" x14ac:dyDescent="0.25">
      <c r="A158" s="2">
        <v>2.2000000000000002</v>
      </c>
      <c r="B158" s="2">
        <v>0</v>
      </c>
      <c r="C158" s="2">
        <v>36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61.8</v>
      </c>
      <c r="L158" s="2">
        <v>19</v>
      </c>
      <c r="M158" s="3">
        <v>4</v>
      </c>
      <c r="N158" s="19">
        <v>275</v>
      </c>
      <c r="O158" s="2">
        <v>10</v>
      </c>
      <c r="P158" s="2">
        <v>0.3</v>
      </c>
      <c r="Q158" s="14">
        <v>15</v>
      </c>
      <c r="R158" s="14">
        <v>99.7</v>
      </c>
      <c r="S158" s="7">
        <v>14.955</v>
      </c>
      <c r="U158" s="19"/>
    </row>
    <row r="159" spans="1:21" x14ac:dyDescent="0.25">
      <c r="A159" s="2">
        <v>2.2000000000000002</v>
      </c>
      <c r="B159" s="2">
        <v>0</v>
      </c>
      <c r="C159" s="2">
        <v>36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61.8</v>
      </c>
      <c r="L159" s="2">
        <v>19</v>
      </c>
      <c r="M159" s="3">
        <v>4</v>
      </c>
      <c r="N159" s="19">
        <v>300</v>
      </c>
      <c r="O159" s="2">
        <v>10</v>
      </c>
      <c r="P159" s="2">
        <v>0.3</v>
      </c>
      <c r="Q159" s="14">
        <v>46.1</v>
      </c>
      <c r="R159" s="14">
        <v>99.2</v>
      </c>
      <c r="S159" s="7">
        <v>45.731200000000001</v>
      </c>
      <c r="U159" s="19"/>
    </row>
    <row r="160" spans="1:21" x14ac:dyDescent="0.25">
      <c r="A160" s="2">
        <v>2.2000000000000002</v>
      </c>
      <c r="B160" s="2">
        <v>0</v>
      </c>
      <c r="C160" s="2">
        <v>36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61.8</v>
      </c>
      <c r="L160" s="2">
        <v>19</v>
      </c>
      <c r="M160" s="3">
        <v>4</v>
      </c>
      <c r="N160" s="19">
        <v>325</v>
      </c>
      <c r="O160" s="2">
        <v>10</v>
      </c>
      <c r="P160" s="2">
        <v>0.3</v>
      </c>
      <c r="Q160" s="14">
        <v>70</v>
      </c>
      <c r="R160" s="14">
        <v>99</v>
      </c>
      <c r="S160" s="7">
        <v>69.3</v>
      </c>
      <c r="U160" s="19"/>
    </row>
    <row r="161" spans="1:21" x14ac:dyDescent="0.25">
      <c r="A161" s="2">
        <v>2.2000000000000002</v>
      </c>
      <c r="B161" s="2">
        <v>0</v>
      </c>
      <c r="C161" s="2">
        <v>36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61.8</v>
      </c>
      <c r="L161" s="2">
        <v>19</v>
      </c>
      <c r="M161" s="3">
        <v>4</v>
      </c>
      <c r="N161" s="19">
        <v>350</v>
      </c>
      <c r="O161" s="2">
        <v>10</v>
      </c>
      <c r="P161" s="2">
        <v>0.3</v>
      </c>
      <c r="Q161" s="14">
        <v>72.5</v>
      </c>
      <c r="R161" s="14">
        <v>98</v>
      </c>
      <c r="S161" s="7">
        <v>71.05</v>
      </c>
      <c r="U161" s="19"/>
    </row>
    <row r="162" spans="1:21" x14ac:dyDescent="0.25">
      <c r="A162" s="2">
        <v>2.2000000000000002</v>
      </c>
      <c r="B162" s="2">
        <v>0</v>
      </c>
      <c r="C162" s="2">
        <v>36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61.8</v>
      </c>
      <c r="L162" s="2">
        <v>19</v>
      </c>
      <c r="M162" s="3">
        <v>4</v>
      </c>
      <c r="N162" s="19">
        <v>375</v>
      </c>
      <c r="O162" s="2">
        <v>10</v>
      </c>
      <c r="P162" s="2">
        <v>0.3</v>
      </c>
      <c r="Q162" s="14">
        <v>73.5</v>
      </c>
      <c r="R162" s="14">
        <v>97.5</v>
      </c>
      <c r="S162" s="7">
        <v>71.662499999999994</v>
      </c>
      <c r="U162" s="19"/>
    </row>
    <row r="163" spans="1:21" x14ac:dyDescent="0.25">
      <c r="A163" s="2">
        <v>2.2000000000000002</v>
      </c>
      <c r="B163" s="2">
        <v>0</v>
      </c>
      <c r="C163" s="2">
        <v>36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61.8</v>
      </c>
      <c r="L163" s="2">
        <v>19</v>
      </c>
      <c r="M163" s="3">
        <v>4</v>
      </c>
      <c r="N163" s="19">
        <v>400</v>
      </c>
      <c r="O163" s="2">
        <v>10</v>
      </c>
      <c r="P163" s="2">
        <v>0.3</v>
      </c>
      <c r="Q163" s="14">
        <v>72</v>
      </c>
      <c r="R163" s="14">
        <v>97.5</v>
      </c>
      <c r="S163" s="7">
        <v>70.2</v>
      </c>
      <c r="U163" s="19"/>
    </row>
    <row r="164" spans="1:21" x14ac:dyDescent="0.25">
      <c r="A164" s="2">
        <v>11</v>
      </c>
      <c r="B164" s="2">
        <v>0</v>
      </c>
      <c r="C164" s="2">
        <v>0</v>
      </c>
      <c r="D164" s="2">
        <v>0</v>
      </c>
      <c r="E164" s="2">
        <v>0</v>
      </c>
      <c r="F164" s="2">
        <v>89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10</v>
      </c>
      <c r="M164" s="3">
        <v>24</v>
      </c>
      <c r="N164" s="19">
        <v>260</v>
      </c>
      <c r="O164" s="2">
        <v>2.75</v>
      </c>
      <c r="P164" s="2">
        <v>0.2</v>
      </c>
      <c r="Q164" s="14">
        <v>4.5</v>
      </c>
      <c r="R164" s="14">
        <v>66.400000000000006</v>
      </c>
      <c r="S164" s="7">
        <v>2.988</v>
      </c>
      <c r="U164" s="19"/>
    </row>
    <row r="165" spans="1:21" x14ac:dyDescent="0.25">
      <c r="A165" s="2">
        <v>11</v>
      </c>
      <c r="B165" s="2">
        <v>0</v>
      </c>
      <c r="C165" s="2">
        <v>0</v>
      </c>
      <c r="D165" s="2">
        <v>0</v>
      </c>
      <c r="E165" s="2">
        <v>0</v>
      </c>
      <c r="F165" s="2">
        <v>89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10</v>
      </c>
      <c r="M165" s="3">
        <v>24</v>
      </c>
      <c r="N165" s="19">
        <v>340</v>
      </c>
      <c r="O165" s="2">
        <v>2.75</v>
      </c>
      <c r="P165" s="2">
        <v>0.2</v>
      </c>
      <c r="Q165" s="14">
        <v>42.6</v>
      </c>
      <c r="R165" s="14">
        <v>79</v>
      </c>
      <c r="S165" s="7">
        <v>33.654000000000003</v>
      </c>
      <c r="U165" s="19"/>
    </row>
    <row r="166" spans="1:21" x14ac:dyDescent="0.25">
      <c r="A166" s="2">
        <v>10</v>
      </c>
      <c r="B166" s="2">
        <v>0</v>
      </c>
      <c r="C166" s="2">
        <v>0</v>
      </c>
      <c r="D166" s="2">
        <v>0</v>
      </c>
      <c r="E166" s="2">
        <v>0</v>
      </c>
      <c r="F166" s="2">
        <v>90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4</v>
      </c>
      <c r="M166" s="3">
        <v>27</v>
      </c>
      <c r="N166" s="19">
        <v>260</v>
      </c>
      <c r="O166" s="2">
        <v>2.75</v>
      </c>
      <c r="P166" s="2">
        <v>0.2</v>
      </c>
      <c r="Q166" s="14">
        <v>8.8000000000000007</v>
      </c>
      <c r="R166" s="14">
        <v>99.5</v>
      </c>
      <c r="S166" s="7">
        <v>8.7560000000000002</v>
      </c>
      <c r="U166" s="19"/>
    </row>
    <row r="167" spans="1:21" x14ac:dyDescent="0.25">
      <c r="A167" s="2">
        <v>10</v>
      </c>
      <c r="B167" s="2">
        <v>0</v>
      </c>
      <c r="C167" s="2">
        <v>0</v>
      </c>
      <c r="D167" s="2">
        <v>0</v>
      </c>
      <c r="E167" s="2">
        <v>0</v>
      </c>
      <c r="F167" s="2">
        <v>90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4</v>
      </c>
      <c r="M167" s="3">
        <v>27</v>
      </c>
      <c r="N167" s="19">
        <v>340</v>
      </c>
      <c r="O167" s="2">
        <v>2.75</v>
      </c>
      <c r="P167" s="2">
        <v>0.2</v>
      </c>
      <c r="Q167" s="14">
        <v>78.400000000000006</v>
      </c>
      <c r="R167" s="14">
        <v>98.3</v>
      </c>
      <c r="S167" s="7">
        <v>77.0672</v>
      </c>
      <c r="U167" s="19"/>
    </row>
    <row r="168" spans="1:21" x14ac:dyDescent="0.25">
      <c r="A168" s="2">
        <v>10</v>
      </c>
      <c r="B168" s="2">
        <v>0</v>
      </c>
      <c r="C168" s="2">
        <v>0</v>
      </c>
      <c r="D168" s="2">
        <v>0</v>
      </c>
      <c r="E168" s="2">
        <v>0</v>
      </c>
      <c r="F168" s="2">
        <v>90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47</v>
      </c>
      <c r="M168" s="3">
        <v>17</v>
      </c>
      <c r="N168" s="19">
        <v>260</v>
      </c>
      <c r="O168" s="2">
        <v>2.75</v>
      </c>
      <c r="P168" s="2">
        <v>0.2</v>
      </c>
      <c r="Q168" s="14">
        <v>11</v>
      </c>
      <c r="R168" s="14">
        <v>99.9</v>
      </c>
      <c r="S168" s="7">
        <v>10.989000000000001</v>
      </c>
      <c r="U168" s="19"/>
    </row>
    <row r="169" spans="1:21" x14ac:dyDescent="0.25">
      <c r="A169" s="2">
        <v>10</v>
      </c>
      <c r="B169" s="2">
        <v>0</v>
      </c>
      <c r="C169" s="2">
        <v>0</v>
      </c>
      <c r="D169" s="2">
        <v>0</v>
      </c>
      <c r="E169" s="2">
        <v>0</v>
      </c>
      <c r="F169" s="2">
        <v>90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47</v>
      </c>
      <c r="M169" s="3">
        <v>17</v>
      </c>
      <c r="N169" s="19">
        <v>340</v>
      </c>
      <c r="O169" s="2">
        <v>2.75</v>
      </c>
      <c r="P169" s="2">
        <v>0.2</v>
      </c>
      <c r="Q169" s="14">
        <v>95.6</v>
      </c>
      <c r="R169" s="14">
        <v>99.5</v>
      </c>
      <c r="S169" s="7">
        <v>95.121999999999986</v>
      </c>
      <c r="U169" s="19"/>
    </row>
    <row r="170" spans="1:21" x14ac:dyDescent="0.25">
      <c r="A170" s="2">
        <v>5</v>
      </c>
      <c r="B170" s="2">
        <v>95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296.5</v>
      </c>
      <c r="M170" s="3">
        <v>7</v>
      </c>
      <c r="N170" s="19">
        <v>200</v>
      </c>
      <c r="O170" s="2">
        <v>9</v>
      </c>
      <c r="P170" s="2">
        <v>0.2</v>
      </c>
      <c r="Q170" s="14">
        <v>0.85</v>
      </c>
      <c r="R170" s="14">
        <v>78.400000000000006</v>
      </c>
      <c r="S170" s="7">
        <v>0.66639999999999999</v>
      </c>
      <c r="U170" s="19"/>
    </row>
    <row r="171" spans="1:21" x14ac:dyDescent="0.25">
      <c r="A171" s="2">
        <v>5</v>
      </c>
      <c r="B171" s="2">
        <v>95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296.5</v>
      </c>
      <c r="M171" s="3">
        <v>7</v>
      </c>
      <c r="N171" s="19">
        <v>250</v>
      </c>
      <c r="O171" s="2">
        <v>9</v>
      </c>
      <c r="P171" s="2">
        <v>0.2</v>
      </c>
      <c r="Q171" s="14">
        <v>1.5</v>
      </c>
      <c r="R171" s="14">
        <v>79</v>
      </c>
      <c r="S171" s="7">
        <v>1.1850000000000001</v>
      </c>
      <c r="U171" s="19"/>
    </row>
    <row r="172" spans="1:21" x14ac:dyDescent="0.25">
      <c r="A172" s="2">
        <v>5</v>
      </c>
      <c r="B172" s="2">
        <v>95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296.5</v>
      </c>
      <c r="M172" s="3">
        <v>7</v>
      </c>
      <c r="N172" s="19">
        <v>300</v>
      </c>
      <c r="O172" s="2">
        <v>9</v>
      </c>
      <c r="P172" s="2">
        <v>0.2</v>
      </c>
      <c r="Q172" s="14">
        <v>4.0999999999999996</v>
      </c>
      <c r="R172" s="14">
        <v>79.400000000000006</v>
      </c>
      <c r="S172" s="7">
        <v>3.2554000000000003</v>
      </c>
      <c r="U172" s="19"/>
    </row>
    <row r="173" spans="1:21" x14ac:dyDescent="0.25">
      <c r="A173" s="2">
        <v>5</v>
      </c>
      <c r="B173" s="2">
        <v>95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296.5</v>
      </c>
      <c r="M173" s="3">
        <v>7</v>
      </c>
      <c r="N173" s="19">
        <v>350</v>
      </c>
      <c r="O173" s="2">
        <v>9</v>
      </c>
      <c r="P173" s="2">
        <v>0.2</v>
      </c>
      <c r="Q173" s="14">
        <v>11.5</v>
      </c>
      <c r="R173" s="14">
        <v>80.8</v>
      </c>
      <c r="S173" s="7">
        <v>9.2919999999999998</v>
      </c>
      <c r="U173" s="19"/>
    </row>
    <row r="174" spans="1:21" x14ac:dyDescent="0.25">
      <c r="A174" s="2">
        <v>5</v>
      </c>
      <c r="B174" s="2">
        <v>95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296.5</v>
      </c>
      <c r="M174" s="3">
        <v>7</v>
      </c>
      <c r="N174" s="19">
        <v>400</v>
      </c>
      <c r="O174" s="2">
        <v>9</v>
      </c>
      <c r="P174" s="2">
        <v>0.2</v>
      </c>
      <c r="Q174" s="14">
        <v>31.5</v>
      </c>
      <c r="R174" s="14">
        <v>78</v>
      </c>
      <c r="S174" s="7">
        <v>24.57</v>
      </c>
      <c r="U174" s="19"/>
    </row>
    <row r="175" spans="1:21" x14ac:dyDescent="0.25">
      <c r="A175" s="2">
        <v>5</v>
      </c>
      <c r="B175" s="2">
        <v>95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296.5</v>
      </c>
      <c r="M175" s="3">
        <v>7</v>
      </c>
      <c r="N175" s="19">
        <v>450</v>
      </c>
      <c r="O175" s="2">
        <v>9</v>
      </c>
      <c r="P175" s="2">
        <v>0.2</v>
      </c>
      <c r="Q175" s="14">
        <v>52.6</v>
      </c>
      <c r="R175" s="14">
        <v>78.599999999999994</v>
      </c>
      <c r="S175" s="7">
        <v>41.343599999999995</v>
      </c>
      <c r="U175" s="19"/>
    </row>
    <row r="176" spans="1:21" x14ac:dyDescent="0.25">
      <c r="A176" s="2">
        <v>5</v>
      </c>
      <c r="B176" s="2">
        <v>95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296.5</v>
      </c>
      <c r="M176" s="3">
        <v>7</v>
      </c>
      <c r="N176" s="19">
        <v>500</v>
      </c>
      <c r="O176" s="2">
        <v>9</v>
      </c>
      <c r="P176" s="2">
        <v>0.2</v>
      </c>
      <c r="Q176" s="14">
        <v>62</v>
      </c>
      <c r="R176" s="14">
        <v>78.400000000000006</v>
      </c>
      <c r="S176" s="7">
        <v>48.608000000000004</v>
      </c>
      <c r="U176" s="19"/>
    </row>
    <row r="177" spans="1:21" x14ac:dyDescent="0.25">
      <c r="A177" s="2">
        <v>10</v>
      </c>
      <c r="B177" s="2">
        <v>90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245.9</v>
      </c>
      <c r="M177" s="3">
        <v>7</v>
      </c>
      <c r="N177" s="19">
        <v>200</v>
      </c>
      <c r="O177" s="2">
        <v>9</v>
      </c>
      <c r="P177" s="2">
        <v>0.2</v>
      </c>
      <c r="Q177" s="14">
        <v>0.9</v>
      </c>
      <c r="R177" s="14">
        <v>86.9</v>
      </c>
      <c r="S177" s="7">
        <v>0.78210000000000013</v>
      </c>
      <c r="U177" s="19"/>
    </row>
    <row r="178" spans="1:21" x14ac:dyDescent="0.25">
      <c r="A178" s="2">
        <v>10</v>
      </c>
      <c r="B178" s="2">
        <v>90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245.9</v>
      </c>
      <c r="M178" s="3">
        <v>7</v>
      </c>
      <c r="N178" s="19">
        <v>250</v>
      </c>
      <c r="O178" s="2">
        <v>9</v>
      </c>
      <c r="P178" s="2">
        <v>0.2</v>
      </c>
      <c r="Q178" s="14">
        <v>3</v>
      </c>
      <c r="R178" s="14">
        <v>87.2</v>
      </c>
      <c r="S178" s="7">
        <v>2.6160000000000001</v>
      </c>
      <c r="U178" s="19"/>
    </row>
    <row r="179" spans="1:21" x14ac:dyDescent="0.25">
      <c r="A179" s="2">
        <v>10</v>
      </c>
      <c r="B179" s="2">
        <v>90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245.9</v>
      </c>
      <c r="M179" s="3">
        <v>7</v>
      </c>
      <c r="N179" s="19">
        <v>300</v>
      </c>
      <c r="O179" s="2">
        <v>9</v>
      </c>
      <c r="P179" s="2">
        <v>0.2</v>
      </c>
      <c r="Q179" s="14">
        <v>9.6999999999999993</v>
      </c>
      <c r="R179" s="14">
        <v>87</v>
      </c>
      <c r="S179" s="7">
        <v>8.4390000000000001</v>
      </c>
      <c r="U179" s="19"/>
    </row>
    <row r="180" spans="1:21" x14ac:dyDescent="0.25">
      <c r="A180" s="2">
        <v>10</v>
      </c>
      <c r="B180" s="2">
        <v>90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245.9</v>
      </c>
      <c r="M180" s="3">
        <v>7</v>
      </c>
      <c r="N180" s="19">
        <v>350</v>
      </c>
      <c r="O180" s="2">
        <v>9</v>
      </c>
      <c r="P180" s="2">
        <v>0.2</v>
      </c>
      <c r="Q180" s="14">
        <v>29.8</v>
      </c>
      <c r="R180" s="14">
        <v>87.1</v>
      </c>
      <c r="S180" s="7">
        <v>25.9558</v>
      </c>
      <c r="U180" s="19"/>
    </row>
    <row r="181" spans="1:21" x14ac:dyDescent="0.25">
      <c r="A181" s="2">
        <v>10</v>
      </c>
      <c r="B181" s="2">
        <v>90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245.9</v>
      </c>
      <c r="M181" s="3">
        <v>7</v>
      </c>
      <c r="N181" s="19">
        <v>400</v>
      </c>
      <c r="O181" s="2">
        <v>9</v>
      </c>
      <c r="P181" s="2">
        <v>0.2</v>
      </c>
      <c r="Q181" s="14">
        <v>56.2</v>
      </c>
      <c r="R181" s="14">
        <v>87.8</v>
      </c>
      <c r="S181" s="7">
        <v>49.343599999999995</v>
      </c>
      <c r="U181" s="19"/>
    </row>
    <row r="182" spans="1:21" x14ac:dyDescent="0.25">
      <c r="A182" s="2">
        <v>10</v>
      </c>
      <c r="B182" s="2">
        <v>90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245.9</v>
      </c>
      <c r="M182" s="3">
        <v>7</v>
      </c>
      <c r="N182" s="19">
        <v>450</v>
      </c>
      <c r="O182" s="2">
        <v>9</v>
      </c>
      <c r="P182" s="2">
        <v>0.2</v>
      </c>
      <c r="Q182" s="14">
        <v>58</v>
      </c>
      <c r="R182" s="14">
        <v>89</v>
      </c>
      <c r="S182" s="7">
        <v>51.62</v>
      </c>
      <c r="U182" s="19"/>
    </row>
    <row r="183" spans="1:21" x14ac:dyDescent="0.25">
      <c r="A183" s="2">
        <v>10</v>
      </c>
      <c r="B183" s="2">
        <v>90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245.9</v>
      </c>
      <c r="M183" s="3">
        <v>7</v>
      </c>
      <c r="N183" s="19">
        <v>500</v>
      </c>
      <c r="O183" s="2">
        <v>9</v>
      </c>
      <c r="P183" s="2">
        <v>0.2</v>
      </c>
      <c r="Q183" s="14">
        <v>57.8</v>
      </c>
      <c r="R183" s="14">
        <v>85.6</v>
      </c>
      <c r="S183" s="7">
        <v>49.476799999999997</v>
      </c>
      <c r="U183" s="19"/>
    </row>
    <row r="184" spans="1:21" x14ac:dyDescent="0.25">
      <c r="A184" s="2">
        <v>15</v>
      </c>
      <c r="B184" s="2">
        <v>85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183.2</v>
      </c>
      <c r="M184" s="3">
        <v>7</v>
      </c>
      <c r="N184" s="19">
        <v>200</v>
      </c>
      <c r="O184" s="2">
        <v>9</v>
      </c>
      <c r="P184" s="2">
        <v>0.2</v>
      </c>
      <c r="Q184" s="14">
        <v>2</v>
      </c>
      <c r="R184" s="14">
        <v>94.2</v>
      </c>
      <c r="S184" s="7">
        <v>1.8840000000000001</v>
      </c>
      <c r="U184" s="19"/>
    </row>
    <row r="185" spans="1:21" x14ac:dyDescent="0.25">
      <c r="A185" s="2">
        <v>15</v>
      </c>
      <c r="B185" s="2">
        <v>85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183.2</v>
      </c>
      <c r="M185" s="3">
        <v>7</v>
      </c>
      <c r="N185" s="19">
        <v>250</v>
      </c>
      <c r="O185" s="2">
        <v>9</v>
      </c>
      <c r="P185" s="2">
        <v>0.2</v>
      </c>
      <c r="Q185" s="14">
        <v>8.4</v>
      </c>
      <c r="R185" s="14">
        <v>94.6</v>
      </c>
      <c r="S185" s="7">
        <v>7.9463999999999997</v>
      </c>
      <c r="U185" s="19"/>
    </row>
    <row r="186" spans="1:21" x14ac:dyDescent="0.25">
      <c r="A186" s="2">
        <v>15</v>
      </c>
      <c r="B186" s="2">
        <v>85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183.2</v>
      </c>
      <c r="M186" s="3">
        <v>7</v>
      </c>
      <c r="N186" s="19">
        <v>300</v>
      </c>
      <c r="O186" s="2">
        <v>9</v>
      </c>
      <c r="P186" s="2">
        <v>0.2</v>
      </c>
      <c r="Q186" s="14">
        <v>37.1</v>
      </c>
      <c r="R186" s="14">
        <v>95</v>
      </c>
      <c r="S186" s="7">
        <v>35.244999999999997</v>
      </c>
      <c r="U186" s="19"/>
    </row>
    <row r="187" spans="1:21" x14ac:dyDescent="0.25">
      <c r="A187" s="2">
        <v>15</v>
      </c>
      <c r="B187" s="2">
        <v>85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183.2</v>
      </c>
      <c r="M187" s="3">
        <v>7</v>
      </c>
      <c r="N187" s="19">
        <v>350</v>
      </c>
      <c r="O187" s="2">
        <v>9</v>
      </c>
      <c r="P187" s="2">
        <v>0.2</v>
      </c>
      <c r="Q187" s="14">
        <v>67.099999999999994</v>
      </c>
      <c r="R187" s="14">
        <v>96.4</v>
      </c>
      <c r="S187" s="7">
        <v>64.684399999999997</v>
      </c>
      <c r="U187" s="19"/>
    </row>
    <row r="188" spans="1:21" x14ac:dyDescent="0.25">
      <c r="A188" s="2">
        <v>15</v>
      </c>
      <c r="B188" s="2">
        <v>85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183.2</v>
      </c>
      <c r="M188" s="3">
        <v>7</v>
      </c>
      <c r="N188" s="19">
        <v>400</v>
      </c>
      <c r="O188" s="2">
        <v>9</v>
      </c>
      <c r="P188" s="2">
        <v>0.2</v>
      </c>
      <c r="Q188" s="14">
        <v>75</v>
      </c>
      <c r="R188" s="14">
        <v>96.8</v>
      </c>
      <c r="S188" s="7">
        <v>72.599999999999994</v>
      </c>
      <c r="U188" s="19"/>
    </row>
    <row r="189" spans="1:21" x14ac:dyDescent="0.25">
      <c r="A189" s="2">
        <v>15</v>
      </c>
      <c r="B189" s="2">
        <v>85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183.2</v>
      </c>
      <c r="M189" s="3">
        <v>7</v>
      </c>
      <c r="N189" s="19">
        <v>450</v>
      </c>
      <c r="O189" s="2">
        <v>9</v>
      </c>
      <c r="P189" s="2">
        <v>0.2</v>
      </c>
      <c r="Q189" s="14">
        <v>74.099999999999994</v>
      </c>
      <c r="R189" s="14">
        <v>94.8</v>
      </c>
      <c r="S189" s="7">
        <v>70.246799999999993</v>
      </c>
      <c r="U189" s="19"/>
    </row>
    <row r="190" spans="1:21" x14ac:dyDescent="0.25">
      <c r="A190" s="2">
        <v>15</v>
      </c>
      <c r="B190" s="2">
        <v>85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183.2</v>
      </c>
      <c r="M190" s="3">
        <v>7</v>
      </c>
      <c r="N190" s="19">
        <v>500</v>
      </c>
      <c r="O190" s="2">
        <v>9</v>
      </c>
      <c r="P190" s="2">
        <v>0.2</v>
      </c>
      <c r="Q190" s="14">
        <v>70.5</v>
      </c>
      <c r="R190" s="14">
        <v>90.2</v>
      </c>
      <c r="S190" s="7">
        <v>63.591000000000001</v>
      </c>
      <c r="U190" s="19"/>
    </row>
    <row r="191" spans="1:21" x14ac:dyDescent="0.25">
      <c r="A191" s="2">
        <v>20</v>
      </c>
      <c r="B191" s="2">
        <v>80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175.4</v>
      </c>
      <c r="M191" s="3">
        <v>7</v>
      </c>
      <c r="N191" s="19">
        <v>200</v>
      </c>
      <c r="O191" s="2">
        <v>9</v>
      </c>
      <c r="P191" s="2">
        <v>0.2</v>
      </c>
      <c r="Q191" s="14">
        <v>2</v>
      </c>
      <c r="R191" s="14">
        <v>91.7</v>
      </c>
      <c r="S191" s="7">
        <v>1.8340000000000001</v>
      </c>
      <c r="U191" s="19"/>
    </row>
    <row r="192" spans="1:21" x14ac:dyDescent="0.25">
      <c r="A192" s="2">
        <v>20</v>
      </c>
      <c r="B192" s="2">
        <v>80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175.4</v>
      </c>
      <c r="M192" s="3">
        <v>7</v>
      </c>
      <c r="N192" s="19">
        <v>250</v>
      </c>
      <c r="O192" s="2">
        <v>9</v>
      </c>
      <c r="P192" s="2">
        <v>0.2</v>
      </c>
      <c r="Q192" s="14">
        <v>8.4</v>
      </c>
      <c r="R192" s="14">
        <v>92.1</v>
      </c>
      <c r="S192" s="7">
        <v>7.7363999999999997</v>
      </c>
      <c r="U192" s="19"/>
    </row>
    <row r="193" spans="1:21" x14ac:dyDescent="0.25">
      <c r="A193" s="2">
        <v>20</v>
      </c>
      <c r="B193" s="2">
        <v>80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175.4</v>
      </c>
      <c r="M193" s="3">
        <v>7</v>
      </c>
      <c r="N193" s="19">
        <v>300</v>
      </c>
      <c r="O193" s="2">
        <v>9</v>
      </c>
      <c r="P193" s="2">
        <v>0.2</v>
      </c>
      <c r="Q193" s="14">
        <v>33.5</v>
      </c>
      <c r="R193" s="14">
        <v>95</v>
      </c>
      <c r="S193" s="7">
        <v>31.824999999999999</v>
      </c>
      <c r="U193" s="19"/>
    </row>
    <row r="194" spans="1:21" x14ac:dyDescent="0.25">
      <c r="A194" s="2">
        <v>20</v>
      </c>
      <c r="B194" s="2">
        <v>80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175.4</v>
      </c>
      <c r="M194" s="3">
        <v>7</v>
      </c>
      <c r="N194" s="19">
        <v>350</v>
      </c>
      <c r="O194" s="2">
        <v>9</v>
      </c>
      <c r="P194" s="2">
        <v>0.2</v>
      </c>
      <c r="Q194" s="14">
        <v>28.4</v>
      </c>
      <c r="R194" s="14">
        <v>97</v>
      </c>
      <c r="S194" s="7">
        <v>27.547999999999998</v>
      </c>
      <c r="U194" s="19"/>
    </row>
    <row r="195" spans="1:21" x14ac:dyDescent="0.25">
      <c r="A195" s="2">
        <v>20</v>
      </c>
      <c r="B195" s="2">
        <v>80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175.4</v>
      </c>
      <c r="M195" s="3">
        <v>7</v>
      </c>
      <c r="N195" s="19">
        <v>400</v>
      </c>
      <c r="O195" s="2">
        <v>9</v>
      </c>
      <c r="P195" s="2">
        <v>0.2</v>
      </c>
      <c r="Q195" s="14">
        <v>56.2</v>
      </c>
      <c r="R195" s="14">
        <v>96.8</v>
      </c>
      <c r="S195" s="7">
        <v>54.401600000000002</v>
      </c>
      <c r="U195" s="19"/>
    </row>
    <row r="196" spans="1:21" x14ac:dyDescent="0.25">
      <c r="A196" s="2">
        <v>20</v>
      </c>
      <c r="B196" s="2">
        <v>80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175.4</v>
      </c>
      <c r="M196" s="3">
        <v>7</v>
      </c>
      <c r="N196" s="19">
        <v>450</v>
      </c>
      <c r="O196" s="2">
        <v>9</v>
      </c>
      <c r="P196" s="2">
        <v>0.2</v>
      </c>
      <c r="Q196" s="1">
        <v>67.5</v>
      </c>
      <c r="R196" s="1">
        <v>93.8</v>
      </c>
      <c r="S196" s="7">
        <v>63.314999999999998</v>
      </c>
      <c r="U196" s="19"/>
    </row>
    <row r="197" spans="1:21" x14ac:dyDescent="0.25">
      <c r="A197" s="2">
        <v>20</v>
      </c>
      <c r="B197" s="2">
        <v>80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175.4</v>
      </c>
      <c r="M197" s="3">
        <v>7</v>
      </c>
      <c r="N197" s="19">
        <v>500</v>
      </c>
      <c r="O197" s="2">
        <v>9</v>
      </c>
      <c r="P197" s="2">
        <v>0.2</v>
      </c>
      <c r="Q197" s="1">
        <v>67.400000000000006</v>
      </c>
      <c r="R197" s="1">
        <v>89.5</v>
      </c>
      <c r="S197" s="7">
        <v>60.323</v>
      </c>
      <c r="U197" s="19"/>
    </row>
    <row r="198" spans="1:21" x14ac:dyDescent="0.25">
      <c r="A198" s="2">
        <v>15</v>
      </c>
      <c r="B198" s="2">
        <v>85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183.2</v>
      </c>
      <c r="M198" s="3">
        <v>7</v>
      </c>
      <c r="N198" s="19">
        <v>200</v>
      </c>
      <c r="O198" s="2">
        <v>9</v>
      </c>
      <c r="P198" s="2">
        <v>0.2</v>
      </c>
      <c r="Q198" s="1">
        <v>2.35</v>
      </c>
      <c r="R198" s="1">
        <v>93.61</v>
      </c>
      <c r="S198" s="7">
        <v>2.1998350000000002</v>
      </c>
      <c r="U198" s="19"/>
    </row>
    <row r="199" spans="1:21" x14ac:dyDescent="0.25">
      <c r="A199" s="2">
        <v>15</v>
      </c>
      <c r="B199" s="2">
        <v>85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183.2</v>
      </c>
      <c r="M199" s="3">
        <v>7</v>
      </c>
      <c r="N199" s="19">
        <v>250</v>
      </c>
      <c r="O199" s="2">
        <v>9</v>
      </c>
      <c r="P199" s="2">
        <v>0.2</v>
      </c>
      <c r="Q199" s="1">
        <v>7.98</v>
      </c>
      <c r="R199" s="1">
        <v>93.99</v>
      </c>
      <c r="S199" s="7">
        <v>7.5004020000000002</v>
      </c>
      <c r="U199" s="19"/>
    </row>
    <row r="200" spans="1:21" x14ac:dyDescent="0.25">
      <c r="A200" s="2">
        <v>15</v>
      </c>
      <c r="B200" s="2">
        <v>85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183.2</v>
      </c>
      <c r="M200" s="3">
        <v>7</v>
      </c>
      <c r="N200" s="19">
        <v>300</v>
      </c>
      <c r="O200" s="2">
        <v>9</v>
      </c>
      <c r="P200" s="2">
        <v>0.2</v>
      </c>
      <c r="Q200" s="1">
        <v>36.72</v>
      </c>
      <c r="R200" s="1">
        <v>95.32</v>
      </c>
      <c r="S200" s="7">
        <v>35.001503999999997</v>
      </c>
      <c r="U200" s="19"/>
    </row>
    <row r="201" spans="1:21" x14ac:dyDescent="0.25">
      <c r="A201" s="2">
        <v>15</v>
      </c>
      <c r="B201" s="2">
        <v>85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183.2</v>
      </c>
      <c r="M201" s="3">
        <v>7</v>
      </c>
      <c r="N201" s="19">
        <v>350</v>
      </c>
      <c r="O201" s="2">
        <v>9</v>
      </c>
      <c r="P201" s="2">
        <v>0.2</v>
      </c>
      <c r="Q201" s="1">
        <v>66.36</v>
      </c>
      <c r="R201" s="1">
        <v>96.27</v>
      </c>
      <c r="S201" s="7">
        <v>63.884771999999991</v>
      </c>
      <c r="U201" s="19"/>
    </row>
    <row r="202" spans="1:21" x14ac:dyDescent="0.25">
      <c r="A202" s="2">
        <v>15</v>
      </c>
      <c r="B202" s="2">
        <v>85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183.2</v>
      </c>
      <c r="M202" s="3">
        <v>7</v>
      </c>
      <c r="N202" s="19">
        <v>400</v>
      </c>
      <c r="O202" s="2">
        <v>9</v>
      </c>
      <c r="P202" s="2">
        <v>0.2</v>
      </c>
      <c r="Q202" s="1">
        <v>74.83</v>
      </c>
      <c r="R202" s="1">
        <v>96.84</v>
      </c>
      <c r="S202" s="7">
        <v>72.465372000000002</v>
      </c>
      <c r="U202" s="19"/>
    </row>
    <row r="203" spans="1:21" x14ac:dyDescent="0.25">
      <c r="A203" s="2">
        <v>15</v>
      </c>
      <c r="B203" s="2">
        <v>85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183.2</v>
      </c>
      <c r="M203" s="3">
        <v>7</v>
      </c>
      <c r="N203" s="19">
        <v>450</v>
      </c>
      <c r="O203" s="2">
        <v>9</v>
      </c>
      <c r="P203" s="2">
        <v>0.2</v>
      </c>
      <c r="Q203" s="1">
        <v>73.989999999999995</v>
      </c>
      <c r="R203" s="1">
        <v>5.51</v>
      </c>
      <c r="S203" s="7">
        <v>4.0768489999999993</v>
      </c>
      <c r="U203" s="19"/>
    </row>
    <row r="204" spans="1:21" x14ac:dyDescent="0.25">
      <c r="A204" s="2">
        <v>15</v>
      </c>
      <c r="B204" s="2">
        <v>85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183.2</v>
      </c>
      <c r="M204" s="3">
        <v>7</v>
      </c>
      <c r="N204" s="19">
        <v>500</v>
      </c>
      <c r="O204" s="2">
        <v>9</v>
      </c>
      <c r="P204" s="2">
        <v>0.2</v>
      </c>
      <c r="Q204" s="1">
        <v>71.05</v>
      </c>
      <c r="R204" s="1">
        <v>90.38</v>
      </c>
      <c r="S204" s="7">
        <v>64.21499</v>
      </c>
      <c r="U204" s="19"/>
    </row>
    <row r="205" spans="1:21" x14ac:dyDescent="0.25">
      <c r="A205" s="2">
        <v>15</v>
      </c>
      <c r="B205" s="2">
        <v>75</v>
      </c>
      <c r="C205" s="2">
        <v>0</v>
      </c>
      <c r="D205" s="2">
        <v>0</v>
      </c>
      <c r="E205" s="2">
        <v>0</v>
      </c>
      <c r="F205" s="2">
        <v>0</v>
      </c>
      <c r="G205" s="2">
        <v>10</v>
      </c>
      <c r="H205" s="2">
        <v>0</v>
      </c>
      <c r="I205" s="2">
        <v>0</v>
      </c>
      <c r="J205" s="2">
        <v>0</v>
      </c>
      <c r="K205" s="2">
        <v>0</v>
      </c>
      <c r="L205" s="2">
        <v>188.6</v>
      </c>
      <c r="M205" s="3">
        <v>7</v>
      </c>
      <c r="N205" s="19">
        <v>200</v>
      </c>
      <c r="O205" s="2">
        <v>9</v>
      </c>
      <c r="P205" s="2">
        <v>0.2</v>
      </c>
      <c r="Q205" s="15">
        <v>2.06</v>
      </c>
      <c r="R205" s="15">
        <v>91.277389477295145</v>
      </c>
      <c r="S205" s="7">
        <v>1.88031422323228</v>
      </c>
      <c r="U205" s="19"/>
    </row>
    <row r="206" spans="1:21" x14ac:dyDescent="0.25">
      <c r="A206" s="2">
        <v>15</v>
      </c>
      <c r="B206" s="2">
        <v>75</v>
      </c>
      <c r="C206" s="2">
        <v>0</v>
      </c>
      <c r="D206" s="2">
        <v>0</v>
      </c>
      <c r="E206" s="2">
        <v>0</v>
      </c>
      <c r="F206" s="2">
        <v>0</v>
      </c>
      <c r="G206" s="2">
        <v>10</v>
      </c>
      <c r="H206" s="2">
        <v>0</v>
      </c>
      <c r="I206" s="2">
        <v>0</v>
      </c>
      <c r="J206" s="2">
        <v>0</v>
      </c>
      <c r="K206" s="2">
        <v>0</v>
      </c>
      <c r="L206" s="2">
        <v>188.6</v>
      </c>
      <c r="M206" s="3">
        <v>7</v>
      </c>
      <c r="N206" s="19">
        <v>250</v>
      </c>
      <c r="O206" s="2">
        <v>9</v>
      </c>
      <c r="P206" s="2">
        <v>0.2</v>
      </c>
      <c r="Q206" s="15">
        <v>10.251937984496127</v>
      </c>
      <c r="R206" s="15">
        <v>92.446293040607173</v>
      </c>
      <c r="S206" s="7">
        <v>9.477536631488606</v>
      </c>
      <c r="U206" s="19"/>
    </row>
    <row r="207" spans="1:21" x14ac:dyDescent="0.25">
      <c r="A207" s="2">
        <v>15</v>
      </c>
      <c r="B207" s="2">
        <v>75</v>
      </c>
      <c r="C207" s="2">
        <v>0</v>
      </c>
      <c r="D207" s="2">
        <v>0</v>
      </c>
      <c r="E207" s="2">
        <v>0</v>
      </c>
      <c r="F207" s="2">
        <v>0</v>
      </c>
      <c r="G207" s="2">
        <v>10</v>
      </c>
      <c r="H207" s="2">
        <v>0</v>
      </c>
      <c r="I207" s="2">
        <v>0</v>
      </c>
      <c r="J207" s="2">
        <v>0</v>
      </c>
      <c r="K207" s="2">
        <v>0</v>
      </c>
      <c r="L207" s="2">
        <v>188.6</v>
      </c>
      <c r="M207" s="3">
        <v>7</v>
      </c>
      <c r="N207" s="19">
        <v>300</v>
      </c>
      <c r="O207" s="2">
        <v>9</v>
      </c>
      <c r="P207" s="2">
        <v>0.2</v>
      </c>
      <c r="Q207" s="15">
        <v>41.53100775193797</v>
      </c>
      <c r="R207" s="15">
        <v>94.148621414176063</v>
      </c>
      <c r="S207" s="7">
        <v>39.100871257864192</v>
      </c>
      <c r="U207" s="19"/>
    </row>
    <row r="208" spans="1:21" x14ac:dyDescent="0.25">
      <c r="A208" s="2">
        <v>15</v>
      </c>
      <c r="B208" s="2">
        <v>75</v>
      </c>
      <c r="C208" s="2">
        <v>0</v>
      </c>
      <c r="D208" s="2">
        <v>0</v>
      </c>
      <c r="E208" s="2">
        <v>0</v>
      </c>
      <c r="F208" s="2">
        <v>0</v>
      </c>
      <c r="G208" s="2">
        <v>10</v>
      </c>
      <c r="H208" s="2">
        <v>0</v>
      </c>
      <c r="I208" s="2">
        <v>0</v>
      </c>
      <c r="J208" s="2">
        <v>0</v>
      </c>
      <c r="K208" s="2">
        <v>0</v>
      </c>
      <c r="L208" s="2">
        <v>188.6</v>
      </c>
      <c r="M208" s="3">
        <v>7</v>
      </c>
      <c r="N208" s="19">
        <v>350</v>
      </c>
      <c r="O208" s="2">
        <v>9</v>
      </c>
      <c r="P208" s="2">
        <v>0.2</v>
      </c>
      <c r="Q208" s="15">
        <v>67.790697674418581</v>
      </c>
      <c r="R208" s="15">
        <v>96.223146520303587</v>
      </c>
      <c r="S208" s="7">
        <v>65.230342350391822</v>
      </c>
      <c r="U208" s="19"/>
    </row>
    <row r="209" spans="1:21" x14ac:dyDescent="0.25">
      <c r="A209" s="2">
        <v>15</v>
      </c>
      <c r="B209" s="2">
        <v>75</v>
      </c>
      <c r="C209" s="2">
        <v>0</v>
      </c>
      <c r="D209" s="2">
        <v>0</v>
      </c>
      <c r="E209" s="2">
        <v>0</v>
      </c>
      <c r="F209" s="2">
        <v>0</v>
      </c>
      <c r="G209" s="2">
        <v>10</v>
      </c>
      <c r="H209" s="2">
        <v>0</v>
      </c>
      <c r="I209" s="2">
        <v>0</v>
      </c>
      <c r="J209" s="2">
        <v>0</v>
      </c>
      <c r="K209" s="2">
        <v>0</v>
      </c>
      <c r="L209" s="2">
        <v>188.6</v>
      </c>
      <c r="M209" s="3">
        <v>7</v>
      </c>
      <c r="N209" s="19">
        <v>400</v>
      </c>
      <c r="O209" s="2">
        <v>9</v>
      </c>
      <c r="P209" s="2">
        <v>0.2</v>
      </c>
      <c r="Q209" s="15">
        <v>74.709302325581362</v>
      </c>
      <c r="R209" s="15">
        <v>96.808884696196557</v>
      </c>
      <c r="S209" s="7">
        <v>72.32524234570495</v>
      </c>
      <c r="U209" s="19"/>
    </row>
    <row r="210" spans="1:21" x14ac:dyDescent="0.25">
      <c r="A210" s="2">
        <v>15</v>
      </c>
      <c r="B210" s="2">
        <v>75</v>
      </c>
      <c r="C210" s="2">
        <v>0</v>
      </c>
      <c r="D210" s="2">
        <v>0</v>
      </c>
      <c r="E210" s="2">
        <v>0</v>
      </c>
      <c r="F210" s="2">
        <v>0</v>
      </c>
      <c r="G210" s="2">
        <v>10</v>
      </c>
      <c r="H210" s="2">
        <v>0</v>
      </c>
      <c r="I210" s="2">
        <v>0</v>
      </c>
      <c r="J210" s="2">
        <v>0</v>
      </c>
      <c r="K210" s="2">
        <v>0</v>
      </c>
      <c r="L210" s="2">
        <v>188.6</v>
      </c>
      <c r="M210" s="3">
        <v>7</v>
      </c>
      <c r="N210" s="19">
        <v>450</v>
      </c>
      <c r="O210" s="2">
        <v>9</v>
      </c>
      <c r="P210" s="2">
        <v>0.2</v>
      </c>
      <c r="Q210" s="15">
        <v>74.050387596899199</v>
      </c>
      <c r="R210" s="15">
        <v>95.213755842373828</v>
      </c>
      <c r="S210" s="7">
        <v>70.506155246843079</v>
      </c>
      <c r="U210" s="19"/>
    </row>
    <row r="211" spans="1:21" x14ac:dyDescent="0.25">
      <c r="A211" s="2">
        <v>15</v>
      </c>
      <c r="B211" s="2">
        <v>75</v>
      </c>
      <c r="C211" s="2">
        <v>0</v>
      </c>
      <c r="D211" s="2">
        <v>0</v>
      </c>
      <c r="E211" s="2">
        <v>0</v>
      </c>
      <c r="F211" s="2">
        <v>0</v>
      </c>
      <c r="G211" s="2">
        <v>10</v>
      </c>
      <c r="H211" s="2">
        <v>0</v>
      </c>
      <c r="I211" s="2">
        <v>0</v>
      </c>
      <c r="J211" s="2">
        <v>0</v>
      </c>
      <c r="K211" s="2">
        <v>0</v>
      </c>
      <c r="L211" s="2">
        <v>188.6</v>
      </c>
      <c r="M211" s="3">
        <v>7</v>
      </c>
      <c r="N211" s="19">
        <v>500</v>
      </c>
      <c r="O211" s="2">
        <v>9</v>
      </c>
      <c r="P211" s="2">
        <v>0.2</v>
      </c>
      <c r="Q211" s="15">
        <v>70.445736434108497</v>
      </c>
      <c r="R211" s="15">
        <v>88.455898117576439</v>
      </c>
      <c r="S211" s="7">
        <v>62.313408848331434</v>
      </c>
      <c r="U211" s="19"/>
    </row>
    <row r="212" spans="1:21" x14ac:dyDescent="0.25">
      <c r="A212" s="2">
        <v>15</v>
      </c>
      <c r="B212" s="2">
        <v>72.5</v>
      </c>
      <c r="C212" s="2">
        <v>0</v>
      </c>
      <c r="D212" s="2">
        <v>0</v>
      </c>
      <c r="E212" s="2">
        <v>0</v>
      </c>
      <c r="F212" s="2">
        <v>0</v>
      </c>
      <c r="G212" s="2">
        <v>12.5</v>
      </c>
      <c r="H212" s="2">
        <v>0</v>
      </c>
      <c r="I212" s="2">
        <v>0</v>
      </c>
      <c r="J212" s="2">
        <v>0</v>
      </c>
      <c r="K212" s="2">
        <v>0</v>
      </c>
      <c r="L212" s="2">
        <v>129.9</v>
      </c>
      <c r="M212" s="3">
        <v>7</v>
      </c>
      <c r="N212" s="19">
        <v>200</v>
      </c>
      <c r="O212" s="2">
        <v>9</v>
      </c>
      <c r="P212" s="2">
        <v>0.2</v>
      </c>
      <c r="Q212" s="15">
        <v>3.0426356589147363</v>
      </c>
      <c r="R212" s="15">
        <v>91.914583422666269</v>
      </c>
      <c r="S212" s="7">
        <v>2.7966258909609767</v>
      </c>
      <c r="U212" s="19"/>
    </row>
    <row r="213" spans="1:21" x14ac:dyDescent="0.25">
      <c r="A213" s="2">
        <v>15</v>
      </c>
      <c r="B213" s="2">
        <v>72.5</v>
      </c>
      <c r="C213" s="2">
        <v>0</v>
      </c>
      <c r="D213" s="2">
        <v>0</v>
      </c>
      <c r="E213" s="2">
        <v>0</v>
      </c>
      <c r="F213" s="2">
        <v>0</v>
      </c>
      <c r="G213" s="2">
        <v>12.5</v>
      </c>
      <c r="H213" s="2">
        <v>0</v>
      </c>
      <c r="I213" s="2">
        <v>0</v>
      </c>
      <c r="J213" s="2">
        <v>0</v>
      </c>
      <c r="K213" s="2">
        <v>0</v>
      </c>
      <c r="L213" s="2">
        <v>129.9</v>
      </c>
      <c r="M213" s="3">
        <v>7</v>
      </c>
      <c r="N213" s="19">
        <v>250</v>
      </c>
      <c r="O213" s="2">
        <v>9</v>
      </c>
      <c r="P213" s="2">
        <v>0.2</v>
      </c>
      <c r="Q213" s="15">
        <v>12.616279069767442</v>
      </c>
      <c r="R213" s="15">
        <v>93.562883238283092</v>
      </c>
      <c r="S213" s="7">
        <v>11.804154455062459</v>
      </c>
      <c r="U213" s="19"/>
    </row>
    <row r="214" spans="1:21" x14ac:dyDescent="0.25">
      <c r="A214" s="2">
        <v>15</v>
      </c>
      <c r="B214" s="2">
        <v>72.5</v>
      </c>
      <c r="C214" s="2">
        <v>0</v>
      </c>
      <c r="D214" s="2">
        <v>0</v>
      </c>
      <c r="E214" s="2">
        <v>0</v>
      </c>
      <c r="F214" s="2">
        <v>0</v>
      </c>
      <c r="G214" s="2">
        <v>12.5</v>
      </c>
      <c r="H214" s="2">
        <v>0</v>
      </c>
      <c r="I214" s="2">
        <v>0</v>
      </c>
      <c r="J214" s="2">
        <v>0</v>
      </c>
      <c r="K214" s="2">
        <v>0</v>
      </c>
      <c r="L214" s="2">
        <v>129.9</v>
      </c>
      <c r="M214" s="3">
        <v>7</v>
      </c>
      <c r="N214" s="19">
        <v>300</v>
      </c>
      <c r="O214" s="2">
        <v>9</v>
      </c>
      <c r="P214" s="2">
        <v>0.2</v>
      </c>
      <c r="Q214" s="15">
        <v>48.730620155038743</v>
      </c>
      <c r="R214" s="15">
        <v>95.212040650057887</v>
      </c>
      <c r="S214" s="7">
        <v>46.397417871040787</v>
      </c>
      <c r="U214" s="19"/>
    </row>
    <row r="215" spans="1:21" x14ac:dyDescent="0.25">
      <c r="A215" s="2">
        <v>15</v>
      </c>
      <c r="B215" s="2">
        <v>72.5</v>
      </c>
      <c r="C215" s="2">
        <v>0</v>
      </c>
      <c r="D215" s="2">
        <v>0</v>
      </c>
      <c r="E215" s="2">
        <v>0</v>
      </c>
      <c r="F215" s="2">
        <v>0</v>
      </c>
      <c r="G215" s="2">
        <v>12.5</v>
      </c>
      <c r="H215" s="2">
        <v>0</v>
      </c>
      <c r="I215" s="2">
        <v>0</v>
      </c>
      <c r="J215" s="2">
        <v>0</v>
      </c>
      <c r="K215" s="2">
        <v>0</v>
      </c>
      <c r="L215" s="2">
        <v>129.9</v>
      </c>
      <c r="M215" s="3">
        <v>7</v>
      </c>
      <c r="N215" s="19">
        <v>350</v>
      </c>
      <c r="O215" s="2">
        <v>9</v>
      </c>
      <c r="P215" s="2">
        <v>0.2</v>
      </c>
      <c r="Q215" s="15">
        <v>71.674418604651137</v>
      </c>
      <c r="R215" s="15">
        <v>96.010462673127222</v>
      </c>
      <c r="S215" s="7">
        <v>68.814940920599525</v>
      </c>
      <c r="U215" s="19"/>
    </row>
    <row r="216" spans="1:21" x14ac:dyDescent="0.25">
      <c r="A216" s="2">
        <v>15</v>
      </c>
      <c r="B216" s="2">
        <v>72.5</v>
      </c>
      <c r="C216" s="2">
        <v>0</v>
      </c>
      <c r="D216" s="2">
        <v>0</v>
      </c>
      <c r="E216" s="2">
        <v>0</v>
      </c>
      <c r="F216" s="2">
        <v>0</v>
      </c>
      <c r="G216" s="2">
        <v>12.5</v>
      </c>
      <c r="H216" s="2">
        <v>0</v>
      </c>
      <c r="I216" s="2">
        <v>0</v>
      </c>
      <c r="J216" s="2">
        <v>0</v>
      </c>
      <c r="K216" s="2">
        <v>0</v>
      </c>
      <c r="L216" s="2">
        <v>129.9</v>
      </c>
      <c r="M216" s="3">
        <v>7</v>
      </c>
      <c r="N216" s="19">
        <v>400</v>
      </c>
      <c r="O216" s="2">
        <v>9</v>
      </c>
      <c r="P216" s="2">
        <v>0.2</v>
      </c>
      <c r="Q216" s="15">
        <v>76.036821705426334</v>
      </c>
      <c r="R216" s="15">
        <v>96.382659405685857</v>
      </c>
      <c r="S216" s="7">
        <v>73.286310887249684</v>
      </c>
      <c r="U216" s="19"/>
    </row>
    <row r="217" spans="1:21" x14ac:dyDescent="0.25">
      <c r="A217" s="2">
        <v>15</v>
      </c>
      <c r="B217" s="2">
        <v>72.5</v>
      </c>
      <c r="C217" s="2">
        <v>0</v>
      </c>
      <c r="D217" s="2">
        <v>0</v>
      </c>
      <c r="E217" s="2">
        <v>0</v>
      </c>
      <c r="F217" s="2">
        <v>0</v>
      </c>
      <c r="G217" s="2">
        <v>12.5</v>
      </c>
      <c r="H217" s="2">
        <v>0</v>
      </c>
      <c r="I217" s="2">
        <v>0</v>
      </c>
      <c r="J217" s="2">
        <v>0</v>
      </c>
      <c r="K217" s="2">
        <v>0</v>
      </c>
      <c r="L217" s="2">
        <v>129.9</v>
      </c>
      <c r="M217" s="3">
        <v>7</v>
      </c>
      <c r="N217" s="19">
        <v>450</v>
      </c>
      <c r="O217" s="2">
        <v>9</v>
      </c>
      <c r="P217" s="2">
        <v>0.2</v>
      </c>
      <c r="Q217" s="15">
        <v>75.277131782945716</v>
      </c>
      <c r="R217" s="15">
        <v>94.467647184940617</v>
      </c>
      <c r="S217" s="7">
        <v>71.112535263655957</v>
      </c>
      <c r="U217" s="19"/>
    </row>
    <row r="218" spans="1:21" x14ac:dyDescent="0.25">
      <c r="A218" s="2">
        <v>15</v>
      </c>
      <c r="B218" s="2">
        <v>70</v>
      </c>
      <c r="C218" s="2">
        <v>0</v>
      </c>
      <c r="D218" s="2">
        <v>0</v>
      </c>
      <c r="E218" s="2">
        <v>0</v>
      </c>
      <c r="F218" s="2">
        <v>0</v>
      </c>
      <c r="G218" s="2">
        <v>15</v>
      </c>
      <c r="H218" s="2">
        <v>0</v>
      </c>
      <c r="I218" s="2">
        <v>0</v>
      </c>
      <c r="J218" s="2">
        <v>0</v>
      </c>
      <c r="K218" s="2">
        <v>0</v>
      </c>
      <c r="L218" s="2">
        <v>126.6</v>
      </c>
      <c r="M218" s="3">
        <v>7</v>
      </c>
      <c r="N218" s="19">
        <v>500</v>
      </c>
      <c r="O218" s="2">
        <v>9</v>
      </c>
      <c r="P218" s="2">
        <v>0.2</v>
      </c>
      <c r="Q218" s="15">
        <v>70.251937984496095</v>
      </c>
      <c r="R218" s="15">
        <v>87.658333690665074</v>
      </c>
      <c r="S218" s="7">
        <v>61.581678222608673</v>
      </c>
      <c r="U218" s="19"/>
    </row>
    <row r="219" spans="1:21" x14ac:dyDescent="0.25">
      <c r="A219" s="2">
        <v>15</v>
      </c>
      <c r="B219" s="2">
        <v>70</v>
      </c>
      <c r="C219" s="2">
        <v>0</v>
      </c>
      <c r="D219" s="2">
        <v>0</v>
      </c>
      <c r="E219" s="2">
        <v>0</v>
      </c>
      <c r="F219" s="2">
        <v>0</v>
      </c>
      <c r="G219" s="2">
        <v>15</v>
      </c>
      <c r="H219" s="2">
        <v>0</v>
      </c>
      <c r="I219" s="2">
        <v>0</v>
      </c>
      <c r="J219" s="2">
        <v>0</v>
      </c>
      <c r="K219" s="2">
        <v>0</v>
      </c>
      <c r="L219" s="2">
        <v>126.6</v>
      </c>
      <c r="M219" s="3">
        <v>7</v>
      </c>
      <c r="N219" s="19">
        <v>200</v>
      </c>
      <c r="O219" s="2">
        <v>9</v>
      </c>
      <c r="P219" s="2">
        <v>0.2</v>
      </c>
      <c r="Q219" s="15">
        <v>0.66279069767442145</v>
      </c>
      <c r="R219" s="15">
        <v>90.531280819861934</v>
      </c>
      <c r="S219" s="7">
        <v>0.60003290775955254</v>
      </c>
      <c r="U219" s="19"/>
    </row>
    <row r="220" spans="1:21" x14ac:dyDescent="0.25">
      <c r="A220" s="2">
        <v>15</v>
      </c>
      <c r="B220" s="2">
        <v>70</v>
      </c>
      <c r="C220" s="2">
        <v>0</v>
      </c>
      <c r="D220" s="2">
        <v>0</v>
      </c>
      <c r="E220" s="2">
        <v>0</v>
      </c>
      <c r="F220" s="2">
        <v>0</v>
      </c>
      <c r="G220" s="2">
        <v>15</v>
      </c>
      <c r="H220" s="2">
        <v>0</v>
      </c>
      <c r="I220" s="2">
        <v>0</v>
      </c>
      <c r="J220" s="2">
        <v>0</v>
      </c>
      <c r="K220" s="2">
        <v>0</v>
      </c>
      <c r="L220" s="2">
        <v>126.6</v>
      </c>
      <c r="M220" s="3">
        <v>7</v>
      </c>
      <c r="N220" s="19">
        <v>250</v>
      </c>
      <c r="O220" s="2">
        <v>9</v>
      </c>
      <c r="P220" s="2">
        <v>0.2</v>
      </c>
      <c r="Q220" s="15">
        <v>6.5406976744186025</v>
      </c>
      <c r="R220" s="15">
        <v>92.605805925989458</v>
      </c>
      <c r="S220" s="7">
        <v>6.0570657945777961</v>
      </c>
      <c r="U220" s="19"/>
    </row>
    <row r="221" spans="1:21" x14ac:dyDescent="0.25">
      <c r="A221" s="2">
        <v>15</v>
      </c>
      <c r="B221" s="2">
        <v>70</v>
      </c>
      <c r="C221" s="2">
        <v>0</v>
      </c>
      <c r="D221" s="2">
        <v>0</v>
      </c>
      <c r="E221" s="2">
        <v>0</v>
      </c>
      <c r="F221" s="2">
        <v>0</v>
      </c>
      <c r="G221" s="2">
        <v>15</v>
      </c>
      <c r="H221" s="2">
        <v>0</v>
      </c>
      <c r="I221" s="2">
        <v>0</v>
      </c>
      <c r="J221" s="2">
        <v>0</v>
      </c>
      <c r="K221" s="2">
        <v>0</v>
      </c>
      <c r="L221" s="2">
        <v>126.6</v>
      </c>
      <c r="M221" s="3">
        <v>7</v>
      </c>
      <c r="N221" s="19">
        <v>300</v>
      </c>
      <c r="O221" s="2">
        <v>9</v>
      </c>
      <c r="P221" s="2">
        <v>0.2</v>
      </c>
      <c r="Q221" s="15">
        <v>38.490310077519368</v>
      </c>
      <c r="R221" s="15">
        <v>94.784957763389215</v>
      </c>
      <c r="S221" s="7">
        <v>36.483024149974277</v>
      </c>
      <c r="U221" s="19"/>
    </row>
    <row r="222" spans="1:21" x14ac:dyDescent="0.25">
      <c r="A222" s="2">
        <v>15</v>
      </c>
      <c r="B222" s="2">
        <v>70</v>
      </c>
      <c r="C222" s="2">
        <v>0</v>
      </c>
      <c r="D222" s="2">
        <v>0</v>
      </c>
      <c r="E222" s="2">
        <v>0</v>
      </c>
      <c r="F222" s="2">
        <v>0</v>
      </c>
      <c r="G222" s="2">
        <v>15</v>
      </c>
      <c r="H222" s="2">
        <v>0</v>
      </c>
      <c r="I222" s="2">
        <v>0</v>
      </c>
      <c r="J222" s="2">
        <v>0</v>
      </c>
      <c r="K222" s="2">
        <v>0</v>
      </c>
      <c r="L222" s="2">
        <v>126.6</v>
      </c>
      <c r="M222" s="3">
        <v>7</v>
      </c>
      <c r="N222" s="19">
        <v>350</v>
      </c>
      <c r="O222" s="2">
        <v>9</v>
      </c>
      <c r="P222" s="2">
        <v>0.2</v>
      </c>
      <c r="Q222" s="15">
        <v>62.674418604651144</v>
      </c>
      <c r="R222" s="15">
        <v>96.382659405685857</v>
      </c>
      <c r="S222" s="7">
        <v>60.407271418214719</v>
      </c>
      <c r="U222" s="19"/>
    </row>
    <row r="223" spans="1:21" x14ac:dyDescent="0.25">
      <c r="A223" s="2">
        <v>15</v>
      </c>
      <c r="B223" s="2">
        <v>70</v>
      </c>
      <c r="C223" s="2">
        <v>0</v>
      </c>
      <c r="D223" s="2">
        <v>0</v>
      </c>
      <c r="E223" s="2">
        <v>0</v>
      </c>
      <c r="F223" s="2">
        <v>0</v>
      </c>
      <c r="G223" s="2">
        <v>15</v>
      </c>
      <c r="H223" s="2">
        <v>0</v>
      </c>
      <c r="I223" s="2">
        <v>0</v>
      </c>
      <c r="J223" s="2">
        <v>0</v>
      </c>
      <c r="K223" s="2">
        <v>0</v>
      </c>
      <c r="L223" s="2">
        <v>126.6</v>
      </c>
      <c r="M223" s="3">
        <v>7</v>
      </c>
      <c r="N223" s="19">
        <v>400</v>
      </c>
      <c r="O223" s="2">
        <v>9</v>
      </c>
      <c r="P223" s="2">
        <v>0.2</v>
      </c>
      <c r="Q223" s="15">
        <v>71.104651162790674</v>
      </c>
      <c r="R223" s="15">
        <v>97.180223832597235</v>
      </c>
      <c r="S223" s="7">
        <v>69.099659155387428</v>
      </c>
      <c r="U223" s="19"/>
    </row>
    <row r="224" spans="1:21" x14ac:dyDescent="0.25">
      <c r="A224" s="2">
        <v>15</v>
      </c>
      <c r="B224" s="2">
        <v>70</v>
      </c>
      <c r="C224" s="2">
        <v>0</v>
      </c>
      <c r="D224" s="2">
        <v>0</v>
      </c>
      <c r="E224" s="2">
        <v>0</v>
      </c>
      <c r="F224" s="2">
        <v>0</v>
      </c>
      <c r="G224" s="2">
        <v>15</v>
      </c>
      <c r="H224" s="2">
        <v>0</v>
      </c>
      <c r="I224" s="2">
        <v>0</v>
      </c>
      <c r="J224" s="2">
        <v>0</v>
      </c>
      <c r="K224" s="2">
        <v>0</v>
      </c>
      <c r="L224" s="2">
        <v>126.6</v>
      </c>
      <c r="M224" s="3">
        <v>7</v>
      </c>
      <c r="N224" s="19">
        <v>450</v>
      </c>
      <c r="O224" s="2">
        <v>9</v>
      </c>
      <c r="P224" s="2">
        <v>0.2</v>
      </c>
      <c r="Q224" s="15">
        <v>69.980620155038736</v>
      </c>
      <c r="R224" s="15">
        <v>95.850949787744952</v>
      </c>
      <c r="S224" s="7">
        <v>67.077089085958704</v>
      </c>
      <c r="U224" s="19"/>
    </row>
    <row r="225" spans="1:21" x14ac:dyDescent="0.25">
      <c r="A225" s="2">
        <v>15</v>
      </c>
      <c r="B225" s="2">
        <v>70</v>
      </c>
      <c r="C225" s="2">
        <v>0</v>
      </c>
      <c r="D225" s="2">
        <v>0</v>
      </c>
      <c r="E225" s="2">
        <v>0</v>
      </c>
      <c r="F225" s="2">
        <v>0</v>
      </c>
      <c r="G225" s="2">
        <v>15</v>
      </c>
      <c r="H225" s="2">
        <v>0</v>
      </c>
      <c r="I225" s="2">
        <v>0</v>
      </c>
      <c r="J225" s="2">
        <v>0</v>
      </c>
      <c r="K225" s="2">
        <v>0</v>
      </c>
      <c r="L225" s="2">
        <v>126.6</v>
      </c>
      <c r="M225" s="3">
        <v>7</v>
      </c>
      <c r="N225" s="19">
        <v>500</v>
      </c>
      <c r="O225" s="2">
        <v>9</v>
      </c>
      <c r="P225" s="2">
        <v>0.2</v>
      </c>
      <c r="Q225" s="15">
        <v>67.59689922480618</v>
      </c>
      <c r="R225" s="15">
        <v>90.159084087303285</v>
      </c>
      <c r="S225" s="7">
        <v>60.944745212502667</v>
      </c>
      <c r="U225" s="19"/>
    </row>
    <row r="226" spans="1:21" x14ac:dyDescent="0.25">
      <c r="A226" s="2">
        <v>20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80</v>
      </c>
      <c r="I226" s="2">
        <v>0</v>
      </c>
      <c r="J226" s="2">
        <v>0</v>
      </c>
      <c r="K226" s="2">
        <v>0</v>
      </c>
      <c r="L226" s="2">
        <v>13.9</v>
      </c>
      <c r="M226" s="3">
        <v>8</v>
      </c>
      <c r="N226" s="19">
        <v>250</v>
      </c>
      <c r="O226" s="2">
        <v>12</v>
      </c>
      <c r="P226" s="2">
        <v>0.1</v>
      </c>
      <c r="Q226" s="15">
        <v>0</v>
      </c>
      <c r="R226" s="15">
        <v>0</v>
      </c>
      <c r="S226" s="7">
        <v>0</v>
      </c>
      <c r="U226" s="19"/>
    </row>
    <row r="227" spans="1:21" x14ac:dyDescent="0.25">
      <c r="A227" s="2">
        <v>20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80</v>
      </c>
      <c r="I227" s="2">
        <v>0</v>
      </c>
      <c r="J227" s="2">
        <v>0</v>
      </c>
      <c r="K227" s="2">
        <v>0</v>
      </c>
      <c r="L227" s="2">
        <v>14.9</v>
      </c>
      <c r="M227" s="3">
        <v>8</v>
      </c>
      <c r="N227" s="19">
        <v>300</v>
      </c>
      <c r="O227" s="2">
        <v>12</v>
      </c>
      <c r="P227" s="2">
        <v>0.1</v>
      </c>
      <c r="Q227" s="15">
        <v>0</v>
      </c>
      <c r="R227" s="15">
        <v>0</v>
      </c>
      <c r="S227" s="7">
        <v>0</v>
      </c>
      <c r="U227" s="19"/>
    </row>
    <row r="228" spans="1:21" x14ac:dyDescent="0.25">
      <c r="A228" s="2">
        <v>20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80</v>
      </c>
      <c r="I228" s="2">
        <v>0</v>
      </c>
      <c r="J228" s="2">
        <v>0</v>
      </c>
      <c r="K228" s="2">
        <v>0</v>
      </c>
      <c r="L228" s="2">
        <v>15.9</v>
      </c>
      <c r="M228" s="3">
        <v>8</v>
      </c>
      <c r="N228" s="19">
        <v>350</v>
      </c>
      <c r="O228" s="2">
        <v>12</v>
      </c>
      <c r="P228" s="2">
        <v>0.1</v>
      </c>
      <c r="Q228" s="15">
        <v>0</v>
      </c>
      <c r="R228" s="15">
        <v>0</v>
      </c>
      <c r="S228" s="7">
        <v>0</v>
      </c>
      <c r="U228" s="19"/>
    </row>
    <row r="229" spans="1:21" x14ac:dyDescent="0.25">
      <c r="A229" s="2">
        <v>20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80</v>
      </c>
      <c r="I229" s="2">
        <v>0</v>
      </c>
      <c r="J229" s="2">
        <v>0</v>
      </c>
      <c r="K229" s="2">
        <v>0</v>
      </c>
      <c r="L229" s="2">
        <v>16.899999999999999</v>
      </c>
      <c r="M229" s="3">
        <v>8</v>
      </c>
      <c r="N229" s="19">
        <v>400</v>
      </c>
      <c r="O229" s="2">
        <v>12</v>
      </c>
      <c r="P229" s="2">
        <v>0.1</v>
      </c>
      <c r="Q229" s="15">
        <v>0</v>
      </c>
      <c r="R229" s="15">
        <v>0</v>
      </c>
      <c r="S229" s="7">
        <v>0</v>
      </c>
      <c r="U229" s="19"/>
    </row>
    <row r="230" spans="1:21" x14ac:dyDescent="0.25">
      <c r="A230" s="2">
        <v>20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80</v>
      </c>
      <c r="I230" s="2">
        <v>0</v>
      </c>
      <c r="J230" s="2">
        <v>0</v>
      </c>
      <c r="K230" s="2">
        <v>0</v>
      </c>
      <c r="L230" s="2">
        <v>17.899999999999999</v>
      </c>
      <c r="M230" s="3">
        <v>8</v>
      </c>
      <c r="N230" s="19">
        <v>450</v>
      </c>
      <c r="O230" s="2">
        <v>12</v>
      </c>
      <c r="P230" s="2">
        <v>0.1</v>
      </c>
      <c r="Q230" s="15">
        <v>0</v>
      </c>
      <c r="R230" s="15">
        <v>0</v>
      </c>
      <c r="S230" s="7">
        <v>0</v>
      </c>
      <c r="U230" s="19"/>
    </row>
    <row r="231" spans="1:21" x14ac:dyDescent="0.25">
      <c r="A231" s="2">
        <v>20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80</v>
      </c>
      <c r="I231" s="2">
        <v>0</v>
      </c>
      <c r="J231" s="2">
        <v>0</v>
      </c>
      <c r="K231" s="2">
        <v>0</v>
      </c>
      <c r="L231" s="2">
        <v>13.6</v>
      </c>
      <c r="M231" s="3">
        <v>8</v>
      </c>
      <c r="N231" s="19">
        <v>250</v>
      </c>
      <c r="O231" s="2">
        <v>12</v>
      </c>
      <c r="P231" s="2">
        <v>0.1</v>
      </c>
      <c r="Q231" s="15">
        <v>0</v>
      </c>
      <c r="R231" s="15">
        <v>0</v>
      </c>
      <c r="S231" s="7">
        <v>0</v>
      </c>
      <c r="U231" s="19"/>
    </row>
    <row r="232" spans="1:21" x14ac:dyDescent="0.25">
      <c r="A232" s="2">
        <v>20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80</v>
      </c>
      <c r="I232" s="2">
        <v>0</v>
      </c>
      <c r="J232" s="2">
        <v>0</v>
      </c>
      <c r="K232" s="2">
        <v>0</v>
      </c>
      <c r="L232" s="2">
        <v>14.6</v>
      </c>
      <c r="M232" s="3">
        <v>8</v>
      </c>
      <c r="N232" s="19">
        <v>300</v>
      </c>
      <c r="O232" s="2">
        <v>12</v>
      </c>
      <c r="P232" s="2">
        <v>0.1</v>
      </c>
      <c r="Q232" s="15">
        <v>0</v>
      </c>
      <c r="R232" s="15">
        <v>0</v>
      </c>
      <c r="S232" s="7">
        <v>0</v>
      </c>
      <c r="U232" s="19"/>
    </row>
    <row r="233" spans="1:21" x14ac:dyDescent="0.25">
      <c r="A233" s="2">
        <v>20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80</v>
      </c>
      <c r="I233" s="2">
        <v>0</v>
      </c>
      <c r="J233" s="2">
        <v>0</v>
      </c>
      <c r="K233" s="2">
        <v>0</v>
      </c>
      <c r="L233" s="2">
        <v>15.6</v>
      </c>
      <c r="M233" s="3">
        <v>8</v>
      </c>
      <c r="N233" s="19">
        <v>350</v>
      </c>
      <c r="O233" s="2">
        <v>12</v>
      </c>
      <c r="P233" s="2">
        <v>0.1</v>
      </c>
      <c r="Q233" s="15">
        <v>0</v>
      </c>
      <c r="R233" s="15">
        <v>0</v>
      </c>
      <c r="S233" s="7">
        <v>0</v>
      </c>
      <c r="U233" s="19"/>
    </row>
    <row r="234" spans="1:21" x14ac:dyDescent="0.25">
      <c r="A234" s="2">
        <v>20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80</v>
      </c>
      <c r="I234" s="2">
        <v>0</v>
      </c>
      <c r="J234" s="2">
        <v>0</v>
      </c>
      <c r="K234" s="2">
        <v>0</v>
      </c>
      <c r="L234" s="2">
        <v>16.600000000000001</v>
      </c>
      <c r="M234" s="3">
        <v>8</v>
      </c>
      <c r="N234" s="19">
        <v>400</v>
      </c>
      <c r="O234" s="2">
        <v>12</v>
      </c>
      <c r="P234" s="2">
        <v>0.1</v>
      </c>
      <c r="Q234" s="15">
        <v>0</v>
      </c>
      <c r="R234" s="15">
        <v>0</v>
      </c>
      <c r="S234" s="7">
        <v>0</v>
      </c>
      <c r="U234" s="19"/>
    </row>
    <row r="235" spans="1:21" x14ac:dyDescent="0.25">
      <c r="A235" s="2">
        <v>20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80</v>
      </c>
      <c r="I235" s="2">
        <v>0</v>
      </c>
      <c r="J235" s="2">
        <v>0</v>
      </c>
      <c r="K235" s="2">
        <v>0</v>
      </c>
      <c r="L235" s="2">
        <v>17.600000000000001</v>
      </c>
      <c r="M235" s="3">
        <v>8</v>
      </c>
      <c r="N235" s="19">
        <v>450</v>
      </c>
      <c r="O235" s="2">
        <v>12</v>
      </c>
      <c r="P235" s="2">
        <v>0.1</v>
      </c>
      <c r="Q235" s="15">
        <v>0</v>
      </c>
      <c r="R235" s="15">
        <v>0</v>
      </c>
      <c r="S235" s="7">
        <v>0</v>
      </c>
      <c r="U235" s="19"/>
    </row>
    <row r="236" spans="1:21" x14ac:dyDescent="0.25">
      <c r="A236" s="2">
        <v>20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80</v>
      </c>
      <c r="I236" s="2">
        <v>0</v>
      </c>
      <c r="J236" s="2">
        <v>0</v>
      </c>
      <c r="K236" s="2">
        <v>0</v>
      </c>
      <c r="L236" s="2">
        <v>15.2</v>
      </c>
      <c r="M236" s="3">
        <v>8</v>
      </c>
      <c r="N236" s="19">
        <v>250</v>
      </c>
      <c r="O236" s="2">
        <v>12</v>
      </c>
      <c r="P236" s="2">
        <v>0.1</v>
      </c>
      <c r="Q236" s="15">
        <v>0.53586150041219427</v>
      </c>
      <c r="R236" s="15">
        <v>0.40934419202743799</v>
      </c>
      <c r="S236" s="7">
        <v>2.1935179292484029E-3</v>
      </c>
      <c r="U236" s="19"/>
    </row>
    <row r="237" spans="1:21" x14ac:dyDescent="0.25">
      <c r="A237" s="2">
        <v>20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80</v>
      </c>
      <c r="I237" s="2">
        <v>0</v>
      </c>
      <c r="J237" s="2">
        <v>0</v>
      </c>
      <c r="K237" s="2">
        <v>0</v>
      </c>
      <c r="L237" s="2">
        <v>16.2</v>
      </c>
      <c r="M237" s="3">
        <v>8</v>
      </c>
      <c r="N237" s="19">
        <v>300</v>
      </c>
      <c r="O237" s="2">
        <v>12</v>
      </c>
      <c r="P237" s="2">
        <v>0.1</v>
      </c>
      <c r="Q237" s="15">
        <v>4.5960428689200246</v>
      </c>
      <c r="R237" s="15">
        <v>39.181311615945127</v>
      </c>
      <c r="S237" s="7">
        <v>1.8007898784739791</v>
      </c>
      <c r="U237" s="19"/>
    </row>
    <row r="238" spans="1:21" x14ac:dyDescent="0.25">
      <c r="A238" s="2">
        <v>20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80</v>
      </c>
      <c r="I238" s="2">
        <v>0</v>
      </c>
      <c r="J238" s="2">
        <v>0</v>
      </c>
      <c r="K238" s="2">
        <v>0</v>
      </c>
      <c r="L238" s="2">
        <v>17.2</v>
      </c>
      <c r="M238" s="3">
        <v>8</v>
      </c>
      <c r="N238" s="19">
        <v>350</v>
      </c>
      <c r="O238" s="2">
        <v>12</v>
      </c>
      <c r="P238" s="2">
        <v>0.1</v>
      </c>
      <c r="Q238" s="15">
        <v>18.656224237427868</v>
      </c>
      <c r="R238" s="15">
        <v>45.070724389198439</v>
      </c>
      <c r="S238" s="7">
        <v>8.4084954074819525</v>
      </c>
      <c r="U238" s="19"/>
    </row>
    <row r="239" spans="1:21" x14ac:dyDescent="0.25">
      <c r="A239" s="2">
        <v>20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80</v>
      </c>
      <c r="I239" s="2">
        <v>0</v>
      </c>
      <c r="J239" s="2">
        <v>0</v>
      </c>
      <c r="K239" s="2">
        <v>0</v>
      </c>
      <c r="L239" s="2">
        <v>18.2</v>
      </c>
      <c r="M239" s="3">
        <v>8</v>
      </c>
      <c r="N239" s="19">
        <v>400</v>
      </c>
      <c r="O239" s="2">
        <v>12</v>
      </c>
      <c r="P239" s="2">
        <v>0.1</v>
      </c>
      <c r="Q239" s="15">
        <v>41.914674361088224</v>
      </c>
      <c r="R239" s="15">
        <v>61.101585940848672</v>
      </c>
      <c r="S239" s="7">
        <v>25.610530776567185</v>
      </c>
      <c r="U239" s="19"/>
    </row>
    <row r="240" spans="1:21" x14ac:dyDescent="0.25">
      <c r="A240" s="2">
        <v>20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80</v>
      </c>
      <c r="I240" s="2">
        <v>0</v>
      </c>
      <c r="J240" s="2">
        <v>0</v>
      </c>
      <c r="K240" s="2">
        <v>0</v>
      </c>
      <c r="L240" s="2">
        <v>19.2</v>
      </c>
      <c r="M240" s="3">
        <v>8</v>
      </c>
      <c r="N240" s="19">
        <v>450</v>
      </c>
      <c r="O240" s="2">
        <v>12</v>
      </c>
      <c r="P240" s="2">
        <v>0.1</v>
      </c>
      <c r="Q240" s="15">
        <v>59.629018961253095</v>
      </c>
      <c r="R240" s="15">
        <v>82.468924132018827</v>
      </c>
      <c r="S240" s="7">
        <v>49.175410407822937</v>
      </c>
      <c r="U240" s="19"/>
    </row>
    <row r="241" spans="1:21" x14ac:dyDescent="0.25">
      <c r="A241" s="2">
        <v>20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80</v>
      </c>
      <c r="I241" s="2">
        <v>0</v>
      </c>
      <c r="J241" s="2">
        <v>0</v>
      </c>
      <c r="K241" s="2">
        <v>0</v>
      </c>
      <c r="L241" s="2">
        <v>17.2</v>
      </c>
      <c r="M241" s="3">
        <v>8</v>
      </c>
      <c r="N241" s="19">
        <v>250</v>
      </c>
      <c r="O241" s="2">
        <v>12</v>
      </c>
      <c r="P241" s="2">
        <v>0.1</v>
      </c>
      <c r="Q241" s="15">
        <v>2.0197856553998266</v>
      </c>
      <c r="R241" s="15">
        <v>39.727818259751373</v>
      </c>
      <c r="S241" s="7">
        <v>0.80241677441377124</v>
      </c>
      <c r="U241" s="19"/>
    </row>
    <row r="242" spans="1:21" x14ac:dyDescent="0.25">
      <c r="A242" s="2">
        <v>20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80</v>
      </c>
      <c r="I242" s="2">
        <v>0</v>
      </c>
      <c r="J242" s="2">
        <v>0</v>
      </c>
      <c r="K242" s="2">
        <v>0</v>
      </c>
      <c r="L242" s="2">
        <v>18.2</v>
      </c>
      <c r="M242" s="3">
        <v>8</v>
      </c>
      <c r="N242" s="19">
        <v>300</v>
      </c>
      <c r="O242" s="2">
        <v>12</v>
      </c>
      <c r="P242" s="2">
        <v>0.1</v>
      </c>
      <c r="Q242" s="15">
        <v>9.7300082440230824</v>
      </c>
      <c r="R242" s="15">
        <v>47.674667809687087</v>
      </c>
      <c r="S242" s="7">
        <v>4.6387491081931724</v>
      </c>
      <c r="U242" s="19"/>
    </row>
    <row r="243" spans="1:21" x14ac:dyDescent="0.25">
      <c r="A243" s="2">
        <v>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80</v>
      </c>
      <c r="I243" s="2">
        <v>0</v>
      </c>
      <c r="J243" s="2">
        <v>0</v>
      </c>
      <c r="K243" s="2">
        <v>0</v>
      </c>
      <c r="L243" s="2">
        <v>19.2</v>
      </c>
      <c r="M243" s="3">
        <v>8</v>
      </c>
      <c r="N243" s="19">
        <v>350</v>
      </c>
      <c r="O243" s="2">
        <v>12</v>
      </c>
      <c r="P243" s="2">
        <v>0.1</v>
      </c>
      <c r="Q243" s="15">
        <v>35.964550700741974</v>
      </c>
      <c r="R243" s="15">
        <v>69.867123874839237</v>
      </c>
      <c r="S243" s="7">
        <v>25.12739718911676</v>
      </c>
      <c r="U243" s="19"/>
    </row>
    <row r="244" spans="1:21" x14ac:dyDescent="0.25">
      <c r="A244" s="2">
        <v>20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80</v>
      </c>
      <c r="I244" s="2">
        <v>0</v>
      </c>
      <c r="J244" s="2">
        <v>0</v>
      </c>
      <c r="K244" s="2">
        <v>0</v>
      </c>
      <c r="L244" s="2">
        <v>20.2</v>
      </c>
      <c r="M244" s="3">
        <v>8</v>
      </c>
      <c r="N244" s="19">
        <v>400</v>
      </c>
      <c r="O244" s="2">
        <v>12</v>
      </c>
      <c r="P244" s="2">
        <v>0.1</v>
      </c>
      <c r="Q244" s="15">
        <v>58.553173948887064</v>
      </c>
      <c r="R244" s="15">
        <v>88.774110587226716</v>
      </c>
      <c r="S244" s="7">
        <v>51.980059393716232</v>
      </c>
      <c r="U244" s="19"/>
    </row>
    <row r="245" spans="1:21" x14ac:dyDescent="0.25">
      <c r="A245" s="2">
        <v>20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80</v>
      </c>
      <c r="I245" s="2">
        <v>0</v>
      </c>
      <c r="J245" s="2">
        <v>0</v>
      </c>
      <c r="K245" s="2">
        <v>0</v>
      </c>
      <c r="L245" s="2">
        <v>21.2</v>
      </c>
      <c r="M245" s="3">
        <v>8</v>
      </c>
      <c r="N245" s="19">
        <v>450</v>
      </c>
      <c r="O245" s="2">
        <v>12</v>
      </c>
      <c r="P245" s="2">
        <v>0.1</v>
      </c>
      <c r="Q245" s="15">
        <v>65.045342126957962</v>
      </c>
      <c r="R245" s="15">
        <v>89.597085297899653</v>
      </c>
      <c r="S245" s="7">
        <v>58.278730667801184</v>
      </c>
      <c r="U245" s="19"/>
    </row>
    <row r="246" spans="1:21" x14ac:dyDescent="0.25">
      <c r="A246" s="2">
        <v>20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80</v>
      </c>
      <c r="I246" s="2">
        <v>0</v>
      </c>
      <c r="J246" s="2">
        <v>0</v>
      </c>
      <c r="K246" s="2">
        <v>0</v>
      </c>
      <c r="L246" s="2">
        <v>18.8</v>
      </c>
      <c r="M246" s="3">
        <v>8</v>
      </c>
      <c r="N246" s="19">
        <v>250</v>
      </c>
      <c r="O246" s="2">
        <v>12</v>
      </c>
      <c r="P246" s="2">
        <v>0.1</v>
      </c>
      <c r="Q246" s="15">
        <v>1.7518549051937351</v>
      </c>
      <c r="R246" s="15">
        <v>33.015430775825102</v>
      </c>
      <c r="S246" s="7">
        <v>0.57838244351713408</v>
      </c>
      <c r="U246" s="19"/>
    </row>
    <row r="247" spans="1:21" x14ac:dyDescent="0.25">
      <c r="A247" s="2">
        <v>20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80</v>
      </c>
      <c r="I247" s="2">
        <v>0</v>
      </c>
      <c r="J247" s="2">
        <v>0</v>
      </c>
      <c r="K247" s="2">
        <v>0</v>
      </c>
      <c r="L247" s="2">
        <v>19.8</v>
      </c>
      <c r="M247" s="3">
        <v>8</v>
      </c>
      <c r="N247" s="19">
        <v>300</v>
      </c>
      <c r="O247" s="2">
        <v>12</v>
      </c>
      <c r="P247" s="2">
        <v>0.1</v>
      </c>
      <c r="Q247" s="15">
        <v>8.0997526793074943</v>
      </c>
      <c r="R247" s="15">
        <v>40.276468066866677</v>
      </c>
      <c r="S247" s="7">
        <v>3.2622943013764609</v>
      </c>
      <c r="U247" s="19"/>
    </row>
    <row r="248" spans="1:21" x14ac:dyDescent="0.25">
      <c r="A248" s="2">
        <v>20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80</v>
      </c>
      <c r="I248" s="2">
        <v>0</v>
      </c>
      <c r="J248" s="2">
        <v>0</v>
      </c>
      <c r="K248" s="2">
        <v>0</v>
      </c>
      <c r="L248" s="2">
        <v>20.8</v>
      </c>
      <c r="M248" s="3">
        <v>8</v>
      </c>
      <c r="N248" s="19">
        <v>350</v>
      </c>
      <c r="O248" s="2">
        <v>12</v>
      </c>
      <c r="P248" s="2">
        <v>0.1</v>
      </c>
      <c r="Q248" s="15">
        <v>29.740313272877163</v>
      </c>
      <c r="R248" s="15">
        <v>53.975567938276875</v>
      </c>
      <c r="S248" s="7">
        <v>16.052502995658188</v>
      </c>
      <c r="U248" s="19"/>
    </row>
    <row r="249" spans="1:21" x14ac:dyDescent="0.25">
      <c r="A249" s="2">
        <v>20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80</v>
      </c>
      <c r="I249" s="2">
        <v>0</v>
      </c>
      <c r="J249" s="2">
        <v>0</v>
      </c>
      <c r="K249" s="2">
        <v>0</v>
      </c>
      <c r="L249" s="2">
        <v>21.8</v>
      </c>
      <c r="M249" s="3">
        <v>8</v>
      </c>
      <c r="N249" s="19">
        <v>400</v>
      </c>
      <c r="O249" s="2">
        <v>12</v>
      </c>
      <c r="P249" s="2">
        <v>0.1</v>
      </c>
      <c r="Q249" s="15">
        <v>55.832646331409741</v>
      </c>
      <c r="R249" s="15">
        <v>85.349335619374159</v>
      </c>
      <c r="S249" s="7">
        <v>47.652792702573095</v>
      </c>
      <c r="U249" s="19"/>
    </row>
    <row r="250" spans="1:21" x14ac:dyDescent="0.25">
      <c r="A250" s="2">
        <v>20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80</v>
      </c>
      <c r="I250" s="2">
        <v>0</v>
      </c>
      <c r="J250" s="2">
        <v>0</v>
      </c>
      <c r="K250" s="2">
        <v>0</v>
      </c>
      <c r="L250" s="2">
        <v>22.8</v>
      </c>
      <c r="M250" s="3">
        <v>8</v>
      </c>
      <c r="N250" s="19">
        <v>450</v>
      </c>
      <c r="O250" s="2">
        <v>12</v>
      </c>
      <c r="P250" s="2">
        <v>0.1</v>
      </c>
      <c r="Q250" s="15">
        <v>65.169002473206945</v>
      </c>
      <c r="R250" s="15">
        <v>89.86926703814828</v>
      </c>
      <c r="S250" s="7">
        <v>58.566904858743811</v>
      </c>
      <c r="U250" s="19"/>
    </row>
    <row r="251" spans="1:21" x14ac:dyDescent="0.25">
      <c r="A251" s="2">
        <v>10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90</v>
      </c>
      <c r="J251" s="2">
        <v>0</v>
      </c>
      <c r="K251" s="2">
        <v>0</v>
      </c>
      <c r="L251" s="2">
        <v>16</v>
      </c>
      <c r="M251" s="3">
        <v>11</v>
      </c>
      <c r="N251" s="19">
        <v>200</v>
      </c>
      <c r="O251" s="2">
        <v>60</v>
      </c>
      <c r="P251" s="2">
        <v>0.1</v>
      </c>
      <c r="Q251" s="16">
        <v>0.51269230769230767</v>
      </c>
      <c r="R251" s="16">
        <v>96.440856338028169</v>
      </c>
      <c r="S251" s="7">
        <v>0.4944448519176598</v>
      </c>
      <c r="U251" s="19"/>
    </row>
    <row r="252" spans="1:21" x14ac:dyDescent="0.25">
      <c r="A252" s="2">
        <v>10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90</v>
      </c>
      <c r="J252" s="2">
        <v>0</v>
      </c>
      <c r="K252" s="2">
        <v>0</v>
      </c>
      <c r="L252" s="2">
        <v>16</v>
      </c>
      <c r="M252" s="3">
        <v>11</v>
      </c>
      <c r="N252" s="19">
        <v>225</v>
      </c>
      <c r="O252" s="2">
        <v>60</v>
      </c>
      <c r="P252" s="2">
        <v>0.1</v>
      </c>
      <c r="Q252" s="16">
        <v>1.5380769230769229</v>
      </c>
      <c r="R252" s="16">
        <v>97.180140845070426</v>
      </c>
      <c r="S252" s="7">
        <v>1.4947053201516791</v>
      </c>
      <c r="U252" s="19"/>
    </row>
    <row r="253" spans="1:21" x14ac:dyDescent="0.25">
      <c r="A253" s="2">
        <v>10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90</v>
      </c>
      <c r="J253" s="2">
        <v>0</v>
      </c>
      <c r="K253" s="2">
        <v>0</v>
      </c>
      <c r="L253" s="2">
        <v>16</v>
      </c>
      <c r="M253" s="3">
        <v>11</v>
      </c>
      <c r="N253" s="19">
        <v>250</v>
      </c>
      <c r="O253" s="2">
        <v>60</v>
      </c>
      <c r="P253" s="2">
        <v>0.1</v>
      </c>
      <c r="Q253" s="16">
        <v>3.1786923076923075</v>
      </c>
      <c r="R253" s="16">
        <v>97.370923943661978</v>
      </c>
      <c r="S253" s="7">
        <v>3.0951220693261106</v>
      </c>
      <c r="U253" s="19"/>
    </row>
    <row r="254" spans="1:21" x14ac:dyDescent="0.25">
      <c r="A254" s="2">
        <v>10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90</v>
      </c>
      <c r="J254" s="2">
        <v>0</v>
      </c>
      <c r="K254" s="2">
        <v>0</v>
      </c>
      <c r="L254" s="2">
        <v>16</v>
      </c>
      <c r="M254" s="3">
        <v>11</v>
      </c>
      <c r="N254" s="19">
        <v>275</v>
      </c>
      <c r="O254" s="2">
        <v>60</v>
      </c>
      <c r="P254" s="2">
        <v>0.1</v>
      </c>
      <c r="Q254" s="16">
        <v>6.4599230769230767</v>
      </c>
      <c r="R254" s="16">
        <v>96.226225352112678</v>
      </c>
      <c r="S254" s="7">
        <v>6.2161401375731309</v>
      </c>
      <c r="U254" s="19"/>
    </row>
    <row r="255" spans="1:21" x14ac:dyDescent="0.25">
      <c r="A255" s="2">
        <v>10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90</v>
      </c>
      <c r="J255" s="2">
        <v>0</v>
      </c>
      <c r="K255" s="2">
        <v>0</v>
      </c>
      <c r="L255" s="2">
        <v>16</v>
      </c>
      <c r="M255" s="3">
        <v>11</v>
      </c>
      <c r="N255" s="19">
        <v>300</v>
      </c>
      <c r="O255" s="2">
        <v>60</v>
      </c>
      <c r="P255" s="2">
        <v>0.1</v>
      </c>
      <c r="Q255" s="16">
        <v>13.33</v>
      </c>
      <c r="R255" s="16">
        <v>96.941661971830982</v>
      </c>
      <c r="S255" s="7">
        <v>12.922323540845071</v>
      </c>
      <c r="U255" s="19"/>
    </row>
    <row r="256" spans="1:21" x14ac:dyDescent="0.25">
      <c r="A256" s="2">
        <v>10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90</v>
      </c>
      <c r="J256" s="2">
        <v>0</v>
      </c>
      <c r="K256" s="2">
        <v>0</v>
      </c>
      <c r="L256" s="2">
        <v>16</v>
      </c>
      <c r="M256" s="3">
        <v>11</v>
      </c>
      <c r="N256" s="19">
        <v>325</v>
      </c>
      <c r="O256" s="2">
        <v>60</v>
      </c>
      <c r="P256" s="2">
        <v>0.1</v>
      </c>
      <c r="Q256" s="16">
        <v>25.326999999999998</v>
      </c>
      <c r="R256" s="16">
        <v>96.750878873239429</v>
      </c>
      <c r="S256" s="7">
        <v>24.504095092225349</v>
      </c>
      <c r="U256" s="19"/>
    </row>
    <row r="257" spans="1:21" x14ac:dyDescent="0.25">
      <c r="A257" s="2">
        <v>10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90</v>
      </c>
      <c r="J257" s="2">
        <v>0</v>
      </c>
      <c r="K257" s="2">
        <v>0</v>
      </c>
      <c r="L257" s="2">
        <v>16</v>
      </c>
      <c r="M257" s="3">
        <v>11</v>
      </c>
      <c r="N257" s="19">
        <v>350</v>
      </c>
      <c r="O257" s="2">
        <v>60</v>
      </c>
      <c r="P257" s="2">
        <v>0.1</v>
      </c>
      <c r="Q257" s="16">
        <v>38.964615384615385</v>
      </c>
      <c r="R257" s="16">
        <v>96.440856338028169</v>
      </c>
      <c r="S257" s="7">
        <v>37.577808745742146</v>
      </c>
      <c r="U257" s="19"/>
    </row>
    <row r="258" spans="1:21" x14ac:dyDescent="0.25">
      <c r="A258" s="2">
        <v>10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90</v>
      </c>
      <c r="J258" s="2">
        <v>0</v>
      </c>
      <c r="K258" s="2">
        <v>0</v>
      </c>
      <c r="L258" s="2">
        <v>16</v>
      </c>
      <c r="M258" s="3">
        <v>11</v>
      </c>
      <c r="N258" s="19">
        <v>375</v>
      </c>
      <c r="O258" s="2">
        <v>60</v>
      </c>
      <c r="P258" s="2">
        <v>0.1</v>
      </c>
      <c r="Q258" s="16">
        <v>51.576846153846148</v>
      </c>
      <c r="R258" s="16">
        <v>95.892354929577465</v>
      </c>
      <c r="S258" s="7">
        <v>49.458252375328271</v>
      </c>
      <c r="U258" s="19"/>
    </row>
    <row r="259" spans="1:21" x14ac:dyDescent="0.25">
      <c r="A259" s="2">
        <v>10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90</v>
      </c>
      <c r="J259" s="2">
        <v>0</v>
      </c>
      <c r="K259" s="2">
        <v>0</v>
      </c>
      <c r="L259" s="2">
        <v>16</v>
      </c>
      <c r="M259" s="3">
        <v>11</v>
      </c>
      <c r="N259" s="19">
        <v>400</v>
      </c>
      <c r="O259" s="2">
        <v>60</v>
      </c>
      <c r="P259" s="2">
        <v>0.1</v>
      </c>
      <c r="Q259" s="16">
        <v>59.574846153846153</v>
      </c>
      <c r="R259" s="16">
        <v>95.153070422535208</v>
      </c>
      <c r="S259" s="7">
        <v>56.687295314886242</v>
      </c>
      <c r="U259" s="19"/>
    </row>
    <row r="260" spans="1:21" x14ac:dyDescent="0.25">
      <c r="A260" s="2">
        <v>10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90</v>
      </c>
      <c r="J260" s="2">
        <v>0</v>
      </c>
      <c r="K260" s="2">
        <v>0</v>
      </c>
      <c r="L260" s="2">
        <v>16</v>
      </c>
      <c r="M260" s="3">
        <v>11</v>
      </c>
      <c r="N260" s="19">
        <v>425</v>
      </c>
      <c r="O260" s="2">
        <v>60</v>
      </c>
      <c r="P260" s="2">
        <v>0.1</v>
      </c>
      <c r="Q260" s="16">
        <v>63.676384615384613</v>
      </c>
      <c r="R260" s="16">
        <v>94.437633802816904</v>
      </c>
      <c r="S260" s="7">
        <v>60.134470921950161</v>
      </c>
      <c r="U260" s="19"/>
    </row>
    <row r="261" spans="1:21" x14ac:dyDescent="0.25">
      <c r="A261" s="2">
        <v>10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90</v>
      </c>
      <c r="J261" s="2">
        <v>0</v>
      </c>
      <c r="K261" s="2">
        <v>0</v>
      </c>
      <c r="L261" s="2">
        <v>16</v>
      </c>
      <c r="M261" s="3">
        <v>11</v>
      </c>
      <c r="N261" s="19">
        <v>450</v>
      </c>
      <c r="O261" s="2">
        <v>60</v>
      </c>
      <c r="P261" s="2">
        <v>0.1</v>
      </c>
      <c r="Q261" s="16">
        <v>65.111923076923077</v>
      </c>
      <c r="R261" s="16">
        <v>93.173695774647882</v>
      </c>
      <c r="S261" s="7">
        <v>60.667185120715061</v>
      </c>
      <c r="U261" s="19"/>
    </row>
    <row r="262" spans="1:21" x14ac:dyDescent="0.25">
      <c r="A262" s="2">
        <v>10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90</v>
      </c>
      <c r="J262" s="2">
        <v>0</v>
      </c>
      <c r="K262" s="2">
        <v>0</v>
      </c>
      <c r="L262" s="2">
        <v>16</v>
      </c>
      <c r="M262" s="3">
        <v>11</v>
      </c>
      <c r="N262" s="19">
        <v>475</v>
      </c>
      <c r="O262" s="2">
        <v>60</v>
      </c>
      <c r="P262" s="2">
        <v>0.1</v>
      </c>
      <c r="Q262" s="16">
        <v>64.70176923076923</v>
      </c>
      <c r="R262" s="16">
        <v>90.860450704225357</v>
      </c>
      <c r="S262" s="7">
        <v>58.78831913668472</v>
      </c>
      <c r="U262" s="19"/>
    </row>
    <row r="263" spans="1:21" x14ac:dyDescent="0.25">
      <c r="A263" s="2">
        <v>10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90</v>
      </c>
      <c r="J263" s="2">
        <v>0</v>
      </c>
      <c r="K263" s="2">
        <v>0</v>
      </c>
      <c r="L263" s="2">
        <v>16</v>
      </c>
      <c r="M263" s="3">
        <v>11</v>
      </c>
      <c r="N263" s="19">
        <v>500</v>
      </c>
      <c r="O263" s="2">
        <v>60</v>
      </c>
      <c r="P263" s="2">
        <v>0.1</v>
      </c>
      <c r="Q263" s="16">
        <v>63.676384615384613</v>
      </c>
      <c r="R263" s="16">
        <v>86.877853521126767</v>
      </c>
      <c r="S263" s="7">
        <v>55.320676153703147</v>
      </c>
      <c r="U263" s="19"/>
    </row>
    <row r="264" spans="1:21" x14ac:dyDescent="0.25">
      <c r="A264" s="2">
        <v>4.5</v>
      </c>
      <c r="B264" s="2">
        <v>0</v>
      </c>
      <c r="C264" s="2">
        <v>95.5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56.5</v>
      </c>
      <c r="M264" s="3">
        <v>12</v>
      </c>
      <c r="N264" s="19">
        <v>250</v>
      </c>
      <c r="O264" s="2">
        <v>45</v>
      </c>
      <c r="P264" s="2">
        <v>0.04</v>
      </c>
      <c r="Q264" s="16">
        <v>15.504247440644731</v>
      </c>
      <c r="R264" s="16">
        <v>97.38551087165672</v>
      </c>
      <c r="S264" s="7">
        <v>15.098890576877634</v>
      </c>
      <c r="U264" s="19"/>
    </row>
    <row r="265" spans="1:21" x14ac:dyDescent="0.25">
      <c r="A265" s="2">
        <v>4.5</v>
      </c>
      <c r="B265" s="2">
        <v>0</v>
      </c>
      <c r="C265" s="2">
        <v>95.5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56.5</v>
      </c>
      <c r="M265" s="3">
        <v>12</v>
      </c>
      <c r="N265" s="19">
        <v>300</v>
      </c>
      <c r="O265" s="2">
        <v>45</v>
      </c>
      <c r="P265" s="2">
        <v>0.04</v>
      </c>
      <c r="Q265" s="16">
        <v>47.301241559573057</v>
      </c>
      <c r="R265" s="16">
        <v>98.079821692001801</v>
      </c>
      <c r="S265" s="7">
        <v>46.392973379732304</v>
      </c>
      <c r="U265" s="19"/>
    </row>
    <row r="266" spans="1:21" x14ac:dyDescent="0.25">
      <c r="A266" s="2">
        <v>4.5</v>
      </c>
      <c r="B266" s="2">
        <v>0</v>
      </c>
      <c r="C266" s="2">
        <v>95.5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56.5</v>
      </c>
      <c r="M266" s="3">
        <v>12</v>
      </c>
      <c r="N266" s="19">
        <v>350</v>
      </c>
      <c r="O266" s="2">
        <v>45</v>
      </c>
      <c r="P266" s="2">
        <v>0.04</v>
      </c>
      <c r="Q266" s="16">
        <v>63.705075147026761</v>
      </c>
      <c r="R266" s="16">
        <v>97.998043743185178</v>
      </c>
      <c r="S266" s="7">
        <v>62.429727409212276</v>
      </c>
      <c r="U266" s="19"/>
    </row>
    <row r="267" spans="1:21" x14ac:dyDescent="0.25">
      <c r="A267" s="2">
        <v>4.5</v>
      </c>
      <c r="B267" s="2">
        <v>0</v>
      </c>
      <c r="C267" s="2">
        <v>95.5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56.5</v>
      </c>
      <c r="M267" s="3">
        <v>12</v>
      </c>
      <c r="N267" s="19">
        <v>400</v>
      </c>
      <c r="O267" s="2">
        <v>45</v>
      </c>
      <c r="P267" s="2">
        <v>0.04</v>
      </c>
      <c r="Q267" s="16">
        <v>68.423001524722238</v>
      </c>
      <c r="R267" s="16">
        <v>96.149220704252457</v>
      </c>
      <c r="S267" s="7">
        <v>65.788182748479215</v>
      </c>
      <c r="U267" s="19"/>
    </row>
    <row r="268" spans="1:21" x14ac:dyDescent="0.25">
      <c r="A268" s="2">
        <v>4.5</v>
      </c>
      <c r="B268" s="2">
        <v>0</v>
      </c>
      <c r="C268" s="2">
        <v>95.5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56.5</v>
      </c>
      <c r="M268" s="3">
        <v>12</v>
      </c>
      <c r="N268" s="19">
        <v>450</v>
      </c>
      <c r="O268" s="2">
        <v>45</v>
      </c>
      <c r="P268" s="2">
        <v>0.04</v>
      </c>
      <c r="Q268" s="16">
        <v>66.739272489653629</v>
      </c>
      <c r="R268" s="16">
        <v>91.748444615483294</v>
      </c>
      <c r="S268" s="7">
        <v>61.23224445694634</v>
      </c>
      <c r="U268" s="19"/>
    </row>
    <row r="269" spans="1:21" x14ac:dyDescent="0.25">
      <c r="A269" s="2">
        <v>4.5</v>
      </c>
      <c r="B269" s="2">
        <v>0</v>
      </c>
      <c r="C269" s="2">
        <v>95.5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55.6</v>
      </c>
      <c r="M269" s="3">
        <v>12</v>
      </c>
      <c r="N269" s="19">
        <v>250</v>
      </c>
      <c r="O269" s="2">
        <v>45</v>
      </c>
      <c r="P269" s="2">
        <v>0.04</v>
      </c>
      <c r="Q269" s="16">
        <v>17.405793944674357</v>
      </c>
      <c r="R269" s="16">
        <v>98.610576614713622</v>
      </c>
      <c r="S269" s="7">
        <v>17.163953773212292</v>
      </c>
      <c r="U269" s="19"/>
    </row>
    <row r="270" spans="1:21" x14ac:dyDescent="0.25">
      <c r="A270" s="2">
        <v>4.5</v>
      </c>
      <c r="B270" s="2">
        <v>0</v>
      </c>
      <c r="C270" s="2">
        <v>95.5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55.6</v>
      </c>
      <c r="M270" s="3">
        <v>12</v>
      </c>
      <c r="N270" s="19">
        <v>300</v>
      </c>
      <c r="O270" s="2">
        <v>45</v>
      </c>
      <c r="P270" s="2">
        <v>0.04</v>
      </c>
      <c r="Q270" s="16">
        <v>48.649531692441705</v>
      </c>
      <c r="R270" s="16">
        <v>97.95715476877686</v>
      </c>
      <c r="S270" s="7">
        <v>47.655697054250268</v>
      </c>
      <c r="U270" s="19"/>
    </row>
    <row r="271" spans="1:21" x14ac:dyDescent="0.25">
      <c r="A271" s="2">
        <v>4.5</v>
      </c>
      <c r="B271" s="2">
        <v>0</v>
      </c>
      <c r="C271" s="2">
        <v>95.5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55.6</v>
      </c>
      <c r="M271" s="3">
        <v>12</v>
      </c>
      <c r="N271" s="19">
        <v>350</v>
      </c>
      <c r="O271" s="2">
        <v>45</v>
      </c>
      <c r="P271" s="2">
        <v>0.04</v>
      </c>
      <c r="Q271" s="16">
        <v>66.17730341973423</v>
      </c>
      <c r="R271" s="16">
        <v>98.120710666410105</v>
      </c>
      <c r="S271" s="7">
        <v>64.933640415309753</v>
      </c>
      <c r="U271" s="19"/>
    </row>
    <row r="272" spans="1:21" x14ac:dyDescent="0.25">
      <c r="A272" s="2">
        <v>4.5</v>
      </c>
      <c r="B272" s="2">
        <v>0</v>
      </c>
      <c r="C272" s="2">
        <v>95.5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55.6</v>
      </c>
      <c r="M272" s="3">
        <v>12</v>
      </c>
      <c r="N272" s="19">
        <v>400</v>
      </c>
      <c r="O272" s="2">
        <v>45</v>
      </c>
      <c r="P272" s="2">
        <v>0.04</v>
      </c>
      <c r="Q272" s="16">
        <v>70.222173818340195</v>
      </c>
      <c r="R272" s="16">
        <v>96.036976460778661</v>
      </c>
      <c r="S272" s="7">
        <v>67.43925254016645</v>
      </c>
      <c r="U272" s="19"/>
    </row>
    <row r="273" spans="1:21" x14ac:dyDescent="0.25">
      <c r="A273" s="2">
        <v>4.5</v>
      </c>
      <c r="B273" s="2">
        <v>0</v>
      </c>
      <c r="C273" s="2">
        <v>95.5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55.6</v>
      </c>
      <c r="M273" s="3">
        <v>12</v>
      </c>
      <c r="N273" s="19">
        <v>450</v>
      </c>
      <c r="O273" s="2">
        <v>45</v>
      </c>
      <c r="P273" s="2">
        <v>0.04</v>
      </c>
      <c r="Q273" s="16">
        <v>67.525593552602871</v>
      </c>
      <c r="R273" s="16">
        <v>90.484093387210578</v>
      </c>
      <c r="S273" s="7">
        <v>61.099921130405427</v>
      </c>
      <c r="U273" s="19"/>
    </row>
    <row r="274" spans="1:21" x14ac:dyDescent="0.25">
      <c r="A274" s="2">
        <v>4.5</v>
      </c>
      <c r="B274" s="2">
        <v>0</v>
      </c>
      <c r="C274" s="2">
        <v>95.5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49.8</v>
      </c>
      <c r="M274" s="3">
        <v>12</v>
      </c>
      <c r="N274" s="19">
        <v>250</v>
      </c>
      <c r="O274" s="2">
        <v>45</v>
      </c>
      <c r="P274" s="2">
        <v>0.04</v>
      </c>
      <c r="Q274" s="16">
        <v>21.914615552167273</v>
      </c>
      <c r="R274" s="16">
        <v>98.733243537938549</v>
      </c>
      <c r="S274" s="7">
        <v>21.637010743524272</v>
      </c>
      <c r="U274" s="19"/>
    </row>
    <row r="275" spans="1:21" x14ac:dyDescent="0.25">
      <c r="A275" s="2">
        <v>4.5</v>
      </c>
      <c r="B275" s="2">
        <v>0</v>
      </c>
      <c r="C275" s="2">
        <v>95.5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49.8</v>
      </c>
      <c r="M275" s="3">
        <v>12</v>
      </c>
      <c r="N275" s="19">
        <v>300</v>
      </c>
      <c r="O275" s="2">
        <v>45</v>
      </c>
      <c r="P275" s="2">
        <v>0.04</v>
      </c>
      <c r="Q275" s="16">
        <v>56.17730341973423</v>
      </c>
      <c r="R275" s="16">
        <v>99.060355333205052</v>
      </c>
      <c r="S275" s="7">
        <v>55.649436384201479</v>
      </c>
      <c r="U275" s="19"/>
    </row>
    <row r="276" spans="1:21" x14ac:dyDescent="0.25">
      <c r="A276" s="2">
        <v>4.5</v>
      </c>
      <c r="B276" s="2">
        <v>0</v>
      </c>
      <c r="C276" s="2">
        <v>95.5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49.8</v>
      </c>
      <c r="M276" s="3">
        <v>12</v>
      </c>
      <c r="N276" s="19">
        <v>350</v>
      </c>
      <c r="O276" s="2">
        <v>45</v>
      </c>
      <c r="P276" s="2">
        <v>0.04</v>
      </c>
      <c r="Q276" s="16">
        <v>71.576998475277676</v>
      </c>
      <c r="R276" s="16">
        <v>98.487909691488682</v>
      </c>
      <c r="S276" s="7">
        <v>70.494689618209705</v>
      </c>
      <c r="U276" s="19"/>
    </row>
    <row r="277" spans="1:21" x14ac:dyDescent="0.25">
      <c r="A277" s="2">
        <v>4.5</v>
      </c>
      <c r="B277" s="2">
        <v>0</v>
      </c>
      <c r="C277" s="2">
        <v>95.5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49.8</v>
      </c>
      <c r="M277" s="3">
        <v>12</v>
      </c>
      <c r="N277" s="19">
        <v>400</v>
      </c>
      <c r="O277" s="2">
        <v>45</v>
      </c>
      <c r="P277" s="2">
        <v>0.04</v>
      </c>
      <c r="Q277" s="16">
        <v>72.694402091047664</v>
      </c>
      <c r="R277" s="16">
        <v>97.017510101981912</v>
      </c>
      <c r="S277" s="7">
        <v>70.526298892257515</v>
      </c>
      <c r="U277" s="19"/>
    </row>
    <row r="278" spans="1:21" x14ac:dyDescent="0.25">
      <c r="A278" s="2">
        <v>4.5</v>
      </c>
      <c r="B278" s="2">
        <v>0</v>
      </c>
      <c r="C278" s="2">
        <v>95.5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49.8</v>
      </c>
      <c r="M278" s="3">
        <v>12</v>
      </c>
      <c r="N278" s="19">
        <v>450</v>
      </c>
      <c r="O278" s="2">
        <v>45</v>
      </c>
      <c r="P278" s="2">
        <v>0.04</v>
      </c>
      <c r="Q278" s="16">
        <v>68.876061860161144</v>
      </c>
      <c r="R278" s="16">
        <v>91.095022769546532</v>
      </c>
      <c r="S278" s="7">
        <v>62.742664234280745</v>
      </c>
      <c r="U278" s="19"/>
    </row>
    <row r="279" spans="1:21" x14ac:dyDescent="0.25">
      <c r="A279" s="2">
        <v>4.5</v>
      </c>
      <c r="B279" s="2">
        <v>0</v>
      </c>
      <c r="C279" s="2">
        <v>95.5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33.700000000000003</v>
      </c>
      <c r="M279" s="3">
        <v>12</v>
      </c>
      <c r="N279" s="19">
        <v>250</v>
      </c>
      <c r="O279" s="2">
        <v>45</v>
      </c>
      <c r="P279" s="2">
        <v>0.04</v>
      </c>
      <c r="Q279" s="16">
        <v>7.3034197342626896</v>
      </c>
      <c r="R279" s="16">
        <v>95.792444358925025</v>
      </c>
      <c r="S279" s="7">
        <v>6.9961242852423364</v>
      </c>
      <c r="U279" s="19"/>
    </row>
    <row r="280" spans="1:21" x14ac:dyDescent="0.25">
      <c r="A280" s="2">
        <v>4.5</v>
      </c>
      <c r="B280" s="2">
        <v>0</v>
      </c>
      <c r="C280" s="2">
        <v>95.5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33.700000000000003</v>
      </c>
      <c r="M280" s="3">
        <v>12</v>
      </c>
      <c r="N280" s="19">
        <v>300</v>
      </c>
      <c r="O280" s="2">
        <v>45</v>
      </c>
      <c r="P280" s="2">
        <v>0.04</v>
      </c>
      <c r="Q280" s="16">
        <v>42.694402091047678</v>
      </c>
      <c r="R280" s="16">
        <v>95.506221538066839</v>
      </c>
      <c r="S280" s="7">
        <v>40.775810245429035</v>
      </c>
      <c r="U280" s="19"/>
    </row>
    <row r="281" spans="1:21" x14ac:dyDescent="0.25">
      <c r="A281" s="2">
        <v>4.5</v>
      </c>
      <c r="B281" s="2">
        <v>0</v>
      </c>
      <c r="C281" s="2">
        <v>95.5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33.700000000000003</v>
      </c>
      <c r="M281" s="3">
        <v>12</v>
      </c>
      <c r="N281" s="19">
        <v>350</v>
      </c>
      <c r="O281" s="2">
        <v>45</v>
      </c>
      <c r="P281" s="2">
        <v>0.04</v>
      </c>
      <c r="Q281" s="16">
        <v>62.470050098017822</v>
      </c>
      <c r="R281" s="16">
        <v>96.650311076903336</v>
      </c>
      <c r="S281" s="7">
        <v>60.377497749631587</v>
      </c>
      <c r="U281" s="19"/>
    </row>
    <row r="282" spans="1:21" x14ac:dyDescent="0.25">
      <c r="A282" s="2">
        <v>4.5</v>
      </c>
      <c r="B282" s="2">
        <v>0</v>
      </c>
      <c r="C282" s="2">
        <v>95.5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33.700000000000003</v>
      </c>
      <c r="M282" s="3">
        <v>12</v>
      </c>
      <c r="N282" s="19">
        <v>400</v>
      </c>
      <c r="O282" s="2">
        <v>45</v>
      </c>
      <c r="P282" s="2">
        <v>0.04</v>
      </c>
      <c r="Q282" s="16">
        <v>66.175125245044626</v>
      </c>
      <c r="R282" s="16">
        <v>94.811910717721759</v>
      </c>
      <c r="S282" s="7">
        <v>62.741900664672265</v>
      </c>
      <c r="U282" s="19"/>
    </row>
    <row r="283" spans="1:21" x14ac:dyDescent="0.25">
      <c r="A283" s="2">
        <v>4.5</v>
      </c>
      <c r="B283" s="2">
        <v>0</v>
      </c>
      <c r="C283" s="2">
        <v>95.5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33.700000000000003</v>
      </c>
      <c r="M283" s="3">
        <v>12</v>
      </c>
      <c r="N283" s="19">
        <v>450</v>
      </c>
      <c r="O283" s="2">
        <v>45</v>
      </c>
      <c r="P283" s="2">
        <v>0.04</v>
      </c>
      <c r="Q283" s="16">
        <v>63.480723153996919</v>
      </c>
      <c r="R283" s="16">
        <v>88.52142261561157</v>
      </c>
      <c r="S283" s="7">
        <v>56.194039222596004</v>
      </c>
      <c r="U283" s="19"/>
    </row>
    <row r="284" spans="1:21" x14ac:dyDescent="0.25">
      <c r="A284" s="2">
        <v>4.5</v>
      </c>
      <c r="B284" s="2">
        <v>0</v>
      </c>
      <c r="C284" s="2">
        <v>95.5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51.9</v>
      </c>
      <c r="M284" s="3">
        <v>12</v>
      </c>
      <c r="N284" s="19">
        <v>250</v>
      </c>
      <c r="O284" s="2">
        <v>45</v>
      </c>
      <c r="P284" s="2">
        <v>0.04</v>
      </c>
      <c r="Q284" s="16">
        <v>7.5277717272925244</v>
      </c>
      <c r="R284" s="16">
        <v>83.456000256558269</v>
      </c>
      <c r="S284" s="7">
        <v>6.2823771920423699</v>
      </c>
      <c r="U284" s="19"/>
    </row>
    <row r="285" spans="1:21" x14ac:dyDescent="0.25">
      <c r="A285" s="2">
        <v>4.5</v>
      </c>
      <c r="B285" s="2">
        <v>0</v>
      </c>
      <c r="C285" s="2">
        <v>95.5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51.9</v>
      </c>
      <c r="M285" s="3">
        <v>12</v>
      </c>
      <c r="N285" s="19">
        <v>300</v>
      </c>
      <c r="O285" s="2">
        <v>45</v>
      </c>
      <c r="P285" s="2">
        <v>0.04</v>
      </c>
      <c r="Q285" s="16">
        <v>35.166630363755161</v>
      </c>
      <c r="R285" s="16">
        <v>93.586043230068626</v>
      </c>
      <c r="S285" s="7">
        <v>32.911057894782346</v>
      </c>
      <c r="U285" s="19"/>
    </row>
    <row r="286" spans="1:21" x14ac:dyDescent="0.25">
      <c r="A286" s="2">
        <v>4.5</v>
      </c>
      <c r="B286" s="2">
        <v>0</v>
      </c>
      <c r="C286" s="2">
        <v>95.5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51.9</v>
      </c>
      <c r="M286" s="3">
        <v>12</v>
      </c>
      <c r="N286" s="19">
        <v>350</v>
      </c>
      <c r="O286" s="2">
        <v>45</v>
      </c>
      <c r="P286" s="2">
        <v>0.04</v>
      </c>
      <c r="Q286" s="16">
        <v>54.942278370725305</v>
      </c>
      <c r="R286" s="16">
        <v>94.648354820088514</v>
      </c>
      <c r="S286" s="7">
        <v>52.001962578564836</v>
      </c>
      <c r="U286" s="19"/>
    </row>
    <row r="287" spans="1:21" x14ac:dyDescent="0.25">
      <c r="A287" s="2">
        <v>4.5</v>
      </c>
      <c r="B287" s="2">
        <v>0</v>
      </c>
      <c r="C287" s="2">
        <v>95.5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51.9</v>
      </c>
      <c r="M287" s="3">
        <v>12</v>
      </c>
      <c r="N287" s="19">
        <v>400</v>
      </c>
      <c r="O287" s="2">
        <v>45</v>
      </c>
      <c r="P287" s="2">
        <v>0.04</v>
      </c>
      <c r="Q287" s="16">
        <v>61.683729035068588</v>
      </c>
      <c r="R287" s="16">
        <v>91.99297671733693</v>
      </c>
      <c r="S287" s="7">
        <v>56.74469848961585</v>
      </c>
      <c r="U287" s="19"/>
    </row>
    <row r="288" spans="1:21" x14ac:dyDescent="0.25">
      <c r="A288" s="2">
        <v>4.5</v>
      </c>
      <c r="B288" s="2">
        <v>0</v>
      </c>
      <c r="C288" s="2">
        <v>95.5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51.9</v>
      </c>
      <c r="M288" s="3">
        <v>12</v>
      </c>
      <c r="N288" s="19">
        <v>450</v>
      </c>
      <c r="O288" s="2">
        <v>45</v>
      </c>
      <c r="P288" s="2">
        <v>0.04</v>
      </c>
      <c r="Q288" s="16">
        <v>62.243519930298369</v>
      </c>
      <c r="R288" s="16">
        <v>85.825155538451668</v>
      </c>
      <c r="S288" s="7">
        <v>53.420597792785742</v>
      </c>
      <c r="U288" s="19"/>
    </row>
    <row r="289" spans="1:21" x14ac:dyDescent="0.25">
      <c r="A289" s="2">
        <v>10.5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89.5</v>
      </c>
      <c r="I289" s="2">
        <v>0</v>
      </c>
      <c r="J289" s="2">
        <v>0</v>
      </c>
      <c r="K289" s="2">
        <v>0</v>
      </c>
      <c r="L289" s="2">
        <v>163</v>
      </c>
      <c r="M289" s="3">
        <v>29.1</v>
      </c>
      <c r="N289" s="19">
        <v>200</v>
      </c>
      <c r="O289" s="2">
        <v>30</v>
      </c>
      <c r="P289" s="2">
        <v>0.2</v>
      </c>
      <c r="Q289" s="15">
        <v>0.13612850530901163</v>
      </c>
      <c r="R289" s="15">
        <v>0</v>
      </c>
      <c r="S289" s="7">
        <v>0</v>
      </c>
      <c r="U289" s="19"/>
    </row>
    <row r="290" spans="1:21" x14ac:dyDescent="0.25">
      <c r="A290" s="2">
        <v>10.5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89.5</v>
      </c>
      <c r="I290" s="2">
        <v>0</v>
      </c>
      <c r="J290" s="2">
        <v>0</v>
      </c>
      <c r="K290" s="2">
        <v>0</v>
      </c>
      <c r="L290" s="2">
        <v>163</v>
      </c>
      <c r="M290" s="3">
        <v>29.1</v>
      </c>
      <c r="N290" s="19">
        <v>230</v>
      </c>
      <c r="O290" s="2">
        <v>30</v>
      </c>
      <c r="P290" s="2">
        <v>0.2</v>
      </c>
      <c r="Q290" s="15">
        <v>0.13612850530901163</v>
      </c>
      <c r="R290" s="15">
        <v>0</v>
      </c>
      <c r="S290" s="7">
        <v>0</v>
      </c>
      <c r="U290" s="19"/>
    </row>
    <row r="291" spans="1:21" x14ac:dyDescent="0.25">
      <c r="A291" s="2">
        <v>10.5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89.5</v>
      </c>
      <c r="I291" s="2">
        <v>0</v>
      </c>
      <c r="J291" s="2">
        <v>0</v>
      </c>
      <c r="K291" s="2">
        <v>0</v>
      </c>
      <c r="L291" s="2">
        <v>163</v>
      </c>
      <c r="M291" s="3">
        <v>29.1</v>
      </c>
      <c r="N291" s="19">
        <v>260</v>
      </c>
      <c r="O291" s="2">
        <v>30</v>
      </c>
      <c r="P291" s="2">
        <v>0.2</v>
      </c>
      <c r="Q291" s="15">
        <v>0.13612850530901163</v>
      </c>
      <c r="R291" s="15">
        <v>0</v>
      </c>
      <c r="S291" s="7">
        <v>0</v>
      </c>
      <c r="U291" s="19"/>
    </row>
    <row r="292" spans="1:21" x14ac:dyDescent="0.25">
      <c r="A292" s="2">
        <v>10.5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89.5</v>
      </c>
      <c r="I292" s="2">
        <v>0</v>
      </c>
      <c r="J292" s="2">
        <v>0</v>
      </c>
      <c r="K292" s="2">
        <v>0</v>
      </c>
      <c r="L292" s="2">
        <v>163</v>
      </c>
      <c r="M292" s="3">
        <v>29.1</v>
      </c>
      <c r="N292" s="19">
        <v>290</v>
      </c>
      <c r="O292" s="2">
        <v>30</v>
      </c>
      <c r="P292" s="2">
        <v>0.2</v>
      </c>
      <c r="Q292" s="15">
        <v>0.13612850530901163</v>
      </c>
      <c r="R292" s="15">
        <v>0</v>
      </c>
      <c r="S292" s="7">
        <v>0</v>
      </c>
      <c r="U292" s="19"/>
    </row>
    <row r="293" spans="1:21" x14ac:dyDescent="0.25">
      <c r="A293" s="2">
        <v>10.5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89.5</v>
      </c>
      <c r="I293" s="2">
        <v>0</v>
      </c>
      <c r="J293" s="2">
        <v>0</v>
      </c>
      <c r="K293" s="2">
        <v>0</v>
      </c>
      <c r="L293" s="2">
        <v>163</v>
      </c>
      <c r="M293" s="3">
        <v>29.1</v>
      </c>
      <c r="N293" s="19">
        <v>320</v>
      </c>
      <c r="O293" s="2">
        <v>30</v>
      </c>
      <c r="P293" s="2">
        <v>0.2</v>
      </c>
      <c r="Q293" s="15">
        <v>7.5333514838007085</v>
      </c>
      <c r="R293" s="15">
        <v>25.455043859649138</v>
      </c>
      <c r="S293" s="7">
        <v>1.9176179243029994</v>
      </c>
      <c r="U293" s="19"/>
    </row>
    <row r="294" spans="1:21" x14ac:dyDescent="0.25">
      <c r="A294" s="2">
        <v>10.5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89.5</v>
      </c>
      <c r="I294" s="2">
        <v>0</v>
      </c>
      <c r="J294" s="2">
        <v>0</v>
      </c>
      <c r="K294" s="2">
        <v>0</v>
      </c>
      <c r="L294" s="2">
        <v>163</v>
      </c>
      <c r="M294" s="3">
        <v>29.1</v>
      </c>
      <c r="N294" s="19">
        <v>350</v>
      </c>
      <c r="O294" s="2">
        <v>30</v>
      </c>
      <c r="P294" s="2">
        <v>0.2</v>
      </c>
      <c r="Q294" s="15">
        <v>12.327797440784087</v>
      </c>
      <c r="R294" s="15">
        <v>28.182565789473713</v>
      </c>
      <c r="S294" s="7">
        <v>3.4742896241420325</v>
      </c>
      <c r="U294" s="19"/>
    </row>
    <row r="295" spans="1:21" x14ac:dyDescent="0.25">
      <c r="A295" s="2">
        <v>10.5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89.5</v>
      </c>
      <c r="I295" s="2">
        <v>0</v>
      </c>
      <c r="J295" s="2">
        <v>0</v>
      </c>
      <c r="K295" s="2">
        <v>0</v>
      </c>
      <c r="L295" s="2">
        <v>163</v>
      </c>
      <c r="M295" s="3">
        <v>29.1</v>
      </c>
      <c r="N295" s="19">
        <v>380</v>
      </c>
      <c r="O295" s="2">
        <v>30</v>
      </c>
      <c r="P295" s="2">
        <v>0.2</v>
      </c>
      <c r="Q295" s="15">
        <v>24.519466376259178</v>
      </c>
      <c r="R295" s="15">
        <v>31.362390350877217</v>
      </c>
      <c r="S295" s="7">
        <v>7.6898907568744912</v>
      </c>
      <c r="U295" s="19"/>
    </row>
    <row r="296" spans="1:21" x14ac:dyDescent="0.25">
      <c r="A296" s="2">
        <v>10.5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89.5</v>
      </c>
      <c r="I296" s="2">
        <v>0</v>
      </c>
      <c r="J296" s="2">
        <v>0</v>
      </c>
      <c r="K296" s="2">
        <v>0</v>
      </c>
      <c r="L296" s="2">
        <v>163</v>
      </c>
      <c r="M296" s="3">
        <v>29.1</v>
      </c>
      <c r="N296" s="19">
        <v>410</v>
      </c>
      <c r="O296" s="2">
        <v>30</v>
      </c>
      <c r="P296" s="2">
        <v>0.2</v>
      </c>
      <c r="Q296" s="15">
        <v>36.302749795807216</v>
      </c>
      <c r="R296" s="15">
        <v>31.362390350877217</v>
      </c>
      <c r="S296" s="7">
        <v>11.385410099063341</v>
      </c>
      <c r="U296" s="19"/>
    </row>
    <row r="297" spans="1:21" x14ac:dyDescent="0.25">
      <c r="A297" s="2">
        <v>10.1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89.9</v>
      </c>
      <c r="I297" s="2">
        <v>0</v>
      </c>
      <c r="J297" s="2">
        <v>0</v>
      </c>
      <c r="K297" s="2">
        <v>0</v>
      </c>
      <c r="L297" s="2">
        <v>162</v>
      </c>
      <c r="M297" s="3">
        <v>4.3</v>
      </c>
      <c r="N297" s="19">
        <v>200</v>
      </c>
      <c r="O297" s="2">
        <v>30</v>
      </c>
      <c r="P297" s="2">
        <v>0.2</v>
      </c>
      <c r="Q297" s="15">
        <v>0.13612850530901163</v>
      </c>
      <c r="R297" s="15">
        <v>0</v>
      </c>
      <c r="S297" s="7">
        <v>0</v>
      </c>
      <c r="U297" s="19"/>
    </row>
    <row r="298" spans="1:21" x14ac:dyDescent="0.25">
      <c r="A298" s="2">
        <v>10.1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89.9</v>
      </c>
      <c r="I298" s="2">
        <v>0</v>
      </c>
      <c r="J298" s="2">
        <v>0</v>
      </c>
      <c r="K298" s="2">
        <v>0</v>
      </c>
      <c r="L298" s="2">
        <v>162</v>
      </c>
      <c r="M298" s="3">
        <v>4.3</v>
      </c>
      <c r="N298" s="19">
        <v>230</v>
      </c>
      <c r="O298" s="2">
        <v>30</v>
      </c>
      <c r="P298" s="2">
        <v>0.2</v>
      </c>
      <c r="Q298" s="15">
        <v>3.1500136128505276</v>
      </c>
      <c r="R298" s="15">
        <v>85.759320175438674</v>
      </c>
      <c r="S298" s="7">
        <v>2.7014302598143871</v>
      </c>
      <c r="U298" s="19"/>
    </row>
    <row r="299" spans="1:21" x14ac:dyDescent="0.25">
      <c r="A299" s="2">
        <v>10.1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89.9</v>
      </c>
      <c r="I299" s="2">
        <v>0</v>
      </c>
      <c r="J299" s="2">
        <v>0</v>
      </c>
      <c r="K299" s="2">
        <v>0</v>
      </c>
      <c r="L299" s="2">
        <v>162</v>
      </c>
      <c r="M299" s="3">
        <v>4.3</v>
      </c>
      <c r="N299" s="19">
        <v>260</v>
      </c>
      <c r="O299" s="2">
        <v>30</v>
      </c>
      <c r="P299" s="2">
        <v>0.2</v>
      </c>
      <c r="Q299" s="15">
        <v>10.272257010618024</v>
      </c>
      <c r="R299" s="15">
        <v>91.214364035087812</v>
      </c>
      <c r="S299" s="7">
        <v>9.369773904284953</v>
      </c>
      <c r="U299" s="19"/>
    </row>
    <row r="300" spans="1:21" x14ac:dyDescent="0.25">
      <c r="A300" s="2">
        <v>10.1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89.9</v>
      </c>
      <c r="I300" s="2">
        <v>0</v>
      </c>
      <c r="J300" s="2">
        <v>0</v>
      </c>
      <c r="K300" s="2">
        <v>0</v>
      </c>
      <c r="L300" s="2">
        <v>162</v>
      </c>
      <c r="M300" s="3">
        <v>4.3</v>
      </c>
      <c r="N300" s="19">
        <v>290</v>
      </c>
      <c r="O300" s="2">
        <v>30</v>
      </c>
      <c r="P300" s="2">
        <v>0.2</v>
      </c>
      <c r="Q300" s="15">
        <v>37.808331064524893</v>
      </c>
      <c r="R300" s="15">
        <v>94.092653508772031</v>
      </c>
      <c r="S300" s="7">
        <v>35.574861945992829</v>
      </c>
      <c r="U300" s="19"/>
    </row>
    <row r="301" spans="1:21" x14ac:dyDescent="0.25">
      <c r="A301" s="2">
        <v>10.1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89.9</v>
      </c>
      <c r="I301" s="2">
        <v>0</v>
      </c>
      <c r="J301" s="2">
        <v>0</v>
      </c>
      <c r="K301" s="2">
        <v>0</v>
      </c>
      <c r="L301" s="2">
        <v>162</v>
      </c>
      <c r="M301" s="3">
        <v>4.3</v>
      </c>
      <c r="N301" s="19">
        <v>320</v>
      </c>
      <c r="O301" s="2">
        <v>30</v>
      </c>
      <c r="P301" s="2">
        <v>0.2</v>
      </c>
      <c r="Q301" s="15">
        <v>60.549959161448378</v>
      </c>
      <c r="R301" s="15">
        <v>97.42598684210536</v>
      </c>
      <c r="S301" s="7">
        <v>58.991395245532864</v>
      </c>
      <c r="U301" s="19"/>
    </row>
    <row r="302" spans="1:21" x14ac:dyDescent="0.25">
      <c r="A302" s="2">
        <v>10.1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89.9</v>
      </c>
      <c r="I302" s="2">
        <v>0</v>
      </c>
      <c r="J302" s="2">
        <v>0</v>
      </c>
      <c r="K302" s="2">
        <v>0</v>
      </c>
      <c r="L302" s="2">
        <v>162</v>
      </c>
      <c r="M302" s="3">
        <v>4.3</v>
      </c>
      <c r="N302" s="19">
        <v>350</v>
      </c>
      <c r="O302" s="2">
        <v>30</v>
      </c>
      <c r="P302" s="2">
        <v>0.2</v>
      </c>
      <c r="Q302" s="15">
        <v>71.508303838823807</v>
      </c>
      <c r="R302" s="15">
        <v>96.214364035087826</v>
      </c>
      <c r="S302" s="7">
        <v>68.801259770802616</v>
      </c>
      <c r="U302" s="19"/>
    </row>
    <row r="303" spans="1:21" x14ac:dyDescent="0.25">
      <c r="A303" s="2">
        <v>10.1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89.9</v>
      </c>
      <c r="I303" s="2">
        <v>0</v>
      </c>
      <c r="J303" s="2">
        <v>0</v>
      </c>
      <c r="K303" s="2">
        <v>0</v>
      </c>
      <c r="L303" s="2">
        <v>162</v>
      </c>
      <c r="M303" s="3">
        <v>4.3</v>
      </c>
      <c r="N303" s="19">
        <v>380</v>
      </c>
      <c r="O303" s="2">
        <v>30</v>
      </c>
      <c r="P303" s="2">
        <v>0.2</v>
      </c>
      <c r="Q303" s="15">
        <v>70.686087666757388</v>
      </c>
      <c r="R303" s="15">
        <v>93.788377192982551</v>
      </c>
      <c r="S303" s="7">
        <v>66.295334523860731</v>
      </c>
      <c r="U303" s="19"/>
    </row>
    <row r="304" spans="1:21" x14ac:dyDescent="0.25">
      <c r="A304" s="2">
        <v>10.1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89.9</v>
      </c>
      <c r="I304" s="2">
        <v>0</v>
      </c>
      <c r="J304" s="2">
        <v>0</v>
      </c>
      <c r="K304" s="2">
        <v>0</v>
      </c>
      <c r="L304" s="2">
        <v>162</v>
      </c>
      <c r="M304" s="3">
        <v>4.3</v>
      </c>
      <c r="N304" s="19">
        <v>410</v>
      </c>
      <c r="O304" s="2">
        <v>30</v>
      </c>
      <c r="P304" s="2">
        <v>0.2</v>
      </c>
      <c r="Q304" s="15">
        <v>67.672202559215862</v>
      </c>
      <c r="R304" s="15">
        <v>93.788377192982551</v>
      </c>
      <c r="S304" s="7">
        <v>63.46866059103656</v>
      </c>
      <c r="U304" s="19"/>
    </row>
    <row r="305" spans="1:21" x14ac:dyDescent="0.25">
      <c r="A305" s="2">
        <v>10.8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89.2</v>
      </c>
      <c r="I305" s="2">
        <v>0</v>
      </c>
      <c r="J305" s="2">
        <v>0</v>
      </c>
      <c r="K305" s="2">
        <v>0</v>
      </c>
      <c r="L305" s="2">
        <v>166</v>
      </c>
      <c r="M305" s="3">
        <v>2.5</v>
      </c>
      <c r="N305" s="19">
        <v>200</v>
      </c>
      <c r="O305" s="2">
        <v>30</v>
      </c>
      <c r="P305" s="2">
        <v>0.2</v>
      </c>
      <c r="Q305" s="15">
        <v>0.13612850530901163</v>
      </c>
      <c r="R305" s="15">
        <v>0</v>
      </c>
      <c r="S305" s="7">
        <v>0</v>
      </c>
      <c r="U305" s="19"/>
    </row>
    <row r="306" spans="1:21" x14ac:dyDescent="0.25">
      <c r="A306" s="2">
        <v>10.8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89.2</v>
      </c>
      <c r="I306" s="2">
        <v>0</v>
      </c>
      <c r="J306" s="2">
        <v>0</v>
      </c>
      <c r="K306" s="2">
        <v>0</v>
      </c>
      <c r="L306" s="2">
        <v>166</v>
      </c>
      <c r="M306" s="3">
        <v>2.5</v>
      </c>
      <c r="N306" s="19">
        <v>230</v>
      </c>
      <c r="O306" s="2">
        <v>30</v>
      </c>
      <c r="P306" s="2">
        <v>0.2</v>
      </c>
      <c r="Q306" s="15">
        <v>3.0138851075415158</v>
      </c>
      <c r="R306" s="15">
        <v>82.576754385965003</v>
      </c>
      <c r="S306" s="7">
        <v>2.488768502729735</v>
      </c>
      <c r="U306" s="19"/>
    </row>
    <row r="307" spans="1:21" x14ac:dyDescent="0.25">
      <c r="A307" s="2">
        <v>10.8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89.2</v>
      </c>
      <c r="I307" s="2">
        <v>0</v>
      </c>
      <c r="J307" s="2">
        <v>0</v>
      </c>
      <c r="K307" s="2">
        <v>0</v>
      </c>
      <c r="L307" s="2">
        <v>167</v>
      </c>
      <c r="M307" s="3">
        <v>2.5</v>
      </c>
      <c r="N307" s="19">
        <v>260</v>
      </c>
      <c r="O307" s="2">
        <v>30</v>
      </c>
      <c r="P307" s="2">
        <v>0.2</v>
      </c>
      <c r="Q307" s="15">
        <v>7.6694799891097203</v>
      </c>
      <c r="R307" s="15">
        <v>90.153508771929921</v>
      </c>
      <c r="S307" s="7">
        <v>6.9143053147434417</v>
      </c>
      <c r="U307" s="19"/>
    </row>
    <row r="308" spans="1:21" x14ac:dyDescent="0.25">
      <c r="A308" s="2">
        <v>10.8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89.2</v>
      </c>
      <c r="I308" s="2">
        <v>0</v>
      </c>
      <c r="J308" s="2">
        <v>0</v>
      </c>
      <c r="K308" s="2">
        <v>0</v>
      </c>
      <c r="L308" s="2">
        <v>168</v>
      </c>
      <c r="M308" s="3">
        <v>2.5</v>
      </c>
      <c r="N308" s="19">
        <v>290</v>
      </c>
      <c r="O308" s="2">
        <v>30</v>
      </c>
      <c r="P308" s="2">
        <v>0.2</v>
      </c>
      <c r="Q308" s="15">
        <v>32.602777021508288</v>
      </c>
      <c r="R308" s="15">
        <v>91.970942982456236</v>
      </c>
      <c r="S308" s="7">
        <v>29.985081465148731</v>
      </c>
      <c r="U308" s="19"/>
    </row>
    <row r="309" spans="1:21" x14ac:dyDescent="0.25">
      <c r="A309" s="2">
        <v>10.8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89.2</v>
      </c>
      <c r="I309" s="2">
        <v>0</v>
      </c>
      <c r="J309" s="2">
        <v>0</v>
      </c>
      <c r="K309" s="2">
        <v>0</v>
      </c>
      <c r="L309" s="2">
        <v>169</v>
      </c>
      <c r="M309" s="3">
        <v>2.5</v>
      </c>
      <c r="N309" s="19">
        <v>320</v>
      </c>
      <c r="O309" s="2">
        <v>30</v>
      </c>
      <c r="P309" s="2">
        <v>0.2</v>
      </c>
      <c r="Q309" s="15">
        <v>53.972229784916927</v>
      </c>
      <c r="R309" s="15">
        <v>97.576754385965003</v>
      </c>
      <c r="S309" s="7">
        <v>52.664350093857038</v>
      </c>
      <c r="U309" s="19"/>
    </row>
    <row r="310" spans="1:21" x14ac:dyDescent="0.25">
      <c r="A310" s="2">
        <v>10.8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89.2</v>
      </c>
      <c r="I310" s="2">
        <v>0</v>
      </c>
      <c r="J310" s="2">
        <v>0</v>
      </c>
      <c r="K310" s="2">
        <v>0</v>
      </c>
      <c r="L310" s="2">
        <v>170</v>
      </c>
      <c r="M310" s="3">
        <v>2.5</v>
      </c>
      <c r="N310" s="19">
        <v>350</v>
      </c>
      <c r="O310" s="2">
        <v>30</v>
      </c>
      <c r="P310" s="2">
        <v>0.2</v>
      </c>
      <c r="Q310" s="15">
        <v>66.986114892458446</v>
      </c>
      <c r="R310" s="15">
        <v>97.12171052631588</v>
      </c>
      <c r="S310" s="7">
        <v>65.058060598678864</v>
      </c>
      <c r="U310" s="19"/>
    </row>
    <row r="311" spans="1:21" x14ac:dyDescent="0.25">
      <c r="A311" s="2">
        <v>10.8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89.2</v>
      </c>
      <c r="I311" s="2">
        <v>0</v>
      </c>
      <c r="J311" s="2">
        <v>0</v>
      </c>
      <c r="K311" s="2">
        <v>0</v>
      </c>
      <c r="L311" s="2">
        <v>171</v>
      </c>
      <c r="M311" s="3">
        <v>2.5</v>
      </c>
      <c r="N311" s="19">
        <v>380</v>
      </c>
      <c r="O311" s="2">
        <v>30</v>
      </c>
      <c r="P311" s="2">
        <v>0.2</v>
      </c>
      <c r="Q311" s="15">
        <v>66.713857881840426</v>
      </c>
      <c r="R311" s="15">
        <v>94.849232456140456</v>
      </c>
      <c r="S311" s="7">
        <v>63.277582142806004</v>
      </c>
      <c r="U311" s="19"/>
    </row>
    <row r="312" spans="1:21" x14ac:dyDescent="0.25">
      <c r="A312" s="2">
        <v>10.8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89.2</v>
      </c>
      <c r="I312" s="2">
        <v>0</v>
      </c>
      <c r="J312" s="2">
        <v>0</v>
      </c>
      <c r="K312" s="2">
        <v>0</v>
      </c>
      <c r="L312" s="2">
        <v>172</v>
      </c>
      <c r="M312" s="3">
        <v>2.5</v>
      </c>
      <c r="N312" s="19">
        <v>410</v>
      </c>
      <c r="O312" s="2">
        <v>30</v>
      </c>
      <c r="P312" s="2">
        <v>0.2</v>
      </c>
      <c r="Q312" s="15">
        <v>65.891641709773992</v>
      </c>
      <c r="R312" s="15">
        <v>94.849232456140456</v>
      </c>
      <c r="S312" s="7">
        <v>62.49771641447073</v>
      </c>
      <c r="U312" s="19"/>
    </row>
    <row r="313" spans="1:21" x14ac:dyDescent="0.25">
      <c r="A313" s="2">
        <v>6.3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93.7</v>
      </c>
      <c r="I313" s="2">
        <v>0</v>
      </c>
      <c r="J313" s="2">
        <v>0</v>
      </c>
      <c r="K313" s="2">
        <v>0</v>
      </c>
      <c r="L313" s="2">
        <v>784</v>
      </c>
      <c r="M313" s="3">
        <v>8</v>
      </c>
      <c r="N313" s="19">
        <v>300</v>
      </c>
      <c r="O313" s="2">
        <v>60</v>
      </c>
      <c r="P313" s="2">
        <v>0.1</v>
      </c>
      <c r="Q313" s="15">
        <v>0.87492036525801697</v>
      </c>
      <c r="R313" s="15">
        <v>96.201036269430048</v>
      </c>
      <c r="S313" s="7">
        <v>0.84168245791049467</v>
      </c>
      <c r="U313" s="19"/>
    </row>
    <row r="314" spans="1:21" x14ac:dyDescent="0.25">
      <c r="A314" s="2">
        <v>6.3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93.7</v>
      </c>
      <c r="I314" s="2">
        <v>0</v>
      </c>
      <c r="J314" s="2">
        <v>0</v>
      </c>
      <c r="K314" s="2">
        <v>0</v>
      </c>
      <c r="L314" s="2">
        <v>784</v>
      </c>
      <c r="M314" s="3">
        <v>8</v>
      </c>
      <c r="N314" s="19">
        <v>350</v>
      </c>
      <c r="O314" s="2">
        <v>60</v>
      </c>
      <c r="P314" s="2">
        <v>0.1</v>
      </c>
      <c r="Q314" s="15">
        <v>9.3735400297302949</v>
      </c>
      <c r="R314" s="15">
        <v>92.530569948186525</v>
      </c>
      <c r="S314" s="7">
        <v>8.6733900138308542</v>
      </c>
      <c r="U314" s="19"/>
    </row>
    <row r="315" spans="1:21" x14ac:dyDescent="0.25">
      <c r="A315" s="2">
        <v>6.3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93.7</v>
      </c>
      <c r="I315" s="2">
        <v>0</v>
      </c>
      <c r="J315" s="2">
        <v>0</v>
      </c>
      <c r="K315" s="2">
        <v>0</v>
      </c>
      <c r="L315" s="2">
        <v>784</v>
      </c>
      <c r="M315" s="3">
        <v>8</v>
      </c>
      <c r="N315" s="19">
        <v>400</v>
      </c>
      <c r="O315" s="2">
        <v>60</v>
      </c>
      <c r="P315" s="2">
        <v>0.1</v>
      </c>
      <c r="Q315" s="15">
        <v>33.748141856020368</v>
      </c>
      <c r="R315" s="15">
        <v>91.898445595854923</v>
      </c>
      <c r="S315" s="7">
        <v>31.014017783166825</v>
      </c>
      <c r="U315" s="19"/>
    </row>
    <row r="316" spans="1:21" x14ac:dyDescent="0.25">
      <c r="A316" s="2">
        <v>6.3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93.7</v>
      </c>
      <c r="I316" s="2">
        <v>0</v>
      </c>
      <c r="J316" s="2">
        <v>0</v>
      </c>
      <c r="K316" s="2">
        <v>0</v>
      </c>
      <c r="L316" s="2">
        <v>784</v>
      </c>
      <c r="M316" s="3">
        <v>8</v>
      </c>
      <c r="N316" s="19">
        <v>450</v>
      </c>
      <c r="O316" s="2">
        <v>60</v>
      </c>
      <c r="P316" s="2">
        <v>0.1</v>
      </c>
      <c r="Q316" s="15">
        <v>55.997026969632579</v>
      </c>
      <c r="R316" s="15">
        <v>86.201036269430062</v>
      </c>
      <c r="S316" s="7">
        <v>48.270017527895519</v>
      </c>
      <c r="U316" s="19"/>
    </row>
    <row r="317" spans="1:21" x14ac:dyDescent="0.25">
      <c r="A317" s="2">
        <v>6.3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93.7</v>
      </c>
      <c r="I317" s="2">
        <v>0</v>
      </c>
      <c r="J317" s="2">
        <v>0</v>
      </c>
      <c r="K317" s="2">
        <v>0</v>
      </c>
      <c r="L317" s="2">
        <v>784</v>
      </c>
      <c r="M317" s="3">
        <v>8</v>
      </c>
      <c r="N317" s="19">
        <v>500</v>
      </c>
      <c r="O317" s="2">
        <v>60</v>
      </c>
      <c r="P317" s="2">
        <v>0.1</v>
      </c>
      <c r="Q317" s="15">
        <v>64.748354215332299</v>
      </c>
      <c r="R317" s="15">
        <v>80.632124352331601</v>
      </c>
      <c r="S317" s="7">
        <v>52.207973486994881</v>
      </c>
      <c r="U317" s="19"/>
    </row>
    <row r="318" spans="1:21" x14ac:dyDescent="0.25">
      <c r="A318" s="2">
        <v>6.3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93.7</v>
      </c>
      <c r="I318" s="2">
        <v>0</v>
      </c>
      <c r="J318" s="2">
        <v>0</v>
      </c>
      <c r="K318" s="2">
        <v>0</v>
      </c>
      <c r="L318" s="2">
        <v>784</v>
      </c>
      <c r="M318" s="3">
        <v>8</v>
      </c>
      <c r="N318" s="19">
        <v>550</v>
      </c>
      <c r="O318" s="2">
        <v>60</v>
      </c>
      <c r="P318" s="2">
        <v>0.1</v>
      </c>
      <c r="Q318" s="15">
        <v>64.497770227224422</v>
      </c>
      <c r="R318" s="15">
        <v>67.720207253886002</v>
      </c>
      <c r="S318" s="7">
        <v>43.678023672011562</v>
      </c>
      <c r="U318" s="19"/>
    </row>
    <row r="319" spans="1:21" x14ac:dyDescent="0.25">
      <c r="A319" s="2">
        <v>13.8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86.2</v>
      </c>
      <c r="I319" s="2">
        <v>0</v>
      </c>
      <c r="J319" s="2">
        <v>0</v>
      </c>
      <c r="K319" s="2">
        <v>0</v>
      </c>
      <c r="L319" s="2">
        <v>645</v>
      </c>
      <c r="M319" s="3">
        <v>8</v>
      </c>
      <c r="N319" s="19">
        <v>550</v>
      </c>
      <c r="O319" s="2">
        <v>60</v>
      </c>
      <c r="P319" s="2">
        <v>0.1</v>
      </c>
      <c r="Q319" s="15">
        <v>10.123168400934377</v>
      </c>
      <c r="R319" s="15">
        <v>95.69533678756477</v>
      </c>
      <c r="S319" s="7">
        <v>9.6874000948464865</v>
      </c>
      <c r="U319" s="19"/>
    </row>
    <row r="320" spans="1:21" x14ac:dyDescent="0.25">
      <c r="A320" s="2">
        <v>13.8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86.2</v>
      </c>
      <c r="I320" s="2">
        <v>0</v>
      </c>
      <c r="J320" s="2">
        <v>0</v>
      </c>
      <c r="K320" s="2">
        <v>0</v>
      </c>
      <c r="L320" s="2">
        <v>645</v>
      </c>
      <c r="M320" s="3">
        <v>8</v>
      </c>
      <c r="N320" s="19">
        <v>350</v>
      </c>
      <c r="O320" s="2">
        <v>60</v>
      </c>
      <c r="P320" s="2">
        <v>0.1</v>
      </c>
      <c r="Q320" s="15">
        <v>40.74750477808449</v>
      </c>
      <c r="R320" s="15">
        <v>90.758549222797924</v>
      </c>
      <c r="S320" s="7">
        <v>36.981844181079751</v>
      </c>
      <c r="U320" s="19"/>
    </row>
    <row r="321" spans="1:21" x14ac:dyDescent="0.25">
      <c r="A321" s="2">
        <v>13.8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86.2</v>
      </c>
      <c r="I321" s="2">
        <v>0</v>
      </c>
      <c r="J321" s="2">
        <v>0</v>
      </c>
      <c r="K321" s="2">
        <v>0</v>
      </c>
      <c r="L321" s="2">
        <v>645</v>
      </c>
      <c r="M321" s="3">
        <v>8</v>
      </c>
      <c r="N321" s="19">
        <v>400</v>
      </c>
      <c r="O321" s="2">
        <v>60</v>
      </c>
      <c r="P321" s="2">
        <v>0.1</v>
      </c>
      <c r="Q321" s="15">
        <v>60.99808876619236</v>
      </c>
      <c r="R321" s="15">
        <v>90.505699481865292</v>
      </c>
      <c r="S321" s="7">
        <v>55.206746908411489</v>
      </c>
      <c r="U321" s="19"/>
    </row>
    <row r="322" spans="1:21" x14ac:dyDescent="0.25">
      <c r="A322" s="2">
        <v>13.8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86.2</v>
      </c>
      <c r="I322" s="2">
        <v>0</v>
      </c>
      <c r="J322" s="2">
        <v>0</v>
      </c>
      <c r="K322" s="2">
        <v>0</v>
      </c>
      <c r="L322" s="2">
        <v>645</v>
      </c>
      <c r="M322" s="3">
        <v>8</v>
      </c>
      <c r="N322" s="19">
        <v>450</v>
      </c>
      <c r="O322" s="2">
        <v>60</v>
      </c>
      <c r="P322" s="2">
        <v>0.1</v>
      </c>
      <c r="Q322" s="15">
        <v>73.246973879804585</v>
      </c>
      <c r="R322" s="15">
        <v>82.656994818652848</v>
      </c>
      <c r="S322" s="7">
        <v>60.543747404650084</v>
      </c>
      <c r="U322" s="19"/>
    </row>
    <row r="323" spans="1:21" x14ac:dyDescent="0.25">
      <c r="A323" s="2">
        <v>13.8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86.2</v>
      </c>
      <c r="I323" s="2">
        <v>0</v>
      </c>
      <c r="J323" s="2">
        <v>0</v>
      </c>
      <c r="K323" s="2">
        <v>0</v>
      </c>
      <c r="L323" s="2">
        <v>645</v>
      </c>
      <c r="M323" s="3">
        <v>8</v>
      </c>
      <c r="N323" s="19">
        <v>500</v>
      </c>
      <c r="O323" s="2">
        <v>60</v>
      </c>
      <c r="P323" s="2">
        <v>0.1</v>
      </c>
      <c r="Q323" s="15">
        <v>74.372478233170483</v>
      </c>
      <c r="R323" s="15">
        <v>80.505699481865292</v>
      </c>
      <c r="S323" s="7">
        <v>59.874083823611912</v>
      </c>
      <c r="U323" s="19"/>
    </row>
    <row r="324" spans="1:21" x14ac:dyDescent="0.25">
      <c r="A324" s="2">
        <v>13.8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86.2</v>
      </c>
      <c r="I324" s="2">
        <v>0</v>
      </c>
      <c r="J324" s="2">
        <v>0</v>
      </c>
      <c r="K324" s="2">
        <v>0</v>
      </c>
      <c r="L324" s="2">
        <v>645</v>
      </c>
      <c r="M324" s="3">
        <v>8</v>
      </c>
      <c r="N324" s="19">
        <v>550</v>
      </c>
      <c r="O324" s="2">
        <v>60</v>
      </c>
      <c r="P324" s="2">
        <v>0.1</v>
      </c>
      <c r="Q324" s="15">
        <v>62.747929496708394</v>
      </c>
      <c r="R324" s="15">
        <v>65.442487046632124</v>
      </c>
      <c r="S324" s="7">
        <v>41.063805632913244</v>
      </c>
      <c r="U324" s="19"/>
    </row>
    <row r="325" spans="1:21" x14ac:dyDescent="0.25">
      <c r="A325" s="2">
        <v>19.7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80.3</v>
      </c>
      <c r="I325" s="2">
        <v>0</v>
      </c>
      <c r="J325" s="2">
        <v>0</v>
      </c>
      <c r="K325" s="2">
        <v>0</v>
      </c>
      <c r="L325" s="2">
        <v>593</v>
      </c>
      <c r="M325" s="3">
        <v>8</v>
      </c>
      <c r="N325" s="19">
        <v>300</v>
      </c>
      <c r="O325" s="2">
        <v>60</v>
      </c>
      <c r="P325" s="2">
        <v>0.1</v>
      </c>
      <c r="Q325" s="15">
        <v>5.3586497890295339</v>
      </c>
      <c r="R325" s="15">
        <v>96.981344122274663</v>
      </c>
      <c r="S325" s="7">
        <v>5.1968905922062776</v>
      </c>
      <c r="U325" s="19"/>
    </row>
    <row r="326" spans="1:21" x14ac:dyDescent="0.25">
      <c r="A326" s="2">
        <v>19.7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80.3</v>
      </c>
      <c r="I326" s="2">
        <v>0</v>
      </c>
      <c r="J326" s="2">
        <v>0</v>
      </c>
      <c r="K326" s="2">
        <v>0</v>
      </c>
      <c r="L326" s="2">
        <v>593</v>
      </c>
      <c r="M326" s="3">
        <v>8</v>
      </c>
      <c r="N326" s="19">
        <v>350</v>
      </c>
      <c r="O326" s="2">
        <v>60</v>
      </c>
      <c r="P326" s="2">
        <v>0.1</v>
      </c>
      <c r="Q326" s="15">
        <v>8.4071729957806003</v>
      </c>
      <c r="R326" s="15">
        <v>93.690717015059562</v>
      </c>
      <c r="S326" s="7">
        <v>7.876740660443307</v>
      </c>
      <c r="U326" s="19"/>
    </row>
    <row r="327" spans="1:21" x14ac:dyDescent="0.25">
      <c r="A327" s="2">
        <v>19.7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80.3</v>
      </c>
      <c r="I327" s="2">
        <v>0</v>
      </c>
      <c r="J327" s="2">
        <v>0</v>
      </c>
      <c r="K327" s="2">
        <v>0</v>
      </c>
      <c r="L327" s="2">
        <v>593</v>
      </c>
      <c r="M327" s="3">
        <v>8</v>
      </c>
      <c r="N327" s="19">
        <v>400</v>
      </c>
      <c r="O327" s="2">
        <v>60</v>
      </c>
      <c r="P327" s="2">
        <v>0.1</v>
      </c>
      <c r="Q327" s="15">
        <v>69.888185654008467</v>
      </c>
      <c r="R327" s="15">
        <v>90.665318048999765</v>
      </c>
      <c r="S327" s="7">
        <v>63.364345801882202</v>
      </c>
      <c r="U327" s="19"/>
    </row>
    <row r="328" spans="1:21" x14ac:dyDescent="0.25">
      <c r="A328" s="2">
        <v>19.7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80.3</v>
      </c>
      <c r="I328" s="2">
        <v>0</v>
      </c>
      <c r="J328" s="2">
        <v>0</v>
      </c>
      <c r="K328" s="2">
        <v>0</v>
      </c>
      <c r="L328" s="2">
        <v>593</v>
      </c>
      <c r="M328" s="3">
        <v>8</v>
      </c>
      <c r="N328" s="19">
        <v>450</v>
      </c>
      <c r="O328" s="2">
        <v>60</v>
      </c>
      <c r="P328" s="2">
        <v>0.1</v>
      </c>
      <c r="Q328" s="15">
        <v>76.793248945147724</v>
      </c>
      <c r="R328" s="15">
        <v>89.085187682625303</v>
      </c>
      <c r="S328" s="7">
        <v>68.411409950370526</v>
      </c>
      <c r="U328" s="19"/>
    </row>
    <row r="329" spans="1:21" x14ac:dyDescent="0.25">
      <c r="A329" s="2">
        <v>19.7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80.3</v>
      </c>
      <c r="I329" s="2">
        <v>0</v>
      </c>
      <c r="J329" s="2">
        <v>0</v>
      </c>
      <c r="K329" s="2">
        <v>0</v>
      </c>
      <c r="L329" s="2">
        <v>593</v>
      </c>
      <c r="M329" s="3">
        <v>8</v>
      </c>
      <c r="N329" s="19">
        <v>500</v>
      </c>
      <c r="O329" s="2">
        <v>60</v>
      </c>
      <c r="P329" s="2">
        <v>0.1</v>
      </c>
      <c r="Q329" s="15">
        <v>73.453586497890342</v>
      </c>
      <c r="R329" s="15">
        <v>84.742638795234868</v>
      </c>
      <c r="S329" s="7">
        <v>62.246507488052622</v>
      </c>
      <c r="U329" s="19"/>
    </row>
    <row r="330" spans="1:21" x14ac:dyDescent="0.25">
      <c r="A330" s="2">
        <v>19.7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80.3</v>
      </c>
      <c r="I330" s="2">
        <v>0</v>
      </c>
      <c r="J330" s="2">
        <v>0</v>
      </c>
      <c r="K330" s="2">
        <v>0</v>
      </c>
      <c r="L330" s="2">
        <v>593</v>
      </c>
      <c r="M330" s="3">
        <v>8</v>
      </c>
      <c r="N330" s="19">
        <v>550</v>
      </c>
      <c r="O330" s="2">
        <v>60</v>
      </c>
      <c r="P330" s="2">
        <v>0.1</v>
      </c>
      <c r="Q330" s="15">
        <v>66.793248945147724</v>
      </c>
      <c r="R330" s="15">
        <v>72.373567093728923</v>
      </c>
      <c r="S330" s="7">
        <v>48.340656839397873</v>
      </c>
      <c r="U330" s="19"/>
    </row>
    <row r="331" spans="1:21" x14ac:dyDescent="0.25">
      <c r="A331" s="2">
        <v>22.3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77.7</v>
      </c>
      <c r="I331" s="2">
        <v>0</v>
      </c>
      <c r="J331" s="2">
        <v>0</v>
      </c>
      <c r="K331" s="2">
        <v>0</v>
      </c>
      <c r="L331" s="2">
        <v>563</v>
      </c>
      <c r="M331" s="3">
        <v>8</v>
      </c>
      <c r="N331" s="19">
        <v>300</v>
      </c>
      <c r="O331" s="2">
        <v>60</v>
      </c>
      <c r="P331" s="2">
        <v>0.1</v>
      </c>
      <c r="Q331" s="15">
        <v>3.3743894669781218</v>
      </c>
      <c r="R331" s="15">
        <v>97.214507772020724</v>
      </c>
      <c r="S331" s="7">
        <v>3.2803961106336947</v>
      </c>
      <c r="U331" s="19"/>
    </row>
    <row r="332" spans="1:21" x14ac:dyDescent="0.25">
      <c r="A332" s="2">
        <v>22.3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77.7</v>
      </c>
      <c r="I332" s="2">
        <v>0</v>
      </c>
      <c r="J332" s="2">
        <v>0</v>
      </c>
      <c r="K332" s="2">
        <v>0</v>
      </c>
      <c r="L332" s="2">
        <v>563</v>
      </c>
      <c r="M332" s="3">
        <v>8</v>
      </c>
      <c r="N332" s="19">
        <v>350</v>
      </c>
      <c r="O332" s="2">
        <v>60</v>
      </c>
      <c r="P332" s="2">
        <v>0.1</v>
      </c>
      <c r="Q332" s="15">
        <v>22.622637502654481</v>
      </c>
      <c r="R332" s="15">
        <v>94.936787564766846</v>
      </c>
      <c r="S332" s="7">
        <v>21.477205307442361</v>
      </c>
      <c r="U332" s="19"/>
    </row>
    <row r="333" spans="1:21" x14ac:dyDescent="0.25">
      <c r="A333" s="2">
        <v>22.3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77.7</v>
      </c>
      <c r="I333" s="2">
        <v>0</v>
      </c>
      <c r="J333" s="2">
        <v>0</v>
      </c>
      <c r="K333" s="2">
        <v>0</v>
      </c>
      <c r="L333" s="2">
        <v>563</v>
      </c>
      <c r="M333" s="3">
        <v>8</v>
      </c>
      <c r="N333" s="19">
        <v>400</v>
      </c>
      <c r="O333" s="2">
        <v>60</v>
      </c>
      <c r="P333" s="2">
        <v>0.1</v>
      </c>
      <c r="Q333" s="15">
        <v>52.123593119558258</v>
      </c>
      <c r="R333" s="15">
        <v>93.670466321243524</v>
      </c>
      <c r="S333" s="7">
        <v>48.824412738477825</v>
      </c>
      <c r="U333" s="19"/>
    </row>
    <row r="334" spans="1:21" x14ac:dyDescent="0.25">
      <c r="A334" s="2">
        <v>22.3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77.7</v>
      </c>
      <c r="I334" s="2">
        <v>0</v>
      </c>
      <c r="J334" s="2">
        <v>0</v>
      </c>
      <c r="K334" s="2">
        <v>0</v>
      </c>
      <c r="L334" s="2">
        <v>563</v>
      </c>
      <c r="M334" s="3">
        <v>8</v>
      </c>
      <c r="N334" s="19">
        <v>450</v>
      </c>
      <c r="O334" s="2">
        <v>60</v>
      </c>
      <c r="P334" s="2">
        <v>0.1</v>
      </c>
      <c r="Q334" s="15">
        <v>67.373115311106346</v>
      </c>
      <c r="R334" s="15">
        <v>84.302590673575139</v>
      </c>
      <c r="S334" s="7">
        <v>56.797281624757758</v>
      </c>
      <c r="U334" s="19"/>
    </row>
    <row r="335" spans="1:21" x14ac:dyDescent="0.25">
      <c r="A335" s="2">
        <v>22.3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77.7</v>
      </c>
      <c r="I335" s="2">
        <v>0</v>
      </c>
      <c r="J335" s="2">
        <v>0</v>
      </c>
      <c r="K335" s="2">
        <v>0</v>
      </c>
      <c r="L335" s="2">
        <v>563</v>
      </c>
      <c r="M335" s="3">
        <v>8</v>
      </c>
      <c r="N335" s="19">
        <v>500</v>
      </c>
      <c r="O335" s="2">
        <v>60</v>
      </c>
      <c r="P335" s="2">
        <v>0.1</v>
      </c>
      <c r="Q335" s="15">
        <v>66.997239328944531</v>
      </c>
      <c r="R335" s="15">
        <v>81.7720207253886</v>
      </c>
      <c r="S335" s="7">
        <v>54.784996429502726</v>
      </c>
      <c r="U335" s="19"/>
    </row>
    <row r="336" spans="1:21" x14ac:dyDescent="0.25">
      <c r="A336" s="2">
        <v>22.3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77.7</v>
      </c>
      <c r="I336" s="2">
        <v>0</v>
      </c>
      <c r="J336" s="2">
        <v>0</v>
      </c>
      <c r="K336" s="2">
        <v>0</v>
      </c>
      <c r="L336" s="2">
        <v>563</v>
      </c>
      <c r="M336" s="3">
        <v>8</v>
      </c>
      <c r="N336" s="19">
        <v>550</v>
      </c>
      <c r="O336" s="2">
        <v>60</v>
      </c>
      <c r="P336" s="2">
        <v>0.1</v>
      </c>
      <c r="Q336" s="15">
        <v>64.121894245062606</v>
      </c>
      <c r="R336" s="15">
        <v>61.519170984455961</v>
      </c>
      <c r="S336" s="7">
        <v>39.447257759092089</v>
      </c>
      <c r="U336" s="19"/>
    </row>
    <row r="337" spans="1:21" x14ac:dyDescent="0.25">
      <c r="A337" s="2">
        <v>12.6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87.4</v>
      </c>
      <c r="I337" s="2">
        <v>0</v>
      </c>
      <c r="J337" s="2">
        <v>0</v>
      </c>
      <c r="K337" s="2">
        <v>0</v>
      </c>
      <c r="L337" s="2">
        <v>633</v>
      </c>
      <c r="M337" s="3">
        <v>8</v>
      </c>
      <c r="N337" s="19">
        <v>300</v>
      </c>
      <c r="O337" s="2">
        <v>60</v>
      </c>
      <c r="P337" s="2">
        <v>0.1</v>
      </c>
      <c r="Q337" s="15">
        <v>6.1919831223628776</v>
      </c>
      <c r="R337" s="15">
        <v>93.034389750505724</v>
      </c>
      <c r="S337" s="7">
        <v>5.760673711344614</v>
      </c>
      <c r="U337" s="19"/>
    </row>
    <row r="338" spans="1:21" x14ac:dyDescent="0.25">
      <c r="A338" s="2">
        <v>12.6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87.4</v>
      </c>
      <c r="I338" s="2">
        <v>0</v>
      </c>
      <c r="J338" s="2">
        <v>0</v>
      </c>
      <c r="K338" s="2">
        <v>0</v>
      </c>
      <c r="L338" s="2">
        <v>633</v>
      </c>
      <c r="M338" s="3">
        <v>8</v>
      </c>
      <c r="N338" s="19">
        <v>350</v>
      </c>
      <c r="O338" s="2">
        <v>60</v>
      </c>
      <c r="P338" s="2">
        <v>0.1</v>
      </c>
      <c r="Q338" s="15">
        <v>23.57383966244727</v>
      </c>
      <c r="R338" s="15">
        <v>90.795684423465943</v>
      </c>
      <c r="S338" s="7">
        <v>21.404029066409471</v>
      </c>
      <c r="U338" s="19"/>
    </row>
    <row r="339" spans="1:21" x14ac:dyDescent="0.25">
      <c r="A339" s="2">
        <v>12.6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87.4</v>
      </c>
      <c r="I339" s="2">
        <v>0</v>
      </c>
      <c r="J339" s="2">
        <v>0</v>
      </c>
      <c r="K339" s="2">
        <v>0</v>
      </c>
      <c r="L339" s="2">
        <v>633</v>
      </c>
      <c r="M339" s="3">
        <v>8</v>
      </c>
      <c r="N339" s="19">
        <v>400</v>
      </c>
      <c r="O339" s="2">
        <v>60</v>
      </c>
      <c r="P339" s="2">
        <v>0.1</v>
      </c>
      <c r="Q339" s="15">
        <v>53.934599156118175</v>
      </c>
      <c r="R339" s="15">
        <v>87.637671386828501</v>
      </c>
      <c r="S339" s="7">
        <v>47.267026772242026</v>
      </c>
      <c r="U339" s="19"/>
    </row>
    <row r="340" spans="1:21" x14ac:dyDescent="0.25">
      <c r="A340" s="2">
        <v>12.6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87.4</v>
      </c>
      <c r="I340" s="2">
        <v>0</v>
      </c>
      <c r="J340" s="2">
        <v>0</v>
      </c>
      <c r="K340" s="2">
        <v>0</v>
      </c>
      <c r="L340" s="2">
        <v>633</v>
      </c>
      <c r="M340" s="3">
        <v>8</v>
      </c>
      <c r="N340" s="19">
        <v>450</v>
      </c>
      <c r="O340" s="2">
        <v>60</v>
      </c>
      <c r="P340" s="2">
        <v>0.1</v>
      </c>
      <c r="Q340" s="15">
        <v>71.675105485232109</v>
      </c>
      <c r="R340" s="15">
        <v>82.112834344796568</v>
      </c>
      <c r="S340" s="7">
        <v>58.854460633546843</v>
      </c>
      <c r="U340" s="19"/>
    </row>
    <row r="341" spans="1:21" x14ac:dyDescent="0.25">
      <c r="A341" s="2">
        <v>12.6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87.4</v>
      </c>
      <c r="I341" s="2">
        <v>0</v>
      </c>
      <c r="J341" s="2">
        <v>0</v>
      </c>
      <c r="K341" s="2">
        <v>0</v>
      </c>
      <c r="L341" s="2">
        <v>633</v>
      </c>
      <c r="M341" s="3">
        <v>8</v>
      </c>
      <c r="N341" s="19">
        <v>500</v>
      </c>
      <c r="O341" s="2">
        <v>60</v>
      </c>
      <c r="P341" s="2">
        <v>0.1</v>
      </c>
      <c r="Q341" s="15">
        <v>70.959915611814381</v>
      </c>
      <c r="R341" s="15">
        <v>80.928298494043588</v>
      </c>
      <c r="S341" s="7">
        <v>57.426652317450582</v>
      </c>
      <c r="U341" s="19"/>
    </row>
    <row r="342" spans="1:21" x14ac:dyDescent="0.25">
      <c r="A342" s="2">
        <v>12.6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87.4</v>
      </c>
      <c r="I342" s="2">
        <v>0</v>
      </c>
      <c r="J342" s="2">
        <v>0</v>
      </c>
      <c r="K342" s="2">
        <v>0</v>
      </c>
      <c r="L342" s="2">
        <v>633</v>
      </c>
      <c r="M342" s="3">
        <v>8</v>
      </c>
      <c r="N342" s="19">
        <v>550</v>
      </c>
      <c r="O342" s="2">
        <v>60</v>
      </c>
      <c r="P342" s="2">
        <v>0.1</v>
      </c>
      <c r="Q342" s="15">
        <v>68.103375527426195</v>
      </c>
      <c r="R342" s="15">
        <v>71.189031242975943</v>
      </c>
      <c r="S342" s="7">
        <v>48.482133281740673</v>
      </c>
      <c r="U342" s="19"/>
    </row>
    <row r="343" spans="1:21" x14ac:dyDescent="0.25">
      <c r="A343" s="2">
        <v>5.9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94.1</v>
      </c>
      <c r="I343" s="2">
        <v>0</v>
      </c>
      <c r="J343" s="2">
        <v>0</v>
      </c>
      <c r="K343" s="2">
        <v>0</v>
      </c>
      <c r="L343" s="2">
        <v>699</v>
      </c>
      <c r="M343" s="3">
        <v>8</v>
      </c>
      <c r="N343" s="19">
        <v>300</v>
      </c>
      <c r="O343" s="2">
        <v>60</v>
      </c>
      <c r="P343" s="2">
        <v>0.1</v>
      </c>
      <c r="Q343" s="15">
        <v>7.5000000000000062</v>
      </c>
      <c r="R343" s="15">
        <v>94.612272420768704</v>
      </c>
      <c r="S343" s="7">
        <v>7.0959204315576585</v>
      </c>
      <c r="U343" s="19"/>
    </row>
    <row r="344" spans="1:21" x14ac:dyDescent="0.25">
      <c r="A344" s="2">
        <v>5.9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94.1</v>
      </c>
      <c r="I344" s="2">
        <v>0</v>
      </c>
      <c r="J344" s="2">
        <v>0</v>
      </c>
      <c r="K344" s="2">
        <v>0</v>
      </c>
      <c r="L344" s="2">
        <v>699</v>
      </c>
      <c r="M344" s="3">
        <v>8</v>
      </c>
      <c r="N344" s="19">
        <v>350</v>
      </c>
      <c r="O344" s="2">
        <v>60</v>
      </c>
      <c r="P344" s="2">
        <v>0.1</v>
      </c>
      <c r="Q344" s="15">
        <v>11.191983122362878</v>
      </c>
      <c r="R344" s="15">
        <v>90.928298494043588</v>
      </c>
      <c r="S344" s="7">
        <v>10.176679820905097</v>
      </c>
      <c r="U344" s="19"/>
    </row>
    <row r="345" spans="1:21" x14ac:dyDescent="0.25">
      <c r="A345" s="2">
        <v>5.9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94.1</v>
      </c>
      <c r="I345" s="2">
        <v>0</v>
      </c>
      <c r="J345" s="2">
        <v>0</v>
      </c>
      <c r="K345" s="2">
        <v>0</v>
      </c>
      <c r="L345" s="2">
        <v>699</v>
      </c>
      <c r="M345" s="3">
        <v>8</v>
      </c>
      <c r="N345" s="19">
        <v>400</v>
      </c>
      <c r="O345" s="2">
        <v>60</v>
      </c>
      <c r="P345" s="2">
        <v>0.1</v>
      </c>
      <c r="Q345" s="15">
        <v>44.291139240506354</v>
      </c>
      <c r="R345" s="15">
        <v>88.954821308159126</v>
      </c>
      <c r="S345" s="7">
        <v>39.399103766740375</v>
      </c>
      <c r="U345" s="19"/>
    </row>
    <row r="346" spans="1:21" x14ac:dyDescent="0.25">
      <c r="A346" s="2">
        <v>5.9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94.1</v>
      </c>
      <c r="I346" s="2">
        <v>0</v>
      </c>
      <c r="J346" s="2">
        <v>0</v>
      </c>
      <c r="K346" s="2">
        <v>0</v>
      </c>
      <c r="L346" s="2">
        <v>699</v>
      </c>
      <c r="M346" s="3">
        <v>8</v>
      </c>
      <c r="N346" s="19">
        <v>450</v>
      </c>
      <c r="O346" s="2">
        <v>60</v>
      </c>
      <c r="P346" s="2">
        <v>0.1</v>
      </c>
      <c r="Q346" s="15">
        <v>63.459915611814381</v>
      </c>
      <c r="R346" s="15">
        <v>85.138233310856364</v>
      </c>
      <c r="S346" s="7">
        <v>54.028651012459086</v>
      </c>
      <c r="U346" s="19"/>
    </row>
    <row r="347" spans="1:21" x14ac:dyDescent="0.25">
      <c r="A347" s="2">
        <v>5.9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94.1</v>
      </c>
      <c r="I347" s="2">
        <v>0</v>
      </c>
      <c r="J347" s="2">
        <v>0</v>
      </c>
      <c r="K347" s="2">
        <v>0</v>
      </c>
      <c r="L347" s="2">
        <v>699</v>
      </c>
      <c r="M347" s="3">
        <v>8</v>
      </c>
      <c r="N347" s="19">
        <v>500</v>
      </c>
      <c r="O347" s="2">
        <v>60</v>
      </c>
      <c r="P347" s="2">
        <v>0.1</v>
      </c>
      <c r="Q347" s="15">
        <v>64.29324894514771</v>
      </c>
      <c r="R347" s="15">
        <v>80.40008990784446</v>
      </c>
      <c r="S347" s="7">
        <v>51.691829956573017</v>
      </c>
      <c r="U347" s="19"/>
    </row>
    <row r="348" spans="1:21" x14ac:dyDescent="0.25">
      <c r="A348" s="2">
        <v>5.9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94.1</v>
      </c>
      <c r="I348" s="2">
        <v>0</v>
      </c>
      <c r="J348" s="2">
        <v>0</v>
      </c>
      <c r="K348" s="2">
        <v>0</v>
      </c>
      <c r="L348" s="2">
        <v>699</v>
      </c>
      <c r="M348" s="3">
        <v>8</v>
      </c>
      <c r="N348" s="19">
        <v>550</v>
      </c>
      <c r="O348" s="2">
        <v>60</v>
      </c>
      <c r="P348" s="2">
        <v>0.1</v>
      </c>
      <c r="Q348" s="15">
        <v>57.267932489451503</v>
      </c>
      <c r="R348" s="15">
        <v>73.953697460103385</v>
      </c>
      <c r="S348" s="7">
        <v>42.351753534905221</v>
      </c>
      <c r="U348" s="19"/>
    </row>
    <row r="349" spans="1:21" x14ac:dyDescent="0.25">
      <c r="A349" s="2">
        <v>20.100000000000001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79.900000000000006</v>
      </c>
      <c r="I349" s="2">
        <v>0</v>
      </c>
      <c r="J349" s="2">
        <v>0</v>
      </c>
      <c r="K349" s="2">
        <v>0</v>
      </c>
      <c r="L349" s="2">
        <v>736</v>
      </c>
      <c r="M349" s="3">
        <v>8</v>
      </c>
      <c r="N349" s="19">
        <v>300</v>
      </c>
      <c r="O349" s="2">
        <v>60</v>
      </c>
      <c r="P349" s="2">
        <v>0.1</v>
      </c>
      <c r="Q349" s="15">
        <v>14.49777022722445</v>
      </c>
      <c r="R349" s="15">
        <v>94.429015544041448</v>
      </c>
      <c r="S349" s="7">
        <v>13.69010170140519</v>
      </c>
      <c r="U349" s="19"/>
    </row>
    <row r="350" spans="1:21" x14ac:dyDescent="0.25">
      <c r="A350" s="2">
        <v>20.100000000000001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79.900000000000006</v>
      </c>
      <c r="I350" s="2">
        <v>0</v>
      </c>
      <c r="J350" s="2">
        <v>0</v>
      </c>
      <c r="K350" s="2">
        <v>0</v>
      </c>
      <c r="L350" s="2">
        <v>736</v>
      </c>
      <c r="M350" s="3">
        <v>8</v>
      </c>
      <c r="N350" s="19">
        <v>350</v>
      </c>
      <c r="O350" s="2">
        <v>60</v>
      </c>
      <c r="P350" s="2">
        <v>0.1</v>
      </c>
      <c r="Q350" s="15">
        <v>30.2484603949883</v>
      </c>
      <c r="R350" s="15">
        <v>93.670466321243524</v>
      </c>
      <c r="S350" s="7">
        <v>28.333873906982198</v>
      </c>
      <c r="U350" s="19"/>
    </row>
    <row r="351" spans="1:21" x14ac:dyDescent="0.25">
      <c r="A351" s="2">
        <v>20.100000000000001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79.900000000000006</v>
      </c>
      <c r="I351" s="2">
        <v>0</v>
      </c>
      <c r="J351" s="2">
        <v>0</v>
      </c>
      <c r="K351" s="2">
        <v>0</v>
      </c>
      <c r="L351" s="2">
        <v>736</v>
      </c>
      <c r="M351" s="3">
        <v>8</v>
      </c>
      <c r="N351" s="19">
        <v>400</v>
      </c>
      <c r="O351" s="2">
        <v>60</v>
      </c>
      <c r="P351" s="2">
        <v>0.1</v>
      </c>
      <c r="Q351" s="15">
        <v>62.635379061371808</v>
      </c>
      <c r="R351" s="15">
        <v>91.137823834196894</v>
      </c>
      <c r="S351" s="7">
        <v>57.084521426834492</v>
      </c>
      <c r="U351" s="19"/>
    </row>
    <row r="352" spans="1:21" x14ac:dyDescent="0.25">
      <c r="A352" s="2">
        <v>20.100000000000001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79.900000000000006</v>
      </c>
      <c r="I352" s="2">
        <v>0</v>
      </c>
      <c r="J352" s="2">
        <v>0</v>
      </c>
      <c r="K352" s="2">
        <v>0</v>
      </c>
      <c r="L352" s="2">
        <v>736</v>
      </c>
      <c r="M352" s="3">
        <v>8</v>
      </c>
      <c r="N352" s="19">
        <v>450</v>
      </c>
      <c r="O352" s="2">
        <v>60</v>
      </c>
      <c r="P352" s="2">
        <v>0.1</v>
      </c>
      <c r="Q352" s="15">
        <v>71.37184115523462</v>
      </c>
      <c r="R352" s="15">
        <v>84.810362694300522</v>
      </c>
      <c r="S352" s="7">
        <v>60.530717345354532</v>
      </c>
      <c r="U352" s="19"/>
    </row>
    <row r="353" spans="1:21" x14ac:dyDescent="0.25">
      <c r="A353" s="2">
        <v>20.100000000000001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79.900000000000006</v>
      </c>
      <c r="I353" s="2">
        <v>0</v>
      </c>
      <c r="J353" s="2">
        <v>0</v>
      </c>
      <c r="K353" s="2">
        <v>0</v>
      </c>
      <c r="L353" s="2">
        <v>736</v>
      </c>
      <c r="M353" s="3">
        <v>8</v>
      </c>
      <c r="N353" s="19">
        <v>500</v>
      </c>
      <c r="O353" s="2">
        <v>60</v>
      </c>
      <c r="P353" s="2">
        <v>0.1</v>
      </c>
      <c r="Q353" s="15">
        <v>66.997239328944531</v>
      </c>
      <c r="R353" s="15">
        <v>83.291191709844554</v>
      </c>
      <c r="S353" s="7">
        <v>55.802799049774556</v>
      </c>
      <c r="U353" s="19"/>
    </row>
    <row r="354" spans="1:21" x14ac:dyDescent="0.25">
      <c r="A354" s="2">
        <v>20.100000000000001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79.900000000000006</v>
      </c>
      <c r="I354" s="2">
        <v>0</v>
      </c>
      <c r="J354" s="2">
        <v>0</v>
      </c>
      <c r="K354" s="2">
        <v>0</v>
      </c>
      <c r="L354" s="2">
        <v>736</v>
      </c>
      <c r="M354" s="3">
        <v>8</v>
      </c>
      <c r="N354" s="19">
        <v>550</v>
      </c>
      <c r="O354" s="2">
        <v>60</v>
      </c>
      <c r="P354" s="2">
        <v>0.1</v>
      </c>
      <c r="Q354" s="15">
        <v>66.247610957740463</v>
      </c>
      <c r="R354" s="15">
        <v>62.404145077720209</v>
      </c>
      <c r="S354" s="7">
        <v>41.341255252592028</v>
      </c>
      <c r="U354" s="19"/>
    </row>
    <row r="355" spans="1:21" x14ac:dyDescent="0.25">
      <c r="A355" s="2">
        <v>20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80</v>
      </c>
      <c r="K355" s="2">
        <v>0</v>
      </c>
      <c r="L355" s="2">
        <v>17.899999999999999</v>
      </c>
      <c r="M355" s="3">
        <v>10</v>
      </c>
      <c r="N355" s="19">
        <v>200</v>
      </c>
      <c r="O355" s="2">
        <v>18</v>
      </c>
      <c r="P355" s="2">
        <v>0.2</v>
      </c>
      <c r="Q355" s="15">
        <v>8.4537146226415167</v>
      </c>
      <c r="R355" s="15">
        <v>100</v>
      </c>
      <c r="S355" s="7">
        <v>8.4537146226415167</v>
      </c>
      <c r="U355" s="19"/>
    </row>
    <row r="356" spans="1:21" x14ac:dyDescent="0.25">
      <c r="A356" s="2">
        <v>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80</v>
      </c>
      <c r="K356" s="2">
        <v>0</v>
      </c>
      <c r="L356" s="2">
        <v>17.899999999999999</v>
      </c>
      <c r="M356" s="3">
        <v>10</v>
      </c>
      <c r="N356" s="19">
        <v>250</v>
      </c>
      <c r="O356" s="2">
        <v>18</v>
      </c>
      <c r="P356" s="2">
        <v>0.2</v>
      </c>
      <c r="Q356" s="15">
        <v>25.669221698113216</v>
      </c>
      <c r="R356" s="15">
        <v>100</v>
      </c>
      <c r="S356" s="7">
        <v>25.669221698113216</v>
      </c>
      <c r="U356" s="19"/>
    </row>
    <row r="357" spans="1:21" x14ac:dyDescent="0.25">
      <c r="A357" s="2">
        <v>20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80</v>
      </c>
      <c r="K357" s="2">
        <v>0</v>
      </c>
      <c r="L357" s="2">
        <v>17.899999999999999</v>
      </c>
      <c r="M357" s="3">
        <v>10</v>
      </c>
      <c r="N357" s="19">
        <v>300</v>
      </c>
      <c r="O357" s="2">
        <v>18</v>
      </c>
      <c r="P357" s="2">
        <v>0.2</v>
      </c>
      <c r="Q357" s="15">
        <v>61.338443396226438</v>
      </c>
      <c r="R357" s="15">
        <v>100</v>
      </c>
      <c r="S357" s="7">
        <v>61.338443396226438</v>
      </c>
      <c r="U357" s="19"/>
    </row>
    <row r="358" spans="1:21" x14ac:dyDescent="0.25">
      <c r="A358" s="2">
        <v>20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80</v>
      </c>
      <c r="K358" s="2">
        <v>0</v>
      </c>
      <c r="L358" s="2">
        <v>17.899999999999999</v>
      </c>
      <c r="M358" s="3">
        <v>10</v>
      </c>
      <c r="N358" s="19">
        <v>350</v>
      </c>
      <c r="O358" s="2">
        <v>18</v>
      </c>
      <c r="P358" s="2">
        <v>0.2</v>
      </c>
      <c r="Q358" s="15">
        <v>64.224646226415118</v>
      </c>
      <c r="R358" s="15">
        <v>100</v>
      </c>
      <c r="S358" s="7">
        <v>64.224646226415118</v>
      </c>
      <c r="U358" s="19"/>
    </row>
    <row r="359" spans="1:21" x14ac:dyDescent="0.25">
      <c r="A359" s="2">
        <v>20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80</v>
      </c>
      <c r="K359" s="2">
        <v>0</v>
      </c>
      <c r="L359" s="2">
        <v>17.899999999999999</v>
      </c>
      <c r="M359" s="3">
        <v>10</v>
      </c>
      <c r="N359" s="19">
        <v>400</v>
      </c>
      <c r="O359" s="2">
        <v>18</v>
      </c>
      <c r="P359" s="2">
        <v>0.2</v>
      </c>
      <c r="Q359" s="15">
        <v>64.224646226415118</v>
      </c>
      <c r="R359" s="15">
        <v>100</v>
      </c>
      <c r="S359" s="7">
        <v>64.224646226415118</v>
      </c>
      <c r="U359" s="19"/>
    </row>
    <row r="360" spans="1:21" x14ac:dyDescent="0.25">
      <c r="A360" s="2">
        <v>20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80</v>
      </c>
      <c r="K360" s="2">
        <v>0</v>
      </c>
      <c r="L360" s="2">
        <v>17.899999999999999</v>
      </c>
      <c r="M360" s="3">
        <v>10</v>
      </c>
      <c r="N360" s="19">
        <v>450</v>
      </c>
      <c r="O360" s="2">
        <v>18</v>
      </c>
      <c r="P360" s="2">
        <v>0.2</v>
      </c>
      <c r="Q360" s="15">
        <v>61.028891509433983</v>
      </c>
      <c r="R360" s="15">
        <v>98.982056012074466</v>
      </c>
      <c r="S360" s="7">
        <v>60.407651577416097</v>
      </c>
      <c r="U360" s="19"/>
    </row>
    <row r="361" spans="1:21" x14ac:dyDescent="0.25">
      <c r="A361" s="2">
        <v>20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80</v>
      </c>
      <c r="K361" s="2">
        <v>0</v>
      </c>
      <c r="L361" s="2">
        <v>17.899999999999999</v>
      </c>
      <c r="M361" s="3">
        <v>10</v>
      </c>
      <c r="N361" s="19">
        <v>500</v>
      </c>
      <c r="O361" s="2">
        <v>18</v>
      </c>
      <c r="P361" s="2">
        <v>0.2</v>
      </c>
      <c r="Q361" s="15">
        <v>58.65860849056606</v>
      </c>
      <c r="R361" s="15">
        <v>96.916401140365593</v>
      </c>
      <c r="S361" s="7">
        <v>56.849812308073552</v>
      </c>
      <c r="U361" s="19"/>
    </row>
    <row r="362" spans="1:21" x14ac:dyDescent="0.25">
      <c r="A362" s="2">
        <v>20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10</v>
      </c>
      <c r="I362" s="2">
        <v>0</v>
      </c>
      <c r="J362" s="2">
        <v>70</v>
      </c>
      <c r="K362" s="2">
        <v>0</v>
      </c>
      <c r="L362" s="2">
        <v>16.37</v>
      </c>
      <c r="M362" s="3">
        <v>10</v>
      </c>
      <c r="N362" s="19">
        <v>200</v>
      </c>
      <c r="O362" s="2">
        <v>18</v>
      </c>
      <c r="P362" s="2">
        <v>0.2</v>
      </c>
      <c r="Q362" s="15">
        <v>8.4537146226415167</v>
      </c>
      <c r="R362" s="15">
        <v>100</v>
      </c>
      <c r="S362" s="7">
        <v>8.4537146226415167</v>
      </c>
      <c r="U362" s="19"/>
    </row>
    <row r="363" spans="1:21" x14ac:dyDescent="0.25">
      <c r="A363" s="2">
        <v>20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10</v>
      </c>
      <c r="I363" s="2">
        <v>0</v>
      </c>
      <c r="J363" s="2">
        <v>70</v>
      </c>
      <c r="K363" s="2">
        <v>0</v>
      </c>
      <c r="L363" s="2">
        <v>16.37</v>
      </c>
      <c r="M363" s="3">
        <v>10</v>
      </c>
      <c r="N363" s="19">
        <v>250</v>
      </c>
      <c r="O363" s="2">
        <v>18</v>
      </c>
      <c r="P363" s="2">
        <v>0.2</v>
      </c>
      <c r="Q363" s="15">
        <v>17.937794811320764</v>
      </c>
      <c r="R363" s="15">
        <v>100</v>
      </c>
      <c r="S363" s="7">
        <v>17.937794811320764</v>
      </c>
      <c r="U363" s="19"/>
    </row>
    <row r="364" spans="1:21" x14ac:dyDescent="0.25">
      <c r="A364" s="2">
        <v>20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10</v>
      </c>
      <c r="I364" s="2">
        <v>0</v>
      </c>
      <c r="J364" s="2">
        <v>70</v>
      </c>
      <c r="K364" s="2">
        <v>0</v>
      </c>
      <c r="L364" s="2">
        <v>16.37</v>
      </c>
      <c r="M364" s="3">
        <v>10</v>
      </c>
      <c r="N364" s="19">
        <v>300</v>
      </c>
      <c r="O364" s="2">
        <v>18</v>
      </c>
      <c r="P364" s="2">
        <v>0.2</v>
      </c>
      <c r="Q364" s="15">
        <v>54.740566037735874</v>
      </c>
      <c r="R364" s="15">
        <v>100</v>
      </c>
      <c r="S364" s="7">
        <v>54.740566037735874</v>
      </c>
      <c r="U364" s="19"/>
    </row>
    <row r="365" spans="1:21" x14ac:dyDescent="0.25">
      <c r="A365" s="2">
        <v>20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10</v>
      </c>
      <c r="I365" s="2">
        <v>0</v>
      </c>
      <c r="J365" s="2">
        <v>70</v>
      </c>
      <c r="K365" s="2">
        <v>0</v>
      </c>
      <c r="L365" s="2">
        <v>16.37</v>
      </c>
      <c r="M365" s="3">
        <v>10</v>
      </c>
      <c r="N365" s="19">
        <v>350</v>
      </c>
      <c r="O365" s="2">
        <v>18</v>
      </c>
      <c r="P365" s="2">
        <v>0.2</v>
      </c>
      <c r="Q365" s="15">
        <v>64.946933962264183</v>
      </c>
      <c r="R365" s="15">
        <v>100</v>
      </c>
      <c r="S365" s="7">
        <v>64.946933962264183</v>
      </c>
      <c r="U365" s="19"/>
    </row>
    <row r="366" spans="1:21" x14ac:dyDescent="0.25">
      <c r="A366" s="2">
        <v>20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10</v>
      </c>
      <c r="I366" s="2">
        <v>0</v>
      </c>
      <c r="J366" s="2">
        <v>70</v>
      </c>
      <c r="K366" s="2">
        <v>0</v>
      </c>
      <c r="L366" s="2">
        <v>16.37</v>
      </c>
      <c r="M366" s="3">
        <v>10</v>
      </c>
      <c r="N366" s="19">
        <v>400</v>
      </c>
      <c r="O366" s="2">
        <v>18</v>
      </c>
      <c r="P366" s="2">
        <v>0.2</v>
      </c>
      <c r="Q366" s="15">
        <v>63.813384433962284</v>
      </c>
      <c r="R366" s="15">
        <v>100</v>
      </c>
      <c r="S366" s="7">
        <v>63.813384433962284</v>
      </c>
      <c r="U366" s="19"/>
    </row>
    <row r="367" spans="1:21" x14ac:dyDescent="0.25">
      <c r="A367" s="2">
        <v>20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10</v>
      </c>
      <c r="I367" s="2">
        <v>0</v>
      </c>
      <c r="J367" s="2">
        <v>70</v>
      </c>
      <c r="K367" s="2">
        <v>0</v>
      </c>
      <c r="L367" s="2">
        <v>16.37</v>
      </c>
      <c r="M367" s="3">
        <v>10</v>
      </c>
      <c r="N367" s="19">
        <v>450</v>
      </c>
      <c r="O367" s="2">
        <v>18</v>
      </c>
      <c r="P367" s="2">
        <v>0.2</v>
      </c>
      <c r="Q367" s="15">
        <v>61.544811320754739</v>
      </c>
      <c r="R367" s="15">
        <v>96.67658896528593</v>
      </c>
      <c r="S367" s="7">
        <v>59.499424270026822</v>
      </c>
      <c r="U367" s="19"/>
    </row>
    <row r="368" spans="1:21" x14ac:dyDescent="0.25">
      <c r="A368" s="2">
        <v>20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70</v>
      </c>
      <c r="K368" s="2">
        <v>10</v>
      </c>
      <c r="L368" s="2">
        <v>16.71</v>
      </c>
      <c r="M368" s="3">
        <v>10</v>
      </c>
      <c r="N368" s="19">
        <v>500</v>
      </c>
      <c r="O368" s="2">
        <v>18</v>
      </c>
      <c r="P368" s="2">
        <v>0.2</v>
      </c>
      <c r="Q368" s="15">
        <v>57.936320754717002</v>
      </c>
      <c r="R368" s="15">
        <v>92.275280898876403</v>
      </c>
      <c r="S368" s="7">
        <v>53.460902718889145</v>
      </c>
      <c r="U368" s="19"/>
    </row>
    <row r="369" spans="1:21" x14ac:dyDescent="0.25">
      <c r="A369" s="2">
        <v>20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70</v>
      </c>
      <c r="K369" s="2">
        <v>10</v>
      </c>
      <c r="L369" s="2">
        <v>16.71</v>
      </c>
      <c r="M369" s="3">
        <v>10</v>
      </c>
      <c r="N369" s="19">
        <v>200</v>
      </c>
      <c r="O369" s="2">
        <v>18</v>
      </c>
      <c r="P369" s="2">
        <v>0.2</v>
      </c>
      <c r="Q369" s="15">
        <v>7.8346108490566033</v>
      </c>
      <c r="R369" s="15">
        <v>100</v>
      </c>
      <c r="S369" s="7">
        <v>7.8346108490566033</v>
      </c>
      <c r="U369" s="19"/>
    </row>
    <row r="370" spans="1:21" x14ac:dyDescent="0.25">
      <c r="A370" s="2">
        <v>20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70</v>
      </c>
      <c r="K370" s="2">
        <v>10</v>
      </c>
      <c r="L370" s="2">
        <v>16.71</v>
      </c>
      <c r="M370" s="3">
        <v>10</v>
      </c>
      <c r="N370" s="19">
        <v>250</v>
      </c>
      <c r="O370" s="2">
        <v>18</v>
      </c>
      <c r="P370" s="2">
        <v>0.2</v>
      </c>
      <c r="Q370" s="15">
        <v>17.937794811320764</v>
      </c>
      <c r="R370" s="15">
        <v>100</v>
      </c>
      <c r="S370" s="7">
        <v>17.937794811320764</v>
      </c>
      <c r="U370" s="19"/>
    </row>
    <row r="371" spans="1:21" x14ac:dyDescent="0.25">
      <c r="A371" s="2">
        <v>20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70</v>
      </c>
      <c r="K371" s="2">
        <v>10</v>
      </c>
      <c r="L371" s="2">
        <v>16.71</v>
      </c>
      <c r="M371" s="3">
        <v>10</v>
      </c>
      <c r="N371" s="19">
        <v>300</v>
      </c>
      <c r="O371" s="2">
        <v>18</v>
      </c>
      <c r="P371" s="2">
        <v>0.2</v>
      </c>
      <c r="Q371" s="15">
        <v>60.719339622641527</v>
      </c>
      <c r="R371" s="15">
        <v>100</v>
      </c>
      <c r="S371" s="7">
        <v>60.719339622641527</v>
      </c>
      <c r="U371" s="19"/>
    </row>
    <row r="372" spans="1:21" x14ac:dyDescent="0.25">
      <c r="A372" s="2">
        <v>20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70</v>
      </c>
      <c r="K372" s="2">
        <v>10</v>
      </c>
      <c r="L372" s="2">
        <v>16.71</v>
      </c>
      <c r="M372" s="3">
        <v>10</v>
      </c>
      <c r="N372" s="19">
        <v>350</v>
      </c>
      <c r="O372" s="2">
        <v>18</v>
      </c>
      <c r="P372" s="2">
        <v>0.2</v>
      </c>
      <c r="Q372" s="15">
        <v>66.596403301886809</v>
      </c>
      <c r="R372" s="15">
        <v>100</v>
      </c>
      <c r="S372" s="7">
        <v>66.596403301886809</v>
      </c>
      <c r="U372" s="19"/>
    </row>
    <row r="373" spans="1:21" x14ac:dyDescent="0.25">
      <c r="A373" s="2">
        <v>20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70</v>
      </c>
      <c r="K373" s="2">
        <v>10</v>
      </c>
      <c r="L373" s="2">
        <v>16.71</v>
      </c>
      <c r="M373" s="3">
        <v>10</v>
      </c>
      <c r="N373" s="19">
        <v>400</v>
      </c>
      <c r="O373" s="2">
        <v>18</v>
      </c>
      <c r="P373" s="2">
        <v>0.2</v>
      </c>
      <c r="Q373" s="15">
        <v>64.431014150943426</v>
      </c>
      <c r="R373" s="15">
        <v>100</v>
      </c>
      <c r="S373" s="7">
        <v>64.431014150943426</v>
      </c>
      <c r="U373" s="19"/>
    </row>
    <row r="374" spans="1:21" x14ac:dyDescent="0.25">
      <c r="A374" s="2">
        <v>20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70</v>
      </c>
      <c r="K374" s="2">
        <v>10</v>
      </c>
      <c r="L374" s="2">
        <v>16.71</v>
      </c>
      <c r="M374" s="3">
        <v>10</v>
      </c>
      <c r="N374" s="19">
        <v>450</v>
      </c>
      <c r="O374" s="2">
        <v>18</v>
      </c>
      <c r="P374" s="2">
        <v>0.2</v>
      </c>
      <c r="Q374" s="15">
        <v>61.647995283018901</v>
      </c>
      <c r="R374" s="15">
        <v>96.886214992453461</v>
      </c>
      <c r="S374" s="7">
        <v>59.728409248443256</v>
      </c>
      <c r="U374" s="19"/>
    </row>
    <row r="375" spans="1:21" x14ac:dyDescent="0.25">
      <c r="A375" s="2">
        <v>20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70</v>
      </c>
      <c r="K375" s="2">
        <v>10</v>
      </c>
      <c r="L375" s="2">
        <v>16.71</v>
      </c>
      <c r="M375" s="3">
        <v>10</v>
      </c>
      <c r="N375" s="19">
        <v>500</v>
      </c>
      <c r="O375" s="2">
        <v>18</v>
      </c>
      <c r="P375" s="2">
        <v>0.2</v>
      </c>
      <c r="Q375" s="15">
        <v>57.626768867924554</v>
      </c>
      <c r="R375" s="15">
        <v>94.491028006037226</v>
      </c>
      <c r="S375" s="7">
        <v>54.452126309964932</v>
      </c>
      <c r="U375" s="19"/>
    </row>
    <row r="376" spans="1:21" x14ac:dyDescent="0.25">
      <c r="A376" s="2">
        <v>20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70</v>
      </c>
      <c r="K376" s="2">
        <v>10</v>
      </c>
      <c r="L376" s="2">
        <v>22.57</v>
      </c>
      <c r="M376" s="3">
        <v>10</v>
      </c>
      <c r="N376" s="19">
        <v>200</v>
      </c>
      <c r="O376" s="2">
        <v>18</v>
      </c>
      <c r="P376" s="2">
        <v>0.2</v>
      </c>
      <c r="Q376" s="15">
        <v>10.103183962264158</v>
      </c>
      <c r="R376" s="15">
        <v>100</v>
      </c>
      <c r="S376" s="7">
        <v>10.103183962264158</v>
      </c>
      <c r="U376" s="19"/>
    </row>
    <row r="377" spans="1:21" x14ac:dyDescent="0.25">
      <c r="A377" s="2">
        <v>20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70</v>
      </c>
      <c r="K377" s="2">
        <v>10</v>
      </c>
      <c r="L377" s="2">
        <v>22.57</v>
      </c>
      <c r="M377" s="3">
        <v>10</v>
      </c>
      <c r="N377" s="19">
        <v>250</v>
      </c>
      <c r="O377" s="2">
        <v>18</v>
      </c>
      <c r="P377" s="2">
        <v>0.2</v>
      </c>
      <c r="Q377" s="15">
        <v>59.895341981132098</v>
      </c>
      <c r="R377" s="15">
        <v>100</v>
      </c>
      <c r="S377" s="7">
        <v>59.895341981132098</v>
      </c>
      <c r="U377" s="19"/>
    </row>
    <row r="378" spans="1:21" x14ac:dyDescent="0.25">
      <c r="A378" s="2">
        <v>20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70</v>
      </c>
      <c r="K378" s="2">
        <v>10</v>
      </c>
      <c r="L378" s="2">
        <v>22.57</v>
      </c>
      <c r="M378" s="3">
        <v>10</v>
      </c>
      <c r="N378" s="19">
        <v>300</v>
      </c>
      <c r="O378" s="2">
        <v>18</v>
      </c>
      <c r="P378" s="2">
        <v>0.2</v>
      </c>
      <c r="Q378" s="15">
        <v>66.286851415094361</v>
      </c>
      <c r="R378" s="15">
        <v>100</v>
      </c>
      <c r="S378" s="7">
        <v>66.286851415094361</v>
      </c>
      <c r="U378" s="19"/>
    </row>
    <row r="379" spans="1:21" x14ac:dyDescent="0.25">
      <c r="A379" s="2">
        <v>20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70</v>
      </c>
      <c r="K379" s="2">
        <v>10</v>
      </c>
      <c r="L379" s="2">
        <v>22.57</v>
      </c>
      <c r="M379" s="3">
        <v>10</v>
      </c>
      <c r="N379" s="19">
        <v>350</v>
      </c>
      <c r="O379" s="2">
        <v>18</v>
      </c>
      <c r="P379" s="2">
        <v>0.2</v>
      </c>
      <c r="Q379" s="15">
        <v>67.5235849056604</v>
      </c>
      <c r="R379" s="15">
        <v>100</v>
      </c>
      <c r="S379" s="7">
        <v>67.5235849056604</v>
      </c>
      <c r="U379" s="19"/>
    </row>
    <row r="380" spans="1:21" x14ac:dyDescent="0.25">
      <c r="A380" s="2">
        <v>20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70</v>
      </c>
      <c r="K380" s="2">
        <v>10</v>
      </c>
      <c r="L380" s="2">
        <v>22.57</v>
      </c>
      <c r="M380" s="3">
        <v>10</v>
      </c>
      <c r="N380" s="19">
        <v>400</v>
      </c>
      <c r="O380" s="2">
        <v>18</v>
      </c>
      <c r="P380" s="2">
        <v>0.2</v>
      </c>
      <c r="Q380" s="15">
        <v>66.493219339622669</v>
      </c>
      <c r="R380" s="15">
        <v>100</v>
      </c>
      <c r="S380" s="7">
        <v>66.493219339622669</v>
      </c>
      <c r="U380" s="19"/>
    </row>
    <row r="381" spans="1:21" x14ac:dyDescent="0.25">
      <c r="A381" s="2">
        <v>20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70</v>
      </c>
      <c r="K381" s="2">
        <v>10</v>
      </c>
      <c r="L381" s="2">
        <v>22.57</v>
      </c>
      <c r="M381" s="3">
        <v>10</v>
      </c>
      <c r="N381" s="19">
        <v>450</v>
      </c>
      <c r="O381" s="2">
        <v>18</v>
      </c>
      <c r="P381" s="2">
        <v>0.2</v>
      </c>
      <c r="Q381" s="15">
        <v>62.884728773584932</v>
      </c>
      <c r="R381" s="15">
        <v>99.281401978869695</v>
      </c>
      <c r="S381" s="7">
        <v>62.432840357024787</v>
      </c>
      <c r="U381" s="19"/>
    </row>
    <row r="382" spans="1:21" x14ac:dyDescent="0.25">
      <c r="A382" s="2">
        <v>20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70</v>
      </c>
      <c r="K382" s="2">
        <v>10</v>
      </c>
      <c r="L382" s="2">
        <v>22.57</v>
      </c>
      <c r="M382" s="3">
        <v>10</v>
      </c>
      <c r="N382" s="19">
        <v>500</v>
      </c>
      <c r="O382" s="2">
        <v>18</v>
      </c>
      <c r="P382" s="2">
        <v>0.2</v>
      </c>
      <c r="Q382" s="15">
        <v>59.379422169811342</v>
      </c>
      <c r="R382" s="15">
        <v>97.604813013583765</v>
      </c>
      <c r="S382" s="7">
        <v>57.957173977390866</v>
      </c>
      <c r="U382" s="19"/>
    </row>
    <row r="383" spans="1:21" x14ac:dyDescent="0.25">
      <c r="A383" s="2">
        <v>20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70</v>
      </c>
      <c r="K383" s="2">
        <v>10</v>
      </c>
      <c r="L383" s="2">
        <v>18.8</v>
      </c>
      <c r="M383" s="3">
        <v>10</v>
      </c>
      <c r="N383" s="19">
        <v>200</v>
      </c>
      <c r="O383" s="2">
        <v>18</v>
      </c>
      <c r="P383" s="2">
        <v>0.2</v>
      </c>
      <c r="Q383" s="15">
        <v>11.854363207547177</v>
      </c>
      <c r="R383" s="15">
        <v>100</v>
      </c>
      <c r="S383" s="7">
        <v>11.854363207547175</v>
      </c>
      <c r="U383" s="19"/>
    </row>
    <row r="384" spans="1:21" x14ac:dyDescent="0.25">
      <c r="A384" s="2">
        <v>20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70</v>
      </c>
      <c r="K384" s="2">
        <v>10</v>
      </c>
      <c r="L384" s="2">
        <v>18.8</v>
      </c>
      <c r="M384" s="3">
        <v>10</v>
      </c>
      <c r="N384" s="19">
        <v>250</v>
      </c>
      <c r="O384" s="2">
        <v>18</v>
      </c>
      <c r="P384" s="2">
        <v>0.2</v>
      </c>
      <c r="Q384" s="15">
        <v>64.327830188679272</v>
      </c>
      <c r="R384" s="15">
        <v>100</v>
      </c>
      <c r="S384" s="7">
        <v>64.327830188679272</v>
      </c>
      <c r="U384" s="19"/>
    </row>
    <row r="385" spans="1:21" x14ac:dyDescent="0.25">
      <c r="A385" s="2">
        <v>20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70</v>
      </c>
      <c r="K385" s="2">
        <v>10</v>
      </c>
      <c r="L385" s="2">
        <v>18.8</v>
      </c>
      <c r="M385" s="3">
        <v>10</v>
      </c>
      <c r="N385" s="19">
        <v>300</v>
      </c>
      <c r="O385" s="2">
        <v>18</v>
      </c>
      <c r="P385" s="2">
        <v>0.2</v>
      </c>
      <c r="Q385" s="15">
        <v>67.626768867924554</v>
      </c>
      <c r="R385" s="15">
        <v>100</v>
      </c>
      <c r="S385" s="7">
        <v>67.626768867924554</v>
      </c>
      <c r="U385" s="19"/>
    </row>
    <row r="386" spans="1:21" x14ac:dyDescent="0.25">
      <c r="A386" s="2">
        <v>20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70</v>
      </c>
      <c r="K386" s="2">
        <v>10</v>
      </c>
      <c r="L386" s="2">
        <v>18.8</v>
      </c>
      <c r="M386" s="3">
        <v>10</v>
      </c>
      <c r="N386" s="19">
        <v>350</v>
      </c>
      <c r="O386" s="2">
        <v>18</v>
      </c>
      <c r="P386" s="2">
        <v>0.2</v>
      </c>
      <c r="Q386" s="15">
        <v>68.966686320754746</v>
      </c>
      <c r="R386" s="15">
        <v>100</v>
      </c>
      <c r="S386" s="7">
        <v>68.966686320754746</v>
      </c>
      <c r="U386" s="19"/>
    </row>
    <row r="387" spans="1:21" x14ac:dyDescent="0.25">
      <c r="A387" s="2">
        <v>20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70</v>
      </c>
      <c r="K387" s="2">
        <v>10</v>
      </c>
      <c r="L387" s="2">
        <v>18.8</v>
      </c>
      <c r="M387" s="3">
        <v>10</v>
      </c>
      <c r="N387" s="19">
        <v>400</v>
      </c>
      <c r="O387" s="2">
        <v>18</v>
      </c>
      <c r="P387" s="2">
        <v>0.2</v>
      </c>
      <c r="Q387" s="15">
        <v>66.683372641509465</v>
      </c>
      <c r="R387" s="15">
        <v>100</v>
      </c>
      <c r="S387" s="7">
        <v>66.683372641509465</v>
      </c>
      <c r="U387" s="19"/>
    </row>
    <row r="388" spans="1:21" x14ac:dyDescent="0.25">
      <c r="A388" s="2">
        <v>20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70</v>
      </c>
      <c r="K388" s="2">
        <v>10</v>
      </c>
      <c r="L388" s="2">
        <v>18.8</v>
      </c>
      <c r="M388" s="3">
        <v>10</v>
      </c>
      <c r="N388" s="19">
        <v>450</v>
      </c>
      <c r="O388" s="2">
        <v>18</v>
      </c>
      <c r="P388" s="2">
        <v>0.2</v>
      </c>
      <c r="Q388" s="15">
        <v>65.050117924528323</v>
      </c>
      <c r="R388" s="15">
        <v>99.550981049807149</v>
      </c>
      <c r="S388" s="7">
        <v>64.758030567924393</v>
      </c>
      <c r="U388" s="19"/>
    </row>
    <row r="389" spans="1:21" x14ac:dyDescent="0.25">
      <c r="A389" s="2">
        <v>20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70</v>
      </c>
      <c r="K389" s="2">
        <v>10</v>
      </c>
      <c r="L389" s="2">
        <v>18.8</v>
      </c>
      <c r="M389" s="3">
        <v>10</v>
      </c>
      <c r="N389" s="19">
        <v>500</v>
      </c>
      <c r="O389" s="2">
        <v>18</v>
      </c>
      <c r="P389" s="2">
        <v>0.2</v>
      </c>
      <c r="Q389" s="15">
        <v>60.411261792452855</v>
      </c>
      <c r="R389" s="15">
        <v>98.35317793057186</v>
      </c>
      <c r="S389" s="7">
        <v>59.416395800834735</v>
      </c>
      <c r="U389" s="19"/>
    </row>
    <row r="390" spans="1:21" x14ac:dyDescent="0.25">
      <c r="A390" s="2">
        <v>3.57</v>
      </c>
      <c r="B390" s="2">
        <v>0</v>
      </c>
      <c r="C390" s="2">
        <v>96.43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76.900000000000006</v>
      </c>
      <c r="M390" s="3">
        <v>10</v>
      </c>
      <c r="N390" s="19">
        <v>250</v>
      </c>
      <c r="O390" s="2">
        <v>30</v>
      </c>
      <c r="P390" s="2">
        <v>0.05</v>
      </c>
      <c r="Q390" s="15">
        <v>7.0433953266571425</v>
      </c>
      <c r="R390" s="15">
        <v>99</v>
      </c>
      <c r="S390" s="7">
        <v>6.9729613733905706</v>
      </c>
      <c r="U390" s="19"/>
    </row>
    <row r="391" spans="1:21" x14ac:dyDescent="0.25">
      <c r="A391" s="2">
        <v>3.57</v>
      </c>
      <c r="B391" s="2">
        <v>0</v>
      </c>
      <c r="C391" s="2">
        <v>96.43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76.900000000000006</v>
      </c>
      <c r="M391" s="3">
        <v>10</v>
      </c>
      <c r="N391" s="19">
        <v>300</v>
      </c>
      <c r="O391" s="2">
        <v>30</v>
      </c>
      <c r="P391" s="2">
        <v>0.05</v>
      </c>
      <c r="Q391" s="15">
        <v>65.917978063900847</v>
      </c>
      <c r="R391" s="15">
        <v>99</v>
      </c>
      <c r="S391" s="7">
        <v>65.258798283261839</v>
      </c>
      <c r="U391" s="19"/>
    </row>
    <row r="392" spans="1:21" x14ac:dyDescent="0.25">
      <c r="A392" s="2">
        <v>3.57</v>
      </c>
      <c r="B392" s="2">
        <v>0</v>
      </c>
      <c r="C392" s="2">
        <v>96.43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76.900000000000006</v>
      </c>
      <c r="M392" s="3">
        <v>10</v>
      </c>
      <c r="N392" s="19">
        <v>350</v>
      </c>
      <c r="O392" s="2">
        <v>30</v>
      </c>
      <c r="P392" s="2">
        <v>0.05</v>
      </c>
      <c r="Q392" s="15">
        <v>76.340804323636974</v>
      </c>
      <c r="R392" s="15">
        <v>99</v>
      </c>
      <c r="S392" s="7">
        <v>75.577396280400606</v>
      </c>
      <c r="U392" s="19"/>
    </row>
    <row r="393" spans="1:21" x14ac:dyDescent="0.25">
      <c r="A393" s="2">
        <v>3.57</v>
      </c>
      <c r="B393" s="2">
        <v>0</v>
      </c>
      <c r="C393" s="2">
        <v>96.43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76.900000000000006</v>
      </c>
      <c r="M393" s="3">
        <v>10</v>
      </c>
      <c r="N393" s="19">
        <v>400</v>
      </c>
      <c r="O393" s="2">
        <v>30</v>
      </c>
      <c r="P393" s="2">
        <v>0.05</v>
      </c>
      <c r="Q393" s="15">
        <v>73.101255762199997</v>
      </c>
      <c r="R393" s="15">
        <v>99</v>
      </c>
      <c r="S393" s="7">
        <v>72.370243204578003</v>
      </c>
      <c r="U393" s="19"/>
    </row>
    <row r="394" spans="1:21" x14ac:dyDescent="0.25">
      <c r="A394" s="2">
        <v>3.57</v>
      </c>
      <c r="B394" s="2">
        <v>0</v>
      </c>
      <c r="C394" s="2">
        <v>96.43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76.900000000000006</v>
      </c>
      <c r="M394" s="3">
        <v>10</v>
      </c>
      <c r="N394" s="19">
        <v>450</v>
      </c>
      <c r="O394" s="2">
        <v>30</v>
      </c>
      <c r="P394" s="2">
        <v>0.05</v>
      </c>
      <c r="Q394" s="15">
        <v>66.339214751231964</v>
      </c>
      <c r="R394" s="15">
        <v>99</v>
      </c>
      <c r="S394" s="7">
        <v>65.675822603719638</v>
      </c>
      <c r="U394" s="19"/>
    </row>
    <row r="395" spans="1:21" x14ac:dyDescent="0.25">
      <c r="A395" s="2">
        <v>7.97</v>
      </c>
      <c r="B395" s="2">
        <v>0</v>
      </c>
      <c r="C395" s="2">
        <v>92.03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72</v>
      </c>
      <c r="M395" s="3">
        <v>10</v>
      </c>
      <c r="N395" s="19">
        <v>250</v>
      </c>
      <c r="O395" s="2">
        <v>30</v>
      </c>
      <c r="P395" s="2">
        <v>0.05</v>
      </c>
      <c r="Q395" s="15">
        <v>10.845652519472271</v>
      </c>
      <c r="R395" s="15">
        <v>99</v>
      </c>
      <c r="S395" s="7">
        <v>10.737195994277547</v>
      </c>
      <c r="U395" s="19"/>
    </row>
    <row r="396" spans="1:21" x14ac:dyDescent="0.25">
      <c r="A396" s="2">
        <v>7.97</v>
      </c>
      <c r="B396" s="2">
        <v>0</v>
      </c>
      <c r="C396" s="2">
        <v>92.03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72</v>
      </c>
      <c r="M396" s="3">
        <v>10</v>
      </c>
      <c r="N396" s="19">
        <v>300</v>
      </c>
      <c r="O396" s="2">
        <v>30</v>
      </c>
      <c r="P396" s="2">
        <v>0.05</v>
      </c>
      <c r="Q396" s="15">
        <v>84.228262597361351</v>
      </c>
      <c r="R396" s="15">
        <v>99</v>
      </c>
      <c r="S396" s="7">
        <v>83.385979971387727</v>
      </c>
      <c r="U396" s="19"/>
    </row>
    <row r="397" spans="1:21" x14ac:dyDescent="0.25">
      <c r="A397" s="2">
        <v>7.97</v>
      </c>
      <c r="B397" s="2">
        <v>0</v>
      </c>
      <c r="C397" s="2">
        <v>92.03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72</v>
      </c>
      <c r="M397" s="3">
        <v>10</v>
      </c>
      <c r="N397" s="19">
        <v>350</v>
      </c>
      <c r="O397" s="2">
        <v>30</v>
      </c>
      <c r="P397" s="2">
        <v>0.05</v>
      </c>
      <c r="Q397" s="15">
        <v>84.649499284692453</v>
      </c>
      <c r="R397" s="15">
        <v>99</v>
      </c>
      <c r="S397" s="7">
        <v>83.803004291845539</v>
      </c>
      <c r="U397" s="19"/>
    </row>
    <row r="398" spans="1:21" x14ac:dyDescent="0.25">
      <c r="A398" s="2">
        <v>7.97</v>
      </c>
      <c r="B398" s="2">
        <v>0</v>
      </c>
      <c r="C398" s="2">
        <v>92.03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72</v>
      </c>
      <c r="M398" s="3">
        <v>10</v>
      </c>
      <c r="N398" s="19">
        <v>400</v>
      </c>
      <c r="O398" s="2">
        <v>30</v>
      </c>
      <c r="P398" s="2">
        <v>0.05</v>
      </c>
      <c r="Q398" s="15">
        <v>80.143061516452121</v>
      </c>
      <c r="R398" s="15">
        <v>99</v>
      </c>
      <c r="S398" s="7">
        <v>79.341630901287601</v>
      </c>
      <c r="U398" s="19"/>
    </row>
    <row r="399" spans="1:21" x14ac:dyDescent="0.25">
      <c r="A399" s="2">
        <v>7.97</v>
      </c>
      <c r="B399" s="2">
        <v>0</v>
      </c>
      <c r="C399" s="2">
        <v>92.03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72</v>
      </c>
      <c r="M399" s="3">
        <v>10</v>
      </c>
      <c r="N399" s="19">
        <v>450</v>
      </c>
      <c r="O399" s="2">
        <v>30</v>
      </c>
      <c r="P399" s="2">
        <v>0.05</v>
      </c>
      <c r="Q399" s="15">
        <v>73.101255762199997</v>
      </c>
      <c r="R399" s="15">
        <v>99</v>
      </c>
      <c r="S399" s="7">
        <v>72.370243204578003</v>
      </c>
      <c r="U399" s="19"/>
    </row>
    <row r="400" spans="1:21" x14ac:dyDescent="0.25">
      <c r="A400" s="2">
        <v>13.8</v>
      </c>
      <c r="B400" s="2">
        <v>0</v>
      </c>
      <c r="C400" s="2">
        <v>86.2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65.3</v>
      </c>
      <c r="M400" s="3">
        <v>10</v>
      </c>
      <c r="N400" s="19">
        <v>250</v>
      </c>
      <c r="O400" s="2">
        <v>30</v>
      </c>
      <c r="P400" s="2">
        <v>0.05</v>
      </c>
      <c r="Q400" s="15">
        <v>30.141471944047069</v>
      </c>
      <c r="R400" s="15">
        <v>99</v>
      </c>
      <c r="S400" s="7">
        <v>29.8400572246066</v>
      </c>
      <c r="U400" s="19"/>
    </row>
    <row r="401" spans="1:21" x14ac:dyDescent="0.25">
      <c r="A401" s="2">
        <v>13.8</v>
      </c>
      <c r="B401" s="2">
        <v>0</v>
      </c>
      <c r="C401" s="2">
        <v>86.2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65.3</v>
      </c>
      <c r="M401" s="3">
        <v>10</v>
      </c>
      <c r="N401" s="19">
        <v>300</v>
      </c>
      <c r="O401" s="2">
        <v>30</v>
      </c>
      <c r="P401" s="2">
        <v>0.05</v>
      </c>
      <c r="Q401" s="15">
        <v>85.35367986011768</v>
      </c>
      <c r="R401" s="15">
        <v>99</v>
      </c>
      <c r="S401" s="7">
        <v>84.500143061516496</v>
      </c>
      <c r="U401" s="19"/>
    </row>
    <row r="402" spans="1:21" x14ac:dyDescent="0.25">
      <c r="A402" s="2">
        <v>13.8</v>
      </c>
      <c r="B402" s="2">
        <v>0</v>
      </c>
      <c r="C402" s="2">
        <v>86.2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65.3</v>
      </c>
      <c r="M402" s="3">
        <v>10</v>
      </c>
      <c r="N402" s="19">
        <v>350</v>
      </c>
      <c r="O402" s="2">
        <v>30</v>
      </c>
      <c r="P402" s="2">
        <v>0.05</v>
      </c>
      <c r="Q402" s="15">
        <v>85.35367986011768</v>
      </c>
      <c r="R402" s="15">
        <v>99</v>
      </c>
      <c r="S402" s="7">
        <v>84.500143061516496</v>
      </c>
      <c r="U402" s="19"/>
    </row>
    <row r="403" spans="1:21" x14ac:dyDescent="0.25">
      <c r="A403" s="2">
        <v>13.8</v>
      </c>
      <c r="B403" s="2">
        <v>0</v>
      </c>
      <c r="C403" s="2">
        <v>86.2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65.3</v>
      </c>
      <c r="M403" s="3">
        <v>10</v>
      </c>
      <c r="N403" s="19">
        <v>400</v>
      </c>
      <c r="O403" s="2">
        <v>30</v>
      </c>
      <c r="P403" s="2">
        <v>0.05</v>
      </c>
      <c r="Q403" s="15">
        <v>80.143061516452121</v>
      </c>
      <c r="R403" s="15">
        <v>99</v>
      </c>
      <c r="S403" s="7">
        <v>79.341630901287601</v>
      </c>
      <c r="U403" s="19"/>
    </row>
    <row r="404" spans="1:21" x14ac:dyDescent="0.25">
      <c r="A404" s="2">
        <v>13.8</v>
      </c>
      <c r="B404" s="2">
        <v>0</v>
      </c>
      <c r="C404" s="2">
        <v>86.2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65.3</v>
      </c>
      <c r="M404" s="3">
        <v>10</v>
      </c>
      <c r="N404" s="19">
        <v>450</v>
      </c>
      <c r="O404" s="2">
        <v>30</v>
      </c>
      <c r="P404" s="2">
        <v>0.05</v>
      </c>
      <c r="Q404" s="15">
        <v>71.832776982991618</v>
      </c>
      <c r="R404" s="15">
        <v>99</v>
      </c>
      <c r="S404" s="7">
        <v>71.114449213161691</v>
      </c>
      <c r="U404" s="19"/>
    </row>
    <row r="405" spans="1:21" x14ac:dyDescent="0.25">
      <c r="A405" s="2">
        <v>23.45</v>
      </c>
      <c r="B405" s="2">
        <v>0</v>
      </c>
      <c r="C405" s="2">
        <v>76.55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56.5</v>
      </c>
      <c r="M405" s="3">
        <v>10</v>
      </c>
      <c r="N405" s="19">
        <v>250</v>
      </c>
      <c r="O405" s="2">
        <v>30</v>
      </c>
      <c r="P405" s="2">
        <v>0.05</v>
      </c>
      <c r="Q405" s="15">
        <v>75.213797488475635</v>
      </c>
      <c r="R405" s="15">
        <v>99</v>
      </c>
      <c r="S405" s="7">
        <v>74.461659513590874</v>
      </c>
      <c r="U405" s="19"/>
    </row>
    <row r="406" spans="1:21" x14ac:dyDescent="0.25">
      <c r="A406" s="2">
        <v>23.45</v>
      </c>
      <c r="B406" s="2">
        <v>0</v>
      </c>
      <c r="C406" s="2">
        <v>76.55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56.5</v>
      </c>
      <c r="M406" s="3">
        <v>10</v>
      </c>
      <c r="N406" s="19">
        <v>300</v>
      </c>
      <c r="O406" s="2">
        <v>30</v>
      </c>
      <c r="P406" s="2">
        <v>0.05</v>
      </c>
      <c r="Q406" s="15">
        <v>89.297408996979854</v>
      </c>
      <c r="R406" s="15">
        <v>99</v>
      </c>
      <c r="S406" s="7">
        <v>88.404434907010057</v>
      </c>
      <c r="U406" s="19"/>
    </row>
    <row r="407" spans="1:21" x14ac:dyDescent="0.25">
      <c r="A407" s="2">
        <v>23.45</v>
      </c>
      <c r="B407" s="2">
        <v>0</v>
      </c>
      <c r="C407" s="2">
        <v>76.55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56.5</v>
      </c>
      <c r="M407" s="3">
        <v>10</v>
      </c>
      <c r="N407" s="19">
        <v>350</v>
      </c>
      <c r="O407" s="2">
        <v>30</v>
      </c>
      <c r="P407" s="2">
        <v>0.05</v>
      </c>
      <c r="Q407" s="15">
        <v>86.480686695279005</v>
      </c>
      <c r="R407" s="15">
        <v>99</v>
      </c>
      <c r="S407" s="7">
        <v>85.615879828326214</v>
      </c>
      <c r="U407" s="19"/>
    </row>
    <row r="408" spans="1:21" x14ac:dyDescent="0.25">
      <c r="A408" s="2">
        <v>23.45</v>
      </c>
      <c r="B408" s="2">
        <v>0</v>
      </c>
      <c r="C408" s="2">
        <v>76.55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56.5</v>
      </c>
      <c r="M408" s="3">
        <v>10</v>
      </c>
      <c r="N408" s="19">
        <v>400</v>
      </c>
      <c r="O408" s="2">
        <v>30</v>
      </c>
      <c r="P408" s="2">
        <v>0.05</v>
      </c>
      <c r="Q408" s="15">
        <v>81.27006835161346</v>
      </c>
      <c r="R408" s="15">
        <v>99</v>
      </c>
      <c r="S408" s="7">
        <v>80.457367668097319</v>
      </c>
      <c r="U408" s="19"/>
    </row>
    <row r="409" spans="1:21" x14ac:dyDescent="0.25">
      <c r="A409" s="2">
        <v>23.45</v>
      </c>
      <c r="B409" s="2">
        <v>0</v>
      </c>
      <c r="C409" s="2">
        <v>76.55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56.5</v>
      </c>
      <c r="M409" s="3">
        <v>10</v>
      </c>
      <c r="N409" s="19">
        <v>450</v>
      </c>
      <c r="O409" s="2">
        <v>30</v>
      </c>
      <c r="P409" s="2">
        <v>0.05</v>
      </c>
      <c r="Q409" s="15">
        <v>74.226673024956327</v>
      </c>
      <c r="R409" s="15">
        <v>99</v>
      </c>
      <c r="S409" s="7">
        <v>73.484406294706758</v>
      </c>
      <c r="U409" s="19"/>
    </row>
    <row r="410" spans="1:21" x14ac:dyDescent="0.25">
      <c r="A410" s="2">
        <v>32.46</v>
      </c>
      <c r="B410" s="2">
        <v>0</v>
      </c>
      <c r="C410" s="2">
        <v>67.539999999999992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51.3</v>
      </c>
      <c r="M410" s="3">
        <v>10</v>
      </c>
      <c r="N410" s="19">
        <v>250</v>
      </c>
      <c r="O410" s="2">
        <v>30</v>
      </c>
      <c r="P410" s="2">
        <v>0.05</v>
      </c>
      <c r="Q410" s="15">
        <v>66.339214751231964</v>
      </c>
      <c r="R410" s="15">
        <v>99</v>
      </c>
      <c r="S410" s="7">
        <v>65.675822603719638</v>
      </c>
      <c r="U410" s="19"/>
    </row>
    <row r="411" spans="1:21" x14ac:dyDescent="0.25">
      <c r="A411" s="2">
        <v>32.46</v>
      </c>
      <c r="B411" s="2">
        <v>0</v>
      </c>
      <c r="C411" s="2">
        <v>67.539999999999992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51.3</v>
      </c>
      <c r="M411" s="3">
        <v>10</v>
      </c>
      <c r="N411" s="19">
        <v>300</v>
      </c>
      <c r="O411" s="2">
        <v>30</v>
      </c>
      <c r="P411" s="2">
        <v>0.05</v>
      </c>
      <c r="Q411" s="15">
        <v>87.0449848990622</v>
      </c>
      <c r="R411" s="15">
        <v>99</v>
      </c>
      <c r="S411" s="7">
        <v>86.174535050071569</v>
      </c>
      <c r="U411" s="19"/>
    </row>
    <row r="412" spans="1:21" x14ac:dyDescent="0.25">
      <c r="A412" s="2">
        <v>32.46</v>
      </c>
      <c r="B412" s="2">
        <v>0</v>
      </c>
      <c r="C412" s="2">
        <v>67.539999999999992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51.3</v>
      </c>
      <c r="M412" s="3">
        <v>10</v>
      </c>
      <c r="N412" s="19">
        <v>350</v>
      </c>
      <c r="O412" s="2">
        <v>30</v>
      </c>
      <c r="P412" s="2">
        <v>0.05</v>
      </c>
      <c r="Q412" s="15">
        <v>85.917978063900847</v>
      </c>
      <c r="R412" s="15">
        <v>99</v>
      </c>
      <c r="S412" s="7">
        <v>85.058798283261837</v>
      </c>
      <c r="U412" s="19"/>
    </row>
    <row r="413" spans="1:21" x14ac:dyDescent="0.25">
      <c r="A413" s="2">
        <v>32.46</v>
      </c>
      <c r="B413" s="2">
        <v>0</v>
      </c>
      <c r="C413" s="2">
        <v>67.539999999999992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51.3</v>
      </c>
      <c r="M413" s="3">
        <v>10</v>
      </c>
      <c r="N413" s="19">
        <v>400</v>
      </c>
      <c r="O413" s="2">
        <v>30</v>
      </c>
      <c r="P413" s="2">
        <v>0.05</v>
      </c>
      <c r="Q413" s="15">
        <v>80.284533460499176</v>
      </c>
      <c r="R413" s="15">
        <v>99</v>
      </c>
      <c r="S413" s="7">
        <v>79.481688125894195</v>
      </c>
      <c r="U413" s="19"/>
    </row>
    <row r="414" spans="1:21" x14ac:dyDescent="0.25">
      <c r="A414" s="2">
        <v>32.46</v>
      </c>
      <c r="B414" s="2">
        <v>0</v>
      </c>
      <c r="C414" s="2">
        <v>67.539999999999992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51.3</v>
      </c>
      <c r="M414" s="3">
        <v>10</v>
      </c>
      <c r="N414" s="19">
        <v>450</v>
      </c>
      <c r="O414" s="2">
        <v>30</v>
      </c>
      <c r="P414" s="2">
        <v>0.05</v>
      </c>
      <c r="Q414" s="15">
        <v>72.959783818152957</v>
      </c>
      <c r="R414" s="15">
        <v>99</v>
      </c>
      <c r="S414" s="7">
        <v>72.230185979971424</v>
      </c>
      <c r="U414" s="19"/>
    </row>
    <row r="415" spans="1:21" x14ac:dyDescent="0.25">
      <c r="A415" s="2">
        <v>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80</v>
      </c>
      <c r="K415" s="2">
        <v>0</v>
      </c>
      <c r="L415" s="2">
        <v>17.899999999999999</v>
      </c>
      <c r="M415" s="3">
        <v>10</v>
      </c>
      <c r="N415" s="19">
        <v>200</v>
      </c>
      <c r="O415" s="2">
        <v>18</v>
      </c>
      <c r="P415" s="2">
        <v>0.2</v>
      </c>
      <c r="Q415" s="15">
        <v>8.2520687460216386</v>
      </c>
      <c r="R415" s="15">
        <v>100</v>
      </c>
      <c r="S415" s="7">
        <v>8.2520687460216386</v>
      </c>
      <c r="U415" s="19"/>
    </row>
    <row r="416" spans="1:21" x14ac:dyDescent="0.25">
      <c r="A416" s="2">
        <v>20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80</v>
      </c>
      <c r="K416" s="2">
        <v>0</v>
      </c>
      <c r="L416" s="2">
        <v>17.899999999999999</v>
      </c>
      <c r="M416" s="3">
        <v>10</v>
      </c>
      <c r="N416" s="19">
        <v>250</v>
      </c>
      <c r="O416" s="2">
        <v>18</v>
      </c>
      <c r="P416" s="2">
        <v>0.2</v>
      </c>
      <c r="Q416" s="15">
        <v>25.826861871419489</v>
      </c>
      <c r="R416" s="15">
        <v>100</v>
      </c>
      <c r="S416" s="7">
        <v>25.826861871419489</v>
      </c>
      <c r="U416" s="19"/>
    </row>
    <row r="417" spans="1:21" x14ac:dyDescent="0.25">
      <c r="A417" s="2">
        <v>20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80</v>
      </c>
      <c r="K417" s="2">
        <v>0</v>
      </c>
      <c r="L417" s="2">
        <v>17.899999999999999</v>
      </c>
      <c r="M417" s="3">
        <v>10</v>
      </c>
      <c r="N417" s="19">
        <v>300</v>
      </c>
      <c r="O417" s="2">
        <v>18</v>
      </c>
      <c r="P417" s="2">
        <v>0.2</v>
      </c>
      <c r="Q417" s="15">
        <v>61.362189688096791</v>
      </c>
      <c r="R417" s="15">
        <v>100</v>
      </c>
      <c r="S417" s="7">
        <v>61.362189688096784</v>
      </c>
      <c r="U417" s="19"/>
    </row>
    <row r="418" spans="1:21" x14ac:dyDescent="0.25">
      <c r="A418" s="2">
        <v>20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80</v>
      </c>
      <c r="K418" s="2">
        <v>0</v>
      </c>
      <c r="L418" s="2">
        <v>17.899999999999999</v>
      </c>
      <c r="M418" s="3">
        <v>10</v>
      </c>
      <c r="N418" s="19">
        <v>350</v>
      </c>
      <c r="O418" s="2">
        <v>18</v>
      </c>
      <c r="P418" s="2">
        <v>0.2</v>
      </c>
      <c r="Q418" s="15">
        <v>64.663271801400413</v>
      </c>
      <c r="R418" s="15">
        <v>100</v>
      </c>
      <c r="S418" s="7">
        <v>64.663271801400413</v>
      </c>
      <c r="U418" s="19"/>
    </row>
    <row r="419" spans="1:21" x14ac:dyDescent="0.25">
      <c r="A419" s="2">
        <v>20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80</v>
      </c>
      <c r="K419" s="2">
        <v>0</v>
      </c>
      <c r="L419" s="2">
        <v>17.899999999999999</v>
      </c>
      <c r="M419" s="3">
        <v>10</v>
      </c>
      <c r="N419" s="19">
        <v>400</v>
      </c>
      <c r="O419" s="2">
        <v>18</v>
      </c>
      <c r="P419" s="2">
        <v>0.2</v>
      </c>
      <c r="Q419" s="15">
        <v>64.274984086569106</v>
      </c>
      <c r="R419" s="1">
        <v>100</v>
      </c>
      <c r="S419" s="7">
        <v>64.274984086569106</v>
      </c>
      <c r="U419" s="19"/>
    </row>
    <row r="420" spans="1:21" x14ac:dyDescent="0.25">
      <c r="A420" s="2">
        <v>20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80</v>
      </c>
      <c r="K420" s="2">
        <v>0</v>
      </c>
      <c r="L420" s="2">
        <v>17.899999999999999</v>
      </c>
      <c r="M420" s="3">
        <v>10</v>
      </c>
      <c r="N420" s="19">
        <v>450</v>
      </c>
      <c r="O420" s="2">
        <v>18</v>
      </c>
      <c r="P420" s="2">
        <v>0.2</v>
      </c>
      <c r="Q420" s="15">
        <v>61.362189688096791</v>
      </c>
      <c r="R420" s="15">
        <v>96.715900257130897</v>
      </c>
      <c r="S420" s="7">
        <v>59.346994174331158</v>
      </c>
      <c r="U420" s="19"/>
    </row>
    <row r="421" spans="1:21" x14ac:dyDescent="0.25">
      <c r="A421" s="2">
        <v>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80</v>
      </c>
      <c r="K421" s="2">
        <v>0</v>
      </c>
      <c r="L421" s="2">
        <v>17.899999999999999</v>
      </c>
      <c r="M421" s="3">
        <v>10</v>
      </c>
      <c r="N421" s="19">
        <v>500</v>
      </c>
      <c r="O421" s="2">
        <v>18</v>
      </c>
      <c r="P421" s="2">
        <v>0.2</v>
      </c>
      <c r="Q421" s="15">
        <v>58.740929344366677</v>
      </c>
      <c r="R421" s="15">
        <v>94.575734019015727</v>
      </c>
      <c r="S421" s="7">
        <v>55.554665097026188</v>
      </c>
      <c r="U421" s="19"/>
    </row>
    <row r="422" spans="1:21" x14ac:dyDescent="0.25">
      <c r="A422" s="2">
        <v>20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80</v>
      </c>
      <c r="K422" s="2">
        <v>0</v>
      </c>
      <c r="L422" s="2">
        <v>28.9</v>
      </c>
      <c r="M422" s="3">
        <v>10</v>
      </c>
      <c r="N422" s="19">
        <v>200</v>
      </c>
      <c r="O422" s="2">
        <v>18</v>
      </c>
      <c r="P422" s="2">
        <v>0.2</v>
      </c>
      <c r="Q422" s="15">
        <v>9.9032463399108863</v>
      </c>
      <c r="R422" s="15">
        <v>100</v>
      </c>
      <c r="S422" s="7">
        <v>9.9032463399108863</v>
      </c>
      <c r="U422" s="19"/>
    </row>
    <row r="423" spans="1:21" x14ac:dyDescent="0.25">
      <c r="A423" s="2">
        <v>20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80</v>
      </c>
      <c r="K423" s="2">
        <v>0</v>
      </c>
      <c r="L423" s="2">
        <v>28.9</v>
      </c>
      <c r="M423" s="3">
        <v>10</v>
      </c>
      <c r="N423" s="19">
        <v>250</v>
      </c>
      <c r="O423" s="2">
        <v>18</v>
      </c>
      <c r="P423" s="2">
        <v>0.2</v>
      </c>
      <c r="Q423" s="15">
        <v>62.333545512412513</v>
      </c>
      <c r="R423" s="15">
        <v>100</v>
      </c>
      <c r="S423" s="7">
        <v>62.333545512412513</v>
      </c>
      <c r="U423" s="19"/>
    </row>
    <row r="424" spans="1:21" x14ac:dyDescent="0.25">
      <c r="A424" s="2">
        <v>20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80</v>
      </c>
      <c r="K424" s="2">
        <v>0</v>
      </c>
      <c r="L424" s="2">
        <v>28.9</v>
      </c>
      <c r="M424" s="3">
        <v>10</v>
      </c>
      <c r="N424" s="19">
        <v>300</v>
      </c>
      <c r="O424" s="2">
        <v>18</v>
      </c>
      <c r="P424" s="2">
        <v>0.2</v>
      </c>
      <c r="Q424" s="15">
        <v>68.255887969446249</v>
      </c>
      <c r="R424" s="15">
        <v>100</v>
      </c>
      <c r="S424" s="7">
        <v>68.255887969446249</v>
      </c>
      <c r="U424" s="19"/>
    </row>
    <row r="425" spans="1:21" x14ac:dyDescent="0.25">
      <c r="A425" s="2">
        <v>20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80</v>
      </c>
      <c r="K425" s="2">
        <v>0</v>
      </c>
      <c r="L425" s="2">
        <v>28.9</v>
      </c>
      <c r="M425" s="3">
        <v>10</v>
      </c>
      <c r="N425" s="19">
        <v>350</v>
      </c>
      <c r="O425" s="2">
        <v>18</v>
      </c>
      <c r="P425" s="2">
        <v>0.2</v>
      </c>
      <c r="Q425" s="15">
        <v>69.129217059197998</v>
      </c>
      <c r="R425" s="15">
        <v>100</v>
      </c>
      <c r="S425" s="7">
        <v>69.129217059197998</v>
      </c>
      <c r="U425" s="19"/>
    </row>
    <row r="426" spans="1:21" x14ac:dyDescent="0.25">
      <c r="A426" s="2">
        <v>20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80</v>
      </c>
      <c r="K426" s="2">
        <v>0</v>
      </c>
      <c r="L426" s="2">
        <v>28.9</v>
      </c>
      <c r="M426" s="3">
        <v>10</v>
      </c>
      <c r="N426" s="19">
        <v>400</v>
      </c>
      <c r="O426" s="2">
        <v>18</v>
      </c>
      <c r="P426" s="2">
        <v>0.2</v>
      </c>
      <c r="Q426" s="15">
        <v>67.479312539783621</v>
      </c>
      <c r="R426" s="15">
        <v>99.668121748490108</v>
      </c>
      <c r="S426" s="7">
        <v>67.255363377195692</v>
      </c>
      <c r="U426" s="19"/>
    </row>
    <row r="427" spans="1:21" x14ac:dyDescent="0.25">
      <c r="A427" s="2">
        <v>20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80</v>
      </c>
      <c r="K427" s="2">
        <v>0</v>
      </c>
      <c r="L427" s="2">
        <v>28.9</v>
      </c>
      <c r="M427" s="3">
        <v>10</v>
      </c>
      <c r="N427" s="19">
        <v>450</v>
      </c>
      <c r="O427" s="2">
        <v>18</v>
      </c>
      <c r="P427" s="2">
        <v>0.2</v>
      </c>
      <c r="Q427" s="15">
        <v>64.178230426479985</v>
      </c>
      <c r="R427" s="15">
        <v>98.376487472343484</v>
      </c>
      <c r="S427" s="7">
        <v>63.136288815477819</v>
      </c>
      <c r="U427" s="19"/>
    </row>
    <row r="428" spans="1:21" x14ac:dyDescent="0.25">
      <c r="A428" s="2">
        <v>20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80</v>
      </c>
      <c r="K428" s="2">
        <v>0</v>
      </c>
      <c r="L428" s="2">
        <v>28.9</v>
      </c>
      <c r="M428" s="3">
        <v>10</v>
      </c>
      <c r="N428" s="19">
        <v>500</v>
      </c>
      <c r="O428" s="2">
        <v>18</v>
      </c>
      <c r="P428" s="2">
        <v>0.2</v>
      </c>
      <c r="Q428" s="15">
        <v>59.517504774029319</v>
      </c>
      <c r="R428" s="15">
        <v>97.232553967589553</v>
      </c>
      <c r="S428" s="7">
        <v>57.870389949570743</v>
      </c>
      <c r="U428" s="19"/>
    </row>
    <row r="429" spans="1:21" x14ac:dyDescent="0.25">
      <c r="A429" s="2">
        <v>10</v>
      </c>
      <c r="B429" s="2">
        <v>0</v>
      </c>
      <c r="C429" s="2">
        <v>90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56</v>
      </c>
      <c r="M429" s="3">
        <v>8</v>
      </c>
      <c r="N429" s="19">
        <v>200</v>
      </c>
      <c r="O429" s="2">
        <v>21</v>
      </c>
      <c r="P429" s="2">
        <v>0.1</v>
      </c>
      <c r="Q429" s="15">
        <v>0</v>
      </c>
      <c r="R429" s="15">
        <v>96.155610444601166</v>
      </c>
      <c r="S429" s="7">
        <v>0</v>
      </c>
      <c r="U429" s="19"/>
    </row>
    <row r="430" spans="1:21" x14ac:dyDescent="0.25">
      <c r="A430" s="2">
        <v>10</v>
      </c>
      <c r="B430" s="2">
        <v>0</v>
      </c>
      <c r="C430" s="2">
        <v>90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56</v>
      </c>
      <c r="M430" s="3">
        <v>8</v>
      </c>
      <c r="N430" s="19">
        <v>250</v>
      </c>
      <c r="O430" s="2">
        <v>21</v>
      </c>
      <c r="P430" s="2">
        <v>0.1</v>
      </c>
      <c r="Q430" s="15">
        <v>40.402892561983442</v>
      </c>
      <c r="R430" s="15">
        <v>98.757939308397908</v>
      </c>
      <c r="S430" s="7">
        <v>39.901064115200818</v>
      </c>
      <c r="U430" s="19"/>
    </row>
    <row r="431" spans="1:21" x14ac:dyDescent="0.25">
      <c r="A431" s="2">
        <v>10</v>
      </c>
      <c r="B431" s="2">
        <v>0</v>
      </c>
      <c r="C431" s="2">
        <v>90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56</v>
      </c>
      <c r="M431" s="3">
        <v>8</v>
      </c>
      <c r="N431" s="19">
        <v>300</v>
      </c>
      <c r="O431" s="2">
        <v>21</v>
      </c>
      <c r="P431" s="2">
        <v>0.1</v>
      </c>
      <c r="Q431" s="15">
        <v>56.212121212121176</v>
      </c>
      <c r="R431" s="15">
        <v>98.346859562455791</v>
      </c>
      <c r="S431" s="7">
        <v>55.282855905562236</v>
      </c>
      <c r="U431" s="19"/>
    </row>
    <row r="432" spans="1:21" x14ac:dyDescent="0.25">
      <c r="A432" s="2">
        <v>10</v>
      </c>
      <c r="B432" s="2">
        <v>0</v>
      </c>
      <c r="C432" s="2">
        <v>90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56</v>
      </c>
      <c r="M432" s="3">
        <v>8</v>
      </c>
      <c r="N432" s="19">
        <v>350</v>
      </c>
      <c r="O432" s="2">
        <v>21</v>
      </c>
      <c r="P432" s="2">
        <v>0.1</v>
      </c>
      <c r="Q432" s="15">
        <v>56.752754820936595</v>
      </c>
      <c r="R432" s="15">
        <v>97.115384615384514</v>
      </c>
      <c r="S432" s="7">
        <v>55.115656124178749</v>
      </c>
      <c r="U432" s="19"/>
    </row>
    <row r="433" spans="1:21" x14ac:dyDescent="0.25">
      <c r="A433" s="2">
        <v>10</v>
      </c>
      <c r="B433" s="2">
        <v>0</v>
      </c>
      <c r="C433" s="2">
        <v>90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56</v>
      </c>
      <c r="M433" s="3">
        <v>8</v>
      </c>
      <c r="N433" s="19">
        <v>400</v>
      </c>
      <c r="O433" s="2">
        <v>21</v>
      </c>
      <c r="P433" s="2">
        <v>0.1</v>
      </c>
      <c r="Q433" s="15">
        <v>53.78099173553715</v>
      </c>
      <c r="R433" s="15">
        <v>94.786520818630805</v>
      </c>
      <c r="S433" s="7">
        <v>50.977130927871031</v>
      </c>
      <c r="U433" s="19"/>
    </row>
    <row r="434" spans="1:21" x14ac:dyDescent="0.25">
      <c r="A434" s="2">
        <v>10</v>
      </c>
      <c r="B434" s="2">
        <v>0</v>
      </c>
      <c r="C434" s="2">
        <v>90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56</v>
      </c>
      <c r="M434" s="3">
        <v>8</v>
      </c>
      <c r="N434" s="19">
        <v>450</v>
      </c>
      <c r="O434" s="2">
        <v>21</v>
      </c>
      <c r="P434" s="2">
        <v>0.1</v>
      </c>
      <c r="Q434" s="15">
        <v>52.970041322314003</v>
      </c>
      <c r="R434" s="15">
        <v>88.34862385321091</v>
      </c>
      <c r="S434" s="7">
        <v>46.798302562741583</v>
      </c>
      <c r="U434" s="19"/>
    </row>
    <row r="435" spans="1:21" x14ac:dyDescent="0.25">
      <c r="A435" s="2">
        <v>10</v>
      </c>
      <c r="B435" s="2">
        <v>0</v>
      </c>
      <c r="C435" s="2">
        <v>90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56</v>
      </c>
      <c r="M435" s="3">
        <v>8</v>
      </c>
      <c r="N435" s="19">
        <v>500</v>
      </c>
      <c r="O435" s="2">
        <v>21</v>
      </c>
      <c r="P435" s="2">
        <v>0.1</v>
      </c>
      <c r="Q435" s="15">
        <v>52.429407713498584</v>
      </c>
      <c r="R435" s="15">
        <v>76.432604093154467</v>
      </c>
      <c r="S435" s="7">
        <v>40.073161626044161</v>
      </c>
      <c r="U435" s="19"/>
    </row>
    <row r="436" spans="1:21" x14ac:dyDescent="0.25">
      <c r="A436" s="2">
        <v>10</v>
      </c>
      <c r="B436" s="2">
        <v>0</v>
      </c>
      <c r="C436" s="2">
        <v>90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67.8</v>
      </c>
      <c r="M436" s="3">
        <v>8</v>
      </c>
      <c r="N436" s="19">
        <v>200</v>
      </c>
      <c r="O436" s="2">
        <v>21</v>
      </c>
      <c r="P436" s="2">
        <v>0.1</v>
      </c>
      <c r="Q436" s="15">
        <v>2.1625344352617164</v>
      </c>
      <c r="R436" s="15">
        <v>95.744530698659048</v>
      </c>
      <c r="S436" s="7">
        <v>2.0705084462382271</v>
      </c>
      <c r="U436" s="19"/>
    </row>
    <row r="437" spans="1:21" x14ac:dyDescent="0.25">
      <c r="A437" s="2">
        <v>10</v>
      </c>
      <c r="B437" s="2">
        <v>0</v>
      </c>
      <c r="C437" s="2">
        <v>90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67.8</v>
      </c>
      <c r="M437" s="3">
        <v>8</v>
      </c>
      <c r="N437" s="19">
        <v>250</v>
      </c>
      <c r="O437" s="2">
        <v>21</v>
      </c>
      <c r="P437" s="2">
        <v>0.1</v>
      </c>
      <c r="Q437" s="15">
        <v>21.620179063360865</v>
      </c>
      <c r="R437" s="15">
        <v>97.388849682427548</v>
      </c>
      <c r="S437" s="7">
        <v>21.055643689088182</v>
      </c>
      <c r="U437" s="19"/>
    </row>
    <row r="438" spans="1:21" x14ac:dyDescent="0.25">
      <c r="A438" s="2">
        <v>10</v>
      </c>
      <c r="B438" s="2">
        <v>0</v>
      </c>
      <c r="C438" s="2">
        <v>90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67.8</v>
      </c>
      <c r="M438" s="3">
        <v>8</v>
      </c>
      <c r="N438" s="19">
        <v>300</v>
      </c>
      <c r="O438" s="2">
        <v>21</v>
      </c>
      <c r="P438" s="2">
        <v>0.1</v>
      </c>
      <c r="Q438" s="15">
        <v>54.051308539944863</v>
      </c>
      <c r="R438" s="15">
        <v>97.388849682427548</v>
      </c>
      <c r="S438" s="7">
        <v>52.639947625352022</v>
      </c>
      <c r="U438" s="19"/>
    </row>
    <row r="439" spans="1:21" x14ac:dyDescent="0.25">
      <c r="A439" s="2">
        <v>10</v>
      </c>
      <c r="B439" s="2">
        <v>0</v>
      </c>
      <c r="C439" s="2">
        <v>90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67.8</v>
      </c>
      <c r="M439" s="3">
        <v>8</v>
      </c>
      <c r="N439" s="19">
        <v>350</v>
      </c>
      <c r="O439" s="2">
        <v>21</v>
      </c>
      <c r="P439" s="2">
        <v>0.1</v>
      </c>
      <c r="Q439" s="15">
        <v>56.077823691460011</v>
      </c>
      <c r="R439" s="15">
        <v>96.566690190543298</v>
      </c>
      <c r="S439" s="7">
        <v>54.152498269731275</v>
      </c>
      <c r="U439" s="19"/>
    </row>
    <row r="440" spans="1:21" x14ac:dyDescent="0.25">
      <c r="A440" s="2">
        <v>10</v>
      </c>
      <c r="B440" s="2">
        <v>0</v>
      </c>
      <c r="C440" s="2">
        <v>90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67.8</v>
      </c>
      <c r="M440" s="3">
        <v>8</v>
      </c>
      <c r="N440" s="19">
        <v>400</v>
      </c>
      <c r="O440" s="2">
        <v>21</v>
      </c>
      <c r="P440" s="2">
        <v>0.1</v>
      </c>
      <c r="Q440" s="15">
        <v>54.051308539944863</v>
      </c>
      <c r="R440" s="15">
        <v>94.648906139731722</v>
      </c>
      <c r="S440" s="7">
        <v>51.158972287269208</v>
      </c>
      <c r="U440" s="19"/>
    </row>
    <row r="441" spans="1:21" x14ac:dyDescent="0.25">
      <c r="A441" s="2">
        <v>10</v>
      </c>
      <c r="B441" s="2">
        <v>0</v>
      </c>
      <c r="C441" s="2">
        <v>90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67.8</v>
      </c>
      <c r="M441" s="3">
        <v>8</v>
      </c>
      <c r="N441" s="19">
        <v>450</v>
      </c>
      <c r="O441" s="2">
        <v>21</v>
      </c>
      <c r="P441" s="2">
        <v>0.1</v>
      </c>
      <c r="Q441" s="15">
        <v>50.943526170798862</v>
      </c>
      <c r="R441" s="15">
        <v>89.03316866619609</v>
      </c>
      <c r="S441" s="7">
        <v>45.3566355801551</v>
      </c>
      <c r="U441" s="19"/>
    </row>
    <row r="442" spans="1:21" x14ac:dyDescent="0.25">
      <c r="A442" s="2">
        <v>10</v>
      </c>
      <c r="B442" s="2">
        <v>0</v>
      </c>
      <c r="C442" s="2">
        <v>90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67.8</v>
      </c>
      <c r="M442" s="3">
        <v>8</v>
      </c>
      <c r="N442" s="19">
        <v>500</v>
      </c>
      <c r="O442" s="2">
        <v>21</v>
      </c>
      <c r="P442" s="2">
        <v>0.1</v>
      </c>
      <c r="Q442" s="15">
        <v>50.266873278236879</v>
      </c>
      <c r="R442" s="15">
        <v>77.801693719124827</v>
      </c>
      <c r="S442" s="7">
        <v>39.108478790114461</v>
      </c>
      <c r="U442" s="19"/>
    </row>
    <row r="443" spans="1:21" x14ac:dyDescent="0.25">
      <c r="A443" s="2">
        <v>10</v>
      </c>
      <c r="B443" s="2">
        <v>0</v>
      </c>
      <c r="C443" s="2">
        <v>90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41</v>
      </c>
      <c r="M443" s="3">
        <v>8</v>
      </c>
      <c r="N443" s="19">
        <v>200</v>
      </c>
      <c r="O443" s="2">
        <v>21</v>
      </c>
      <c r="P443" s="2">
        <v>0.1</v>
      </c>
      <c r="Q443" s="15">
        <v>2.9734848484848433</v>
      </c>
      <c r="R443" s="15">
        <v>100</v>
      </c>
      <c r="S443" s="7">
        <v>2.9734848484848428</v>
      </c>
      <c r="U443" s="19"/>
    </row>
    <row r="444" spans="1:21" x14ac:dyDescent="0.25">
      <c r="A444" s="2">
        <v>10</v>
      </c>
      <c r="B444" s="2">
        <v>0</v>
      </c>
      <c r="C444" s="2">
        <v>90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41</v>
      </c>
      <c r="M444" s="3">
        <v>8</v>
      </c>
      <c r="N444" s="19">
        <v>250</v>
      </c>
      <c r="O444" s="2">
        <v>21</v>
      </c>
      <c r="P444" s="2">
        <v>0.1</v>
      </c>
      <c r="Q444" s="15">
        <v>15.540633608815414</v>
      </c>
      <c r="R444" s="15">
        <v>97.662314749470596</v>
      </c>
      <c r="S444" s="7">
        <v>15.177342509103321</v>
      </c>
      <c r="U444" s="19"/>
    </row>
    <row r="445" spans="1:21" x14ac:dyDescent="0.25">
      <c r="A445" s="2">
        <v>10</v>
      </c>
      <c r="B445" s="2">
        <v>0</v>
      </c>
      <c r="C445" s="2">
        <v>90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41</v>
      </c>
      <c r="M445" s="3">
        <v>8</v>
      </c>
      <c r="N445" s="19">
        <v>300</v>
      </c>
      <c r="O445" s="2">
        <v>21</v>
      </c>
      <c r="P445" s="2">
        <v>0.1</v>
      </c>
      <c r="Q445" s="15">
        <v>55.671487603305749</v>
      </c>
      <c r="R445" s="15">
        <v>98.211009174311812</v>
      </c>
      <c r="S445" s="7">
        <v>54.675529797558475</v>
      </c>
      <c r="U445" s="19"/>
    </row>
    <row r="446" spans="1:21" x14ac:dyDescent="0.25">
      <c r="A446" s="2">
        <v>10</v>
      </c>
      <c r="B446" s="2">
        <v>0</v>
      </c>
      <c r="C446" s="2">
        <v>90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41</v>
      </c>
      <c r="M446" s="3">
        <v>8</v>
      </c>
      <c r="N446" s="19">
        <v>350</v>
      </c>
      <c r="O446" s="2">
        <v>21</v>
      </c>
      <c r="P446" s="2">
        <v>0.1</v>
      </c>
      <c r="Q446" s="15">
        <v>57.970041322314003</v>
      </c>
      <c r="R446" s="15">
        <v>96.97776993648543</v>
      </c>
      <c r="S446" s="7">
        <v>56.218053305639216</v>
      </c>
      <c r="U446" s="19"/>
    </row>
    <row r="447" spans="1:21" x14ac:dyDescent="0.25">
      <c r="A447" s="2">
        <v>10</v>
      </c>
      <c r="B447" s="2">
        <v>0</v>
      </c>
      <c r="C447" s="2">
        <v>90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41</v>
      </c>
      <c r="M447" s="3">
        <v>8</v>
      </c>
      <c r="N447" s="19">
        <v>400</v>
      </c>
      <c r="O447" s="2">
        <v>21</v>
      </c>
      <c r="P447" s="2">
        <v>0.1</v>
      </c>
      <c r="Q447" s="15">
        <v>55.807506887052298</v>
      </c>
      <c r="R447" s="15">
        <v>94.375441072688687</v>
      </c>
      <c r="S447" s="7">
        <v>52.668580776326728</v>
      </c>
      <c r="U447" s="19"/>
    </row>
    <row r="448" spans="1:21" x14ac:dyDescent="0.25">
      <c r="A448" s="2">
        <v>10</v>
      </c>
      <c r="B448" s="2">
        <v>0</v>
      </c>
      <c r="C448" s="2">
        <v>90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41</v>
      </c>
      <c r="M448" s="3">
        <v>8</v>
      </c>
      <c r="N448" s="19">
        <v>450</v>
      </c>
      <c r="O448" s="2">
        <v>21</v>
      </c>
      <c r="P448" s="2">
        <v>0.1</v>
      </c>
      <c r="Q448" s="15">
        <v>53.37465564738288</v>
      </c>
      <c r="R448" s="15">
        <v>87.937544107268778</v>
      </c>
      <c r="S448" s="7">
        <v>46.93636135202015</v>
      </c>
      <c r="U448" s="19"/>
    </row>
    <row r="449" spans="1:21" x14ac:dyDescent="0.25">
      <c r="A449" s="2">
        <v>10</v>
      </c>
      <c r="B449" s="2">
        <v>0</v>
      </c>
      <c r="C449" s="2">
        <v>90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41</v>
      </c>
      <c r="M449" s="3">
        <v>8</v>
      </c>
      <c r="N449" s="19">
        <v>500</v>
      </c>
      <c r="O449" s="2">
        <v>21</v>
      </c>
      <c r="P449" s="2">
        <v>0.1</v>
      </c>
      <c r="Q449" s="15">
        <v>51.618457300275445</v>
      </c>
      <c r="R449" s="15">
        <v>75.746294989414181</v>
      </c>
      <c r="S449" s="7">
        <v>39.099068935651438</v>
      </c>
      <c r="U449" s="19"/>
    </row>
    <row r="450" spans="1:21" x14ac:dyDescent="0.25">
      <c r="A450" s="2">
        <v>10</v>
      </c>
      <c r="B450" s="2">
        <v>0</v>
      </c>
      <c r="C450" s="2">
        <v>90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6.7</v>
      </c>
      <c r="M450" s="3">
        <v>8</v>
      </c>
      <c r="N450" s="19">
        <v>200</v>
      </c>
      <c r="O450" s="2">
        <v>21</v>
      </c>
      <c r="P450" s="2">
        <v>0.1</v>
      </c>
      <c r="Q450" s="15">
        <v>3.1077823691459954</v>
      </c>
      <c r="R450" s="15">
        <v>92.046577275934979</v>
      </c>
      <c r="S450" s="7">
        <v>2.8606072999838519</v>
      </c>
      <c r="U450" s="19"/>
    </row>
    <row r="451" spans="1:21" x14ac:dyDescent="0.25">
      <c r="A451" s="2">
        <v>10</v>
      </c>
      <c r="B451" s="2">
        <v>0</v>
      </c>
      <c r="C451" s="2">
        <v>90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6.7</v>
      </c>
      <c r="M451" s="3">
        <v>8</v>
      </c>
      <c r="N451" s="19">
        <v>250</v>
      </c>
      <c r="O451" s="2">
        <v>21</v>
      </c>
      <c r="P451" s="2">
        <v>0.1</v>
      </c>
      <c r="Q451" s="15">
        <v>10.945247933884298</v>
      </c>
      <c r="R451" s="15">
        <v>96.430839802399333</v>
      </c>
      <c r="S451" s="7">
        <v>10.554594501099391</v>
      </c>
      <c r="U451" s="19"/>
    </row>
    <row r="452" spans="1:21" x14ac:dyDescent="0.25">
      <c r="A452" s="2">
        <v>10</v>
      </c>
      <c r="B452" s="2">
        <v>0</v>
      </c>
      <c r="C452" s="2">
        <v>90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6.7</v>
      </c>
      <c r="M452" s="3">
        <v>8</v>
      </c>
      <c r="N452" s="19">
        <v>300</v>
      </c>
      <c r="O452" s="2">
        <v>21</v>
      </c>
      <c r="P452" s="2">
        <v>0.1</v>
      </c>
      <c r="Q452" s="15">
        <v>47.699724517906304</v>
      </c>
      <c r="R452" s="15">
        <v>97.251235003528478</v>
      </c>
      <c r="S452" s="7">
        <v>46.388571186944752</v>
      </c>
      <c r="U452" s="19"/>
    </row>
    <row r="453" spans="1:21" x14ac:dyDescent="0.25">
      <c r="A453" s="2">
        <v>10</v>
      </c>
      <c r="B453" s="2">
        <v>0</v>
      </c>
      <c r="C453" s="2">
        <v>90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6.7</v>
      </c>
      <c r="M453" s="3">
        <v>8</v>
      </c>
      <c r="N453" s="19">
        <v>350</v>
      </c>
      <c r="O453" s="2">
        <v>21</v>
      </c>
      <c r="P453" s="2">
        <v>0.1</v>
      </c>
      <c r="Q453" s="15">
        <v>52.159090909090871</v>
      </c>
      <c r="R453" s="15">
        <v>95.882145377558118</v>
      </c>
      <c r="S453" s="7">
        <v>50.011255373067208</v>
      </c>
      <c r="U453" s="19"/>
    </row>
    <row r="454" spans="1:21" x14ac:dyDescent="0.25">
      <c r="A454" s="2">
        <v>10</v>
      </c>
      <c r="B454" s="2">
        <v>0</v>
      </c>
      <c r="C454" s="2">
        <v>90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6.7</v>
      </c>
      <c r="M454" s="3">
        <v>8</v>
      </c>
      <c r="N454" s="19">
        <v>400</v>
      </c>
      <c r="O454" s="2">
        <v>21</v>
      </c>
      <c r="P454" s="2">
        <v>0.1</v>
      </c>
      <c r="Q454" s="15">
        <v>52.563705234159741</v>
      </c>
      <c r="R454" s="15">
        <v>92.731122088920159</v>
      </c>
      <c r="S454" s="7">
        <v>48.742913675148785</v>
      </c>
      <c r="U454" s="19"/>
    </row>
    <row r="455" spans="1:21" x14ac:dyDescent="0.25">
      <c r="A455" s="2">
        <v>10</v>
      </c>
      <c r="B455" s="2">
        <v>0</v>
      </c>
      <c r="C455" s="2">
        <v>90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6.7</v>
      </c>
      <c r="M455" s="3">
        <v>8</v>
      </c>
      <c r="N455" s="19">
        <v>450</v>
      </c>
      <c r="O455" s="2">
        <v>21</v>
      </c>
      <c r="P455" s="2">
        <v>0.1</v>
      </c>
      <c r="Q455" s="15">
        <v>49.862258953168009</v>
      </c>
      <c r="R455" s="15">
        <v>86.019760056457201</v>
      </c>
      <c r="S455" s="7">
        <v>42.891395510244472</v>
      </c>
      <c r="U455" s="19"/>
    </row>
    <row r="456" spans="1:21" x14ac:dyDescent="0.25">
      <c r="A456" s="2">
        <v>10</v>
      </c>
      <c r="B456" s="2">
        <v>0</v>
      </c>
      <c r="C456" s="2">
        <v>90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6.7</v>
      </c>
      <c r="M456" s="3">
        <v>8</v>
      </c>
      <c r="N456" s="19">
        <v>500</v>
      </c>
      <c r="O456" s="2">
        <v>21</v>
      </c>
      <c r="P456" s="2">
        <v>0.1</v>
      </c>
      <c r="Q456" s="15">
        <v>48.915289256198314</v>
      </c>
      <c r="R456" s="15">
        <v>73.419195483415578</v>
      </c>
      <c r="S456" s="7">
        <v>35.913211840286415</v>
      </c>
      <c r="U456" s="19"/>
    </row>
    <row r="457" spans="1:21" x14ac:dyDescent="0.25">
      <c r="A457" s="2">
        <v>25</v>
      </c>
      <c r="B457" s="2">
        <v>75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180.7</v>
      </c>
      <c r="M457" s="3">
        <v>8</v>
      </c>
      <c r="N457" s="19">
        <v>200</v>
      </c>
      <c r="O457" s="2">
        <v>21</v>
      </c>
      <c r="P457" s="2">
        <v>0.1</v>
      </c>
      <c r="Q457" s="15">
        <v>0</v>
      </c>
      <c r="R457" s="15">
        <v>91.224417784050715</v>
      </c>
      <c r="S457" s="7">
        <v>0</v>
      </c>
      <c r="U457" s="19"/>
    </row>
    <row r="458" spans="1:21" x14ac:dyDescent="0.25">
      <c r="A458" s="2">
        <v>25</v>
      </c>
      <c r="B458" s="2">
        <v>75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180.7</v>
      </c>
      <c r="M458" s="3">
        <v>8</v>
      </c>
      <c r="N458" s="19">
        <v>250</v>
      </c>
      <c r="O458" s="2">
        <v>21</v>
      </c>
      <c r="P458" s="2">
        <v>0.1</v>
      </c>
      <c r="Q458" s="15">
        <v>3.9187327823691414</v>
      </c>
      <c r="R458" s="15">
        <v>94.781227946365462</v>
      </c>
      <c r="S458" s="7">
        <v>3.7142230510662455</v>
      </c>
      <c r="U458" s="19"/>
    </row>
    <row r="459" spans="1:21" x14ac:dyDescent="0.25">
      <c r="A459" s="2">
        <v>25</v>
      </c>
      <c r="B459" s="2">
        <v>75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180.7</v>
      </c>
      <c r="M459" s="3">
        <v>8</v>
      </c>
      <c r="N459" s="19">
        <v>300</v>
      </c>
      <c r="O459" s="2">
        <v>21</v>
      </c>
      <c r="P459" s="2">
        <v>0.1</v>
      </c>
      <c r="Q459" s="15">
        <v>44.862258953168009</v>
      </c>
      <c r="R459" s="15">
        <v>97.115384615384514</v>
      </c>
      <c r="S459" s="7">
        <v>43.568155329518888</v>
      </c>
      <c r="U459" s="19"/>
    </row>
    <row r="460" spans="1:21" x14ac:dyDescent="0.25">
      <c r="A460" s="2">
        <v>25</v>
      </c>
      <c r="B460" s="2">
        <v>75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180.7</v>
      </c>
      <c r="M460" s="3">
        <v>8</v>
      </c>
      <c r="N460" s="19">
        <v>350</v>
      </c>
      <c r="O460" s="2">
        <v>21</v>
      </c>
      <c r="P460" s="2">
        <v>0.1</v>
      </c>
      <c r="Q460" s="15">
        <v>54.591942148760289</v>
      </c>
      <c r="R460" s="15">
        <v>97.662314749470596</v>
      </c>
      <c r="S460" s="7">
        <v>53.315754369171174</v>
      </c>
      <c r="U460" s="19"/>
    </row>
    <row r="461" spans="1:21" x14ac:dyDescent="0.25">
      <c r="A461" s="2">
        <v>25</v>
      </c>
      <c r="B461" s="2">
        <v>75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180.7</v>
      </c>
      <c r="M461" s="3">
        <v>8</v>
      </c>
      <c r="N461" s="19">
        <v>400</v>
      </c>
      <c r="O461" s="2">
        <v>21</v>
      </c>
      <c r="P461" s="2">
        <v>0.1</v>
      </c>
      <c r="Q461" s="15">
        <v>53.78099173553715</v>
      </c>
      <c r="R461" s="15">
        <v>96.293225123500235</v>
      </c>
      <c r="S461" s="7">
        <v>51.787451445551845</v>
      </c>
      <c r="U461" s="19"/>
    </row>
    <row r="462" spans="1:21" x14ac:dyDescent="0.25">
      <c r="A462" s="2">
        <v>25</v>
      </c>
      <c r="B462" s="2">
        <v>75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180.7</v>
      </c>
      <c r="M462" s="3">
        <v>8</v>
      </c>
      <c r="N462" s="19">
        <v>450</v>
      </c>
      <c r="O462" s="2">
        <v>21</v>
      </c>
      <c r="P462" s="2">
        <v>0.1</v>
      </c>
      <c r="Q462" s="15">
        <v>50.943526170798862</v>
      </c>
      <c r="R462" s="15">
        <v>91.088567395906736</v>
      </c>
      <c r="S462" s="7">
        <v>46.403728169939505</v>
      </c>
      <c r="U462" s="19"/>
    </row>
    <row r="463" spans="1:21" x14ac:dyDescent="0.25">
      <c r="A463" s="2">
        <v>25</v>
      </c>
      <c r="B463" s="2">
        <v>75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180.7</v>
      </c>
      <c r="M463" s="3">
        <v>8</v>
      </c>
      <c r="N463" s="19">
        <v>500</v>
      </c>
      <c r="O463" s="2">
        <v>21</v>
      </c>
      <c r="P463" s="2">
        <v>0.1</v>
      </c>
      <c r="Q463" s="15">
        <v>49.321625344352576</v>
      </c>
      <c r="R463" s="15">
        <v>80.815102328863702</v>
      </c>
      <c r="S463" s="7">
        <v>39.859321992297311</v>
      </c>
      <c r="U463" s="19"/>
    </row>
    <row r="464" spans="1:21" x14ac:dyDescent="0.25">
      <c r="A464" s="2">
        <v>25</v>
      </c>
      <c r="B464" s="2">
        <v>75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188</v>
      </c>
      <c r="M464" s="3">
        <v>10</v>
      </c>
      <c r="N464" s="19">
        <v>200</v>
      </c>
      <c r="O464" s="2">
        <v>9</v>
      </c>
      <c r="P464" s="2">
        <v>0.2</v>
      </c>
      <c r="Q464" s="15">
        <v>2.3518318965517135</v>
      </c>
      <c r="R464" s="15">
        <v>100</v>
      </c>
      <c r="S464" s="7">
        <v>2.3518318965517135</v>
      </c>
      <c r="U464" s="19"/>
    </row>
    <row r="465" spans="1:21" x14ac:dyDescent="0.25">
      <c r="A465" s="2">
        <v>25</v>
      </c>
      <c r="B465" s="2">
        <v>75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188</v>
      </c>
      <c r="M465" s="3">
        <v>10</v>
      </c>
      <c r="N465" s="19">
        <v>250</v>
      </c>
      <c r="O465" s="2">
        <v>9</v>
      </c>
      <c r="P465" s="2">
        <v>0.2</v>
      </c>
      <c r="Q465" s="15">
        <v>7.1753771551724101</v>
      </c>
      <c r="R465" s="15">
        <v>100</v>
      </c>
      <c r="S465" s="7">
        <v>7.1753771551724101</v>
      </c>
      <c r="U465" s="19"/>
    </row>
    <row r="466" spans="1:21" x14ac:dyDescent="0.25">
      <c r="A466" s="2">
        <v>25</v>
      </c>
      <c r="B466" s="2">
        <v>75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188</v>
      </c>
      <c r="M466" s="3">
        <v>10</v>
      </c>
      <c r="N466" s="19">
        <v>300</v>
      </c>
      <c r="O466" s="2">
        <v>9</v>
      </c>
      <c r="P466" s="2">
        <v>0.2</v>
      </c>
      <c r="Q466" s="15">
        <v>48.588362068965502</v>
      </c>
      <c r="R466" s="15">
        <v>98.769244952521433</v>
      </c>
      <c r="S466" s="7">
        <v>47.990358350314544</v>
      </c>
      <c r="U466" s="19"/>
    </row>
    <row r="467" spans="1:21" x14ac:dyDescent="0.25">
      <c r="A467" s="2">
        <v>25</v>
      </c>
      <c r="B467" s="2">
        <v>75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188</v>
      </c>
      <c r="M467" s="3">
        <v>10</v>
      </c>
      <c r="N467" s="19">
        <v>350</v>
      </c>
      <c r="O467" s="2">
        <v>9</v>
      </c>
      <c r="P467" s="2">
        <v>0.2</v>
      </c>
      <c r="Q467" s="15">
        <v>73.293372844827573</v>
      </c>
      <c r="R467" s="15">
        <v>98.615285332349956</v>
      </c>
      <c r="S467" s="7">
        <v>72.278468760629806</v>
      </c>
      <c r="U467" s="19"/>
    </row>
    <row r="468" spans="1:21" x14ac:dyDescent="0.25">
      <c r="A468" s="2">
        <v>25</v>
      </c>
      <c r="B468" s="2">
        <v>75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188</v>
      </c>
      <c r="M468" s="3">
        <v>10</v>
      </c>
      <c r="N468" s="19">
        <v>400</v>
      </c>
      <c r="O468" s="2">
        <v>9</v>
      </c>
      <c r="P468" s="2">
        <v>0.2</v>
      </c>
      <c r="Q468" s="15">
        <v>71.647359913793082</v>
      </c>
      <c r="R468" s="15">
        <v>98.154328385728775</v>
      </c>
      <c r="S468" s="7">
        <v>70.32498492948946</v>
      </c>
      <c r="U468" s="19"/>
    </row>
    <row r="469" spans="1:21" x14ac:dyDescent="0.25">
      <c r="A469" s="2">
        <v>25</v>
      </c>
      <c r="B469" s="2">
        <v>75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188</v>
      </c>
      <c r="M469" s="3">
        <v>10</v>
      </c>
      <c r="N469" s="19">
        <v>450</v>
      </c>
      <c r="O469" s="2">
        <v>9</v>
      </c>
      <c r="P469" s="2">
        <v>0.2</v>
      </c>
      <c r="Q469" s="15">
        <v>69.999999999999986</v>
      </c>
      <c r="R469" s="15">
        <v>96.615654097907253</v>
      </c>
      <c r="S469" s="7">
        <v>67.630957868535063</v>
      </c>
      <c r="U469" s="19"/>
    </row>
    <row r="470" spans="1:21" x14ac:dyDescent="0.25">
      <c r="A470" s="2">
        <v>25</v>
      </c>
      <c r="B470" s="2">
        <v>75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188</v>
      </c>
      <c r="M470" s="3">
        <v>10</v>
      </c>
      <c r="N470" s="19">
        <v>500</v>
      </c>
      <c r="O470" s="2">
        <v>9</v>
      </c>
      <c r="P470" s="2">
        <v>0.2</v>
      </c>
      <c r="Q470" s="15">
        <v>64.823545258620683</v>
      </c>
      <c r="R470" s="15">
        <v>89.769521526689402</v>
      </c>
      <c r="S470" s="7">
        <v>58.19178641530074</v>
      </c>
      <c r="U470" s="19"/>
    </row>
    <row r="471" spans="1:21" x14ac:dyDescent="0.25">
      <c r="A471" s="2">
        <v>25</v>
      </c>
      <c r="B471" s="2">
        <v>74</v>
      </c>
      <c r="C471" s="2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154.19999999999999</v>
      </c>
      <c r="M471" s="3">
        <v>10</v>
      </c>
      <c r="N471" s="19">
        <v>200</v>
      </c>
      <c r="O471" s="2">
        <v>9</v>
      </c>
      <c r="P471" s="2">
        <v>0.2</v>
      </c>
      <c r="Q471" s="15">
        <v>0.47009698275862183</v>
      </c>
      <c r="R471" s="15">
        <v>100</v>
      </c>
      <c r="S471" s="7">
        <v>0.47009698275862183</v>
      </c>
      <c r="U471" s="19"/>
    </row>
    <row r="472" spans="1:21" x14ac:dyDescent="0.25">
      <c r="A472" s="2">
        <v>25</v>
      </c>
      <c r="B472" s="2">
        <v>74</v>
      </c>
      <c r="C472" s="2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154.19999999999999</v>
      </c>
      <c r="M472" s="3">
        <v>10</v>
      </c>
      <c r="N472" s="19">
        <v>250</v>
      </c>
      <c r="O472" s="2">
        <v>9</v>
      </c>
      <c r="P472" s="2">
        <v>0.2</v>
      </c>
      <c r="Q472" s="15">
        <v>2.1174568965517122</v>
      </c>
      <c r="R472" s="15">
        <v>100</v>
      </c>
      <c r="S472" s="7">
        <v>2.1174568965517122</v>
      </c>
      <c r="U472" s="19"/>
    </row>
    <row r="473" spans="1:21" x14ac:dyDescent="0.25">
      <c r="A473" s="2">
        <v>25</v>
      </c>
      <c r="B473" s="2">
        <v>74</v>
      </c>
      <c r="C473" s="2">
        <v>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154.19999999999999</v>
      </c>
      <c r="M473" s="3">
        <v>10</v>
      </c>
      <c r="N473" s="19">
        <v>300</v>
      </c>
      <c r="O473" s="2">
        <v>9</v>
      </c>
      <c r="P473" s="2">
        <v>0.2</v>
      </c>
      <c r="Q473" s="15">
        <v>15.882273706896544</v>
      </c>
      <c r="R473" s="15">
        <v>92.000553148335939</v>
      </c>
      <c r="S473" s="7">
        <v>14.611779662877542</v>
      </c>
      <c r="U473" s="19"/>
    </row>
    <row r="474" spans="1:21" x14ac:dyDescent="0.25">
      <c r="A474" s="2">
        <v>25</v>
      </c>
      <c r="B474" s="2">
        <v>74</v>
      </c>
      <c r="C474" s="2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154.19999999999999</v>
      </c>
      <c r="M474" s="3">
        <v>10</v>
      </c>
      <c r="N474" s="19">
        <v>350</v>
      </c>
      <c r="O474" s="2">
        <v>9</v>
      </c>
      <c r="P474" s="2">
        <v>0.2</v>
      </c>
      <c r="Q474" s="15">
        <v>54.823545258620676</v>
      </c>
      <c r="R474" s="15">
        <v>95.384899050428686</v>
      </c>
      <c r="S474" s="7">
        <v>52.293383300801416</v>
      </c>
      <c r="U474" s="19"/>
    </row>
    <row r="475" spans="1:21" x14ac:dyDescent="0.25">
      <c r="A475" s="2">
        <v>25</v>
      </c>
      <c r="B475" s="2">
        <v>74</v>
      </c>
      <c r="C475" s="2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154.19999999999999</v>
      </c>
      <c r="M475" s="3">
        <v>10</v>
      </c>
      <c r="N475" s="19">
        <v>400</v>
      </c>
      <c r="O475" s="2">
        <v>9</v>
      </c>
      <c r="P475" s="2">
        <v>0.2</v>
      </c>
      <c r="Q475" s="15">
        <v>67.058189655172399</v>
      </c>
      <c r="R475" s="15">
        <v>97.308011431732268</v>
      </c>
      <c r="S475" s="7">
        <v>65.252990855567859</v>
      </c>
      <c r="U475" s="19"/>
    </row>
    <row r="476" spans="1:21" x14ac:dyDescent="0.25">
      <c r="A476" s="2">
        <v>25</v>
      </c>
      <c r="B476" s="2">
        <v>74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154.19999999999999</v>
      </c>
      <c r="M476" s="3">
        <v>10</v>
      </c>
      <c r="N476" s="19">
        <v>450</v>
      </c>
      <c r="O476" s="2">
        <v>9</v>
      </c>
      <c r="P476" s="2">
        <v>0.2</v>
      </c>
      <c r="Q476" s="15">
        <v>67.411099137931018</v>
      </c>
      <c r="R476" s="15">
        <v>95.69281829077164</v>
      </c>
      <c r="S476" s="7">
        <v>64.507580605872249</v>
      </c>
      <c r="U476" s="19"/>
    </row>
    <row r="477" spans="1:21" x14ac:dyDescent="0.25">
      <c r="A477" s="2">
        <v>25</v>
      </c>
      <c r="B477" s="2">
        <v>74</v>
      </c>
      <c r="C477" s="2">
        <v>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154.19999999999999</v>
      </c>
      <c r="M477" s="3">
        <v>10</v>
      </c>
      <c r="N477" s="19">
        <v>500</v>
      </c>
      <c r="O477" s="2">
        <v>9</v>
      </c>
      <c r="P477" s="2">
        <v>0.2</v>
      </c>
      <c r="Q477" s="15">
        <v>64.234913793103431</v>
      </c>
      <c r="R477" s="15">
        <v>92.077072001475059</v>
      </c>
      <c r="S477" s="7">
        <v>59.145627823361281</v>
      </c>
      <c r="U477" s="19"/>
    </row>
    <row r="478" spans="1:21" x14ac:dyDescent="0.25">
      <c r="A478" s="2">
        <v>25</v>
      </c>
      <c r="B478" s="2">
        <v>74</v>
      </c>
      <c r="C478" s="2">
        <v>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176.7</v>
      </c>
      <c r="M478" s="3">
        <v>10</v>
      </c>
      <c r="N478" s="19">
        <v>200</v>
      </c>
      <c r="O478" s="2">
        <v>9</v>
      </c>
      <c r="P478" s="2">
        <v>0.2</v>
      </c>
      <c r="Q478" s="15">
        <v>1.1759159482758643</v>
      </c>
      <c r="R478" s="15">
        <v>100</v>
      </c>
      <c r="S478" s="7">
        <v>1.1759159482758643</v>
      </c>
      <c r="U478" s="19"/>
    </row>
    <row r="479" spans="1:21" x14ac:dyDescent="0.25">
      <c r="A479" s="2">
        <v>25</v>
      </c>
      <c r="B479" s="2">
        <v>74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176.7</v>
      </c>
      <c r="M479" s="3">
        <v>10</v>
      </c>
      <c r="N479" s="19">
        <v>250</v>
      </c>
      <c r="O479" s="2">
        <v>9</v>
      </c>
      <c r="P479" s="2">
        <v>0.2</v>
      </c>
      <c r="Q479" s="15">
        <v>8.234105603448274</v>
      </c>
      <c r="R479" s="15">
        <v>100</v>
      </c>
      <c r="S479" s="7">
        <v>8.234105603448274</v>
      </c>
      <c r="U479" s="19"/>
    </row>
    <row r="480" spans="1:21" x14ac:dyDescent="0.25">
      <c r="A480" s="2">
        <v>25</v>
      </c>
      <c r="B480" s="2">
        <v>74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176.7</v>
      </c>
      <c r="M480" s="3">
        <v>10</v>
      </c>
      <c r="N480" s="19">
        <v>300</v>
      </c>
      <c r="O480" s="2">
        <v>9</v>
      </c>
      <c r="P480" s="2">
        <v>0.2</v>
      </c>
      <c r="Q480" s="15">
        <v>52.823275862068954</v>
      </c>
      <c r="R480" s="15">
        <v>96.923573338250208</v>
      </c>
      <c r="S480" s="7">
        <v>51.198206519838621</v>
      </c>
      <c r="U480" s="19"/>
    </row>
    <row r="481" spans="1:21" x14ac:dyDescent="0.25">
      <c r="A481" s="2">
        <v>25</v>
      </c>
      <c r="B481" s="2">
        <v>74</v>
      </c>
      <c r="C481" s="2">
        <v>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176.7</v>
      </c>
      <c r="M481" s="3">
        <v>10</v>
      </c>
      <c r="N481" s="19">
        <v>350</v>
      </c>
      <c r="O481" s="2">
        <v>9</v>
      </c>
      <c r="P481" s="2">
        <v>0.2</v>
      </c>
      <c r="Q481" s="15">
        <v>71.175915948275843</v>
      </c>
      <c r="R481" s="15">
        <v>96.615654097907253</v>
      </c>
      <c r="S481" s="7">
        <v>68.767076753603391</v>
      </c>
      <c r="U481" s="19"/>
    </row>
    <row r="482" spans="1:21" x14ac:dyDescent="0.25">
      <c r="A482" s="2">
        <v>25</v>
      </c>
      <c r="B482" s="2">
        <v>74</v>
      </c>
      <c r="C482" s="2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176.7</v>
      </c>
      <c r="M482" s="3">
        <v>10</v>
      </c>
      <c r="N482" s="19">
        <v>400</v>
      </c>
      <c r="O482" s="2">
        <v>9</v>
      </c>
      <c r="P482" s="2">
        <v>0.2</v>
      </c>
      <c r="Q482" s="15">
        <v>71.764547413793082</v>
      </c>
      <c r="R482" s="15">
        <v>98.076887618696418</v>
      </c>
      <c r="S482" s="7">
        <v>70.384434517091947</v>
      </c>
      <c r="U482" s="19"/>
    </row>
    <row r="483" spans="1:21" x14ac:dyDescent="0.25">
      <c r="A483" s="2">
        <v>25</v>
      </c>
      <c r="B483" s="2">
        <v>74</v>
      </c>
      <c r="C483" s="2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176.7</v>
      </c>
      <c r="M483" s="3">
        <v>10</v>
      </c>
      <c r="N483" s="19">
        <v>450</v>
      </c>
      <c r="O483" s="2">
        <v>9</v>
      </c>
      <c r="P483" s="2">
        <v>0.2</v>
      </c>
      <c r="Q483" s="15">
        <v>68.235452586206875</v>
      </c>
      <c r="R483" s="15">
        <v>95.307458283396329</v>
      </c>
      <c r="S483" s="7">
        <v>65.0334755080858</v>
      </c>
      <c r="U483" s="19"/>
    </row>
    <row r="484" spans="1:21" x14ac:dyDescent="0.25">
      <c r="A484" s="2">
        <v>25</v>
      </c>
      <c r="B484" s="2">
        <v>74</v>
      </c>
      <c r="C484" s="2">
        <v>1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176.7</v>
      </c>
      <c r="M484" s="3">
        <v>10</v>
      </c>
      <c r="N484" s="19">
        <v>500</v>
      </c>
      <c r="O484" s="2">
        <v>9</v>
      </c>
      <c r="P484" s="2">
        <v>0.2</v>
      </c>
      <c r="Q484" s="15">
        <v>63.058997844827573</v>
      </c>
      <c r="R484" s="15">
        <v>87.461971051903745</v>
      </c>
      <c r="S484" s="7">
        <v>55.152642440663698</v>
      </c>
      <c r="U484" s="19"/>
    </row>
    <row r="485" spans="1:21" x14ac:dyDescent="0.25">
      <c r="A485" s="2">
        <v>25</v>
      </c>
      <c r="B485" s="2">
        <v>70</v>
      </c>
      <c r="C485" s="2">
        <v>5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178.1</v>
      </c>
      <c r="M485" s="3">
        <v>10</v>
      </c>
      <c r="N485" s="19">
        <v>200</v>
      </c>
      <c r="O485" s="2">
        <v>9</v>
      </c>
      <c r="P485" s="2">
        <v>0.2</v>
      </c>
      <c r="Q485" s="15">
        <v>7.7640086206896521</v>
      </c>
      <c r="R485" s="15">
        <v>100</v>
      </c>
      <c r="S485" s="7">
        <v>7.7640086206896521</v>
      </c>
      <c r="U485" s="19"/>
    </row>
    <row r="486" spans="1:21" x14ac:dyDescent="0.25">
      <c r="A486" s="2">
        <v>25</v>
      </c>
      <c r="B486" s="2">
        <v>70</v>
      </c>
      <c r="C486" s="2">
        <v>5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178.1</v>
      </c>
      <c r="M486" s="3">
        <v>10</v>
      </c>
      <c r="N486" s="19">
        <v>250</v>
      </c>
      <c r="O486" s="2">
        <v>9</v>
      </c>
      <c r="P486" s="2">
        <v>0.2</v>
      </c>
      <c r="Q486" s="15">
        <v>54.954202586206883</v>
      </c>
      <c r="R486" s="15">
        <v>100</v>
      </c>
      <c r="S486" s="7">
        <v>54.954202586206883</v>
      </c>
      <c r="U486" s="19"/>
    </row>
    <row r="487" spans="1:21" x14ac:dyDescent="0.25">
      <c r="A487" s="2">
        <v>25</v>
      </c>
      <c r="B487" s="2">
        <v>70</v>
      </c>
      <c r="C487" s="2">
        <v>5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178.1</v>
      </c>
      <c r="M487" s="3">
        <v>10</v>
      </c>
      <c r="N487" s="19">
        <v>300</v>
      </c>
      <c r="O487" s="2">
        <v>9</v>
      </c>
      <c r="P487" s="2">
        <v>0.2</v>
      </c>
      <c r="Q487" s="15">
        <v>72.940463362068954</v>
      </c>
      <c r="R487" s="15">
        <v>98.99972342583203</v>
      </c>
      <c r="S487" s="7">
        <v>72.210856993968605</v>
      </c>
      <c r="U487" s="19"/>
    </row>
    <row r="488" spans="1:21" x14ac:dyDescent="0.25">
      <c r="A488" s="2">
        <v>25</v>
      </c>
      <c r="B488" s="2">
        <v>70</v>
      </c>
      <c r="C488" s="2">
        <v>5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178.1</v>
      </c>
      <c r="M488" s="3">
        <v>10</v>
      </c>
      <c r="N488" s="19">
        <v>350</v>
      </c>
      <c r="O488" s="2">
        <v>9</v>
      </c>
      <c r="P488" s="2">
        <v>0.2</v>
      </c>
      <c r="Q488" s="15">
        <v>76.117995689655146</v>
      </c>
      <c r="R488" s="15">
        <v>99.077164192864387</v>
      </c>
      <c r="S488" s="7">
        <v>75.415551569757056</v>
      </c>
      <c r="U488" s="19"/>
    </row>
    <row r="489" spans="1:21" x14ac:dyDescent="0.25">
      <c r="A489" s="2">
        <v>25</v>
      </c>
      <c r="B489" s="2">
        <v>70</v>
      </c>
      <c r="C489" s="2">
        <v>5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178.1</v>
      </c>
      <c r="M489" s="3">
        <v>10</v>
      </c>
      <c r="N489" s="19">
        <v>400</v>
      </c>
      <c r="O489" s="2">
        <v>9</v>
      </c>
      <c r="P489" s="2">
        <v>0.2</v>
      </c>
      <c r="Q489" s="15">
        <v>72.823275862068954</v>
      </c>
      <c r="R489" s="15">
        <v>97.768968378353463</v>
      </c>
      <c r="S489" s="7">
        <v>71.198565549667308</v>
      </c>
      <c r="U489" s="19"/>
    </row>
    <row r="490" spans="1:21" x14ac:dyDescent="0.25">
      <c r="A490" s="2">
        <v>25</v>
      </c>
      <c r="B490" s="2">
        <v>70</v>
      </c>
      <c r="C490" s="2">
        <v>5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178.1</v>
      </c>
      <c r="M490" s="3">
        <v>10</v>
      </c>
      <c r="N490" s="19">
        <v>450</v>
      </c>
      <c r="O490" s="2">
        <v>9</v>
      </c>
      <c r="P490" s="2">
        <v>0.2</v>
      </c>
      <c r="Q490" s="15">
        <v>67.411099137931018</v>
      </c>
      <c r="R490" s="15">
        <v>93.615746289296581</v>
      </c>
      <c r="S490" s="7">
        <v>63.107403539791697</v>
      </c>
      <c r="U490" s="19"/>
    </row>
    <row r="491" spans="1:21" x14ac:dyDescent="0.25">
      <c r="A491" s="2">
        <v>25</v>
      </c>
      <c r="B491" s="2">
        <v>70</v>
      </c>
      <c r="C491" s="2">
        <v>5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178.1</v>
      </c>
      <c r="M491" s="3">
        <v>10</v>
      </c>
      <c r="N491" s="19">
        <v>500</v>
      </c>
      <c r="O491" s="2">
        <v>9</v>
      </c>
      <c r="P491" s="2">
        <v>0.2</v>
      </c>
      <c r="Q491" s="15">
        <v>62.587553879310335</v>
      </c>
      <c r="R491" s="15">
        <v>82.15359085461418</v>
      </c>
      <c r="S491" s="7">
        <v>51.417922939919819</v>
      </c>
      <c r="U491" s="19"/>
    </row>
    <row r="492" spans="1:21" x14ac:dyDescent="0.25">
      <c r="A492" s="2">
        <v>10</v>
      </c>
      <c r="B492" s="2">
        <v>0</v>
      </c>
      <c r="C492" s="2">
        <v>90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4.7</v>
      </c>
      <c r="M492" s="3">
        <v>8</v>
      </c>
      <c r="N492" s="19">
        <v>250</v>
      </c>
      <c r="O492" s="2">
        <v>45</v>
      </c>
      <c r="P492" s="2">
        <v>0.2</v>
      </c>
      <c r="Q492" s="15">
        <v>5.6740161875523283</v>
      </c>
      <c r="R492" s="15">
        <v>100</v>
      </c>
      <c r="S492" s="7">
        <v>5.6740161875523283</v>
      </c>
      <c r="U492" s="19"/>
    </row>
    <row r="493" spans="1:21" x14ac:dyDescent="0.25">
      <c r="A493" s="2">
        <v>10</v>
      </c>
      <c r="B493" s="2">
        <v>0</v>
      </c>
      <c r="C493" s="2">
        <v>90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4.7</v>
      </c>
      <c r="M493" s="3">
        <v>8</v>
      </c>
      <c r="N493" s="19">
        <v>300</v>
      </c>
      <c r="O493" s="2">
        <v>45</v>
      </c>
      <c r="P493" s="2">
        <v>0.2</v>
      </c>
      <c r="Q493" s="15">
        <v>18.512419759977675</v>
      </c>
      <c r="R493" s="15">
        <v>100</v>
      </c>
      <c r="S493" s="7">
        <v>18.512419759977675</v>
      </c>
      <c r="U493" s="19"/>
    </row>
    <row r="494" spans="1:21" x14ac:dyDescent="0.25">
      <c r="A494" s="2">
        <v>10</v>
      </c>
      <c r="B494" s="2">
        <v>0</v>
      </c>
      <c r="C494" s="2">
        <v>90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4.7</v>
      </c>
      <c r="M494" s="3">
        <v>8</v>
      </c>
      <c r="N494" s="19">
        <v>350</v>
      </c>
      <c r="O494" s="2">
        <v>45</v>
      </c>
      <c r="P494" s="2">
        <v>0.2</v>
      </c>
      <c r="Q494" s="15">
        <v>49.051074518559886</v>
      </c>
      <c r="R494" s="15">
        <v>98.5</v>
      </c>
      <c r="S494" s="7">
        <v>48.31530840078149</v>
      </c>
      <c r="U494" s="19"/>
    </row>
    <row r="495" spans="1:21" x14ac:dyDescent="0.25">
      <c r="A495" s="2">
        <v>10</v>
      </c>
      <c r="B495" s="2">
        <v>0</v>
      </c>
      <c r="C495" s="2">
        <v>90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4.7</v>
      </c>
      <c r="M495" s="3">
        <v>8</v>
      </c>
      <c r="N495" s="19">
        <v>400</v>
      </c>
      <c r="O495" s="2">
        <v>45</v>
      </c>
      <c r="P495" s="2">
        <v>0.2</v>
      </c>
      <c r="Q495" s="15">
        <v>66.754116662015093</v>
      </c>
      <c r="R495" s="15">
        <v>98.5</v>
      </c>
      <c r="S495" s="7">
        <v>65.752804912084869</v>
      </c>
      <c r="U495" s="19"/>
    </row>
    <row r="496" spans="1:21" x14ac:dyDescent="0.25">
      <c r="A496" s="2">
        <v>10</v>
      </c>
      <c r="B496" s="2">
        <v>0</v>
      </c>
      <c r="C496" s="2">
        <v>90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4.7</v>
      </c>
      <c r="M496" s="3">
        <v>8</v>
      </c>
      <c r="N496" s="19">
        <v>450</v>
      </c>
      <c r="O496" s="2">
        <v>45</v>
      </c>
      <c r="P496" s="2">
        <v>0.2</v>
      </c>
      <c r="Q496" s="15">
        <v>71.484789282724009</v>
      </c>
      <c r="R496" s="15">
        <v>98</v>
      </c>
      <c r="S496" s="7">
        <v>70.055093497069535</v>
      </c>
      <c r="U496" s="19"/>
    </row>
    <row r="497" spans="1:21" x14ac:dyDescent="0.25">
      <c r="A497" s="2">
        <v>10</v>
      </c>
      <c r="B497" s="2">
        <v>0</v>
      </c>
      <c r="C497" s="2">
        <v>90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75</v>
      </c>
      <c r="M497" s="3">
        <v>8</v>
      </c>
      <c r="N497" s="19">
        <v>250</v>
      </c>
      <c r="O497" s="2">
        <v>45</v>
      </c>
      <c r="P497" s="2">
        <v>0.2</v>
      </c>
      <c r="Q497" s="15">
        <v>6.3494278537538404</v>
      </c>
      <c r="R497" s="15">
        <v>100</v>
      </c>
      <c r="S497" s="7">
        <v>6.3494278537538404</v>
      </c>
      <c r="U497" s="19"/>
    </row>
    <row r="498" spans="1:21" x14ac:dyDescent="0.25">
      <c r="A498" s="2">
        <v>10</v>
      </c>
      <c r="B498" s="2">
        <v>0</v>
      </c>
      <c r="C498" s="2">
        <v>90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75</v>
      </c>
      <c r="M498" s="3">
        <v>8</v>
      </c>
      <c r="N498" s="19">
        <v>300</v>
      </c>
      <c r="O498" s="2">
        <v>45</v>
      </c>
      <c r="P498" s="2">
        <v>0.2</v>
      </c>
      <c r="Q498" s="15">
        <v>48.917108568238923</v>
      </c>
      <c r="R498" s="15">
        <v>100</v>
      </c>
      <c r="S498" s="7">
        <v>48.91710856823893</v>
      </c>
      <c r="U498" s="19"/>
    </row>
    <row r="499" spans="1:21" x14ac:dyDescent="0.25">
      <c r="A499" s="2">
        <v>10</v>
      </c>
      <c r="B499" s="2">
        <v>0</v>
      </c>
      <c r="C499" s="2">
        <v>90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75</v>
      </c>
      <c r="M499" s="3">
        <v>8</v>
      </c>
      <c r="N499" s="19">
        <v>350</v>
      </c>
      <c r="O499" s="2">
        <v>45</v>
      </c>
      <c r="P499" s="2">
        <v>0.2</v>
      </c>
      <c r="Q499" s="15">
        <v>72.160200948925507</v>
      </c>
      <c r="R499" s="15">
        <v>100</v>
      </c>
      <c r="S499" s="7">
        <v>72.160200948925507</v>
      </c>
      <c r="U499" s="19"/>
    </row>
    <row r="500" spans="1:21" x14ac:dyDescent="0.25">
      <c r="A500" s="2">
        <v>10</v>
      </c>
      <c r="B500" s="2">
        <v>0</v>
      </c>
      <c r="C500" s="2">
        <v>90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75</v>
      </c>
      <c r="M500" s="3">
        <v>8</v>
      </c>
      <c r="N500" s="19">
        <v>400</v>
      </c>
      <c r="O500" s="2">
        <v>45</v>
      </c>
      <c r="P500" s="2">
        <v>0.2</v>
      </c>
      <c r="Q500" s="15">
        <v>73.10633547306729</v>
      </c>
      <c r="R500" s="15">
        <v>99.5</v>
      </c>
      <c r="S500" s="7">
        <v>72.74080379570195</v>
      </c>
      <c r="U500" s="19"/>
    </row>
    <row r="501" spans="1:21" x14ac:dyDescent="0.25">
      <c r="A501" s="2">
        <v>10</v>
      </c>
      <c r="B501" s="2">
        <v>0</v>
      </c>
      <c r="C501" s="2">
        <v>90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75</v>
      </c>
      <c r="M501" s="3">
        <v>8</v>
      </c>
      <c r="N501" s="19">
        <v>450</v>
      </c>
      <c r="O501" s="2">
        <v>45</v>
      </c>
      <c r="P501" s="2">
        <v>0.2</v>
      </c>
      <c r="Q501" s="15">
        <v>69.187831426179201</v>
      </c>
      <c r="R501" s="15">
        <v>99</v>
      </c>
      <c r="S501" s="7">
        <v>68.495953111917402</v>
      </c>
      <c r="U501" s="19"/>
    </row>
    <row r="502" spans="1:21" x14ac:dyDescent="0.25">
      <c r="A502" s="2">
        <v>10</v>
      </c>
      <c r="B502" s="2">
        <v>0</v>
      </c>
      <c r="C502" s="2">
        <v>90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70</v>
      </c>
      <c r="M502" s="3">
        <v>8</v>
      </c>
      <c r="N502" s="19">
        <v>250</v>
      </c>
      <c r="O502" s="2">
        <v>45</v>
      </c>
      <c r="P502" s="2">
        <v>0.2</v>
      </c>
      <c r="Q502" s="15">
        <v>52.969578565447968</v>
      </c>
      <c r="R502" s="15">
        <v>100</v>
      </c>
      <c r="S502" s="7">
        <v>52.969578565447961</v>
      </c>
      <c r="U502" s="19"/>
    </row>
    <row r="503" spans="1:21" x14ac:dyDescent="0.25">
      <c r="A503" s="2">
        <v>10</v>
      </c>
      <c r="B503" s="2">
        <v>0</v>
      </c>
      <c r="C503" s="2">
        <v>90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70</v>
      </c>
      <c r="M503" s="3">
        <v>8</v>
      </c>
      <c r="N503" s="19">
        <v>300</v>
      </c>
      <c r="O503" s="2">
        <v>45</v>
      </c>
      <c r="P503" s="2">
        <v>0.2</v>
      </c>
      <c r="Q503" s="15">
        <v>22.701646664806031</v>
      </c>
      <c r="R503" s="15">
        <v>100</v>
      </c>
      <c r="S503" s="7">
        <v>22.701646664806031</v>
      </c>
      <c r="U503" s="19"/>
    </row>
    <row r="504" spans="1:21" x14ac:dyDescent="0.25">
      <c r="A504" s="2">
        <v>10</v>
      </c>
      <c r="B504" s="2">
        <v>0</v>
      </c>
      <c r="C504" s="2">
        <v>90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70</v>
      </c>
      <c r="M504" s="3">
        <v>8</v>
      </c>
      <c r="N504" s="19">
        <v>350</v>
      </c>
      <c r="O504" s="2">
        <v>45</v>
      </c>
      <c r="P504" s="2">
        <v>0.2</v>
      </c>
      <c r="Q504" s="15">
        <v>77.970974044097161</v>
      </c>
      <c r="R504" s="15">
        <v>100</v>
      </c>
      <c r="S504" s="7">
        <v>77.970974044097161</v>
      </c>
      <c r="U504" s="19"/>
    </row>
    <row r="505" spans="1:21" x14ac:dyDescent="0.25">
      <c r="A505" s="2">
        <v>10</v>
      </c>
      <c r="B505" s="2">
        <v>0</v>
      </c>
      <c r="C505" s="2">
        <v>90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70</v>
      </c>
      <c r="M505" s="3">
        <v>8</v>
      </c>
      <c r="N505" s="19">
        <v>400</v>
      </c>
      <c r="O505" s="2">
        <v>45</v>
      </c>
      <c r="P505" s="2">
        <v>0.2</v>
      </c>
      <c r="Q505" s="15">
        <v>77.834217136477847</v>
      </c>
      <c r="R505" s="15">
        <v>99.5</v>
      </c>
      <c r="S505" s="7">
        <v>77.445046050795455</v>
      </c>
      <c r="U505" s="19"/>
    </row>
    <row r="506" spans="1:21" x14ac:dyDescent="0.25">
      <c r="A506" s="2">
        <v>10</v>
      </c>
      <c r="B506" s="2">
        <v>0</v>
      </c>
      <c r="C506" s="2">
        <v>90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70</v>
      </c>
      <c r="M506" s="3">
        <v>8</v>
      </c>
      <c r="N506" s="19">
        <v>450</v>
      </c>
      <c r="O506" s="2">
        <v>45</v>
      </c>
      <c r="P506" s="2">
        <v>0.2</v>
      </c>
      <c r="Q506" s="15">
        <v>73.240301423388246</v>
      </c>
      <c r="R506" s="15">
        <v>99</v>
      </c>
      <c r="S506" s="7">
        <v>72.507898409154365</v>
      </c>
      <c r="U506" s="19"/>
    </row>
    <row r="507" spans="1:21" x14ac:dyDescent="0.25">
      <c r="A507" s="2">
        <v>5</v>
      </c>
      <c r="B507" s="2">
        <v>0</v>
      </c>
      <c r="C507" s="2">
        <v>95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65</v>
      </c>
      <c r="M507" s="3">
        <v>8</v>
      </c>
      <c r="N507" s="19">
        <v>250</v>
      </c>
      <c r="O507" s="2">
        <v>45</v>
      </c>
      <c r="P507" s="2">
        <v>0.2</v>
      </c>
      <c r="Q507" s="15">
        <v>6.1421747681933052</v>
      </c>
      <c r="R507" s="15">
        <v>100</v>
      </c>
      <c r="S507" s="7">
        <v>6.1421747681933052</v>
      </c>
      <c r="U507" s="19"/>
    </row>
    <row r="508" spans="1:21" x14ac:dyDescent="0.25">
      <c r="A508" s="2">
        <v>5</v>
      </c>
      <c r="B508" s="2">
        <v>0</v>
      </c>
      <c r="C508" s="2">
        <v>95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65</v>
      </c>
      <c r="M508" s="3">
        <v>8</v>
      </c>
      <c r="N508" s="19">
        <v>300</v>
      </c>
      <c r="O508" s="2">
        <v>45</v>
      </c>
      <c r="P508" s="2">
        <v>0.2</v>
      </c>
      <c r="Q508" s="15">
        <v>30.000000000000014</v>
      </c>
      <c r="R508" s="15">
        <v>100</v>
      </c>
      <c r="S508" s="7">
        <v>30.000000000000014</v>
      </c>
      <c r="U508" s="19"/>
    </row>
    <row r="509" spans="1:21" x14ac:dyDescent="0.25">
      <c r="A509" s="2">
        <v>5</v>
      </c>
      <c r="B509" s="2">
        <v>0</v>
      </c>
      <c r="C509" s="2">
        <v>95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65</v>
      </c>
      <c r="M509" s="3">
        <v>8</v>
      </c>
      <c r="N509" s="19">
        <v>350</v>
      </c>
      <c r="O509" s="2">
        <v>45</v>
      </c>
      <c r="P509" s="2">
        <v>0.2</v>
      </c>
      <c r="Q509" s="15">
        <v>66.57207080640633</v>
      </c>
      <c r="R509" s="15">
        <v>100</v>
      </c>
      <c r="S509" s="7">
        <v>66.57207080640633</v>
      </c>
      <c r="U509" s="19"/>
    </row>
    <row r="510" spans="1:21" x14ac:dyDescent="0.25">
      <c r="A510" s="2">
        <v>5</v>
      </c>
      <c r="B510" s="2">
        <v>0</v>
      </c>
      <c r="C510" s="2">
        <v>95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65</v>
      </c>
      <c r="M510" s="3">
        <v>8</v>
      </c>
      <c r="N510" s="19">
        <v>400</v>
      </c>
      <c r="O510" s="2">
        <v>45</v>
      </c>
      <c r="P510" s="2">
        <v>0.2</v>
      </c>
      <c r="Q510" s="15">
        <v>76.144984546220897</v>
      </c>
      <c r="R510" s="15">
        <v>99.5</v>
      </c>
      <c r="S510" s="7">
        <v>75.764259623489792</v>
      </c>
      <c r="U510" s="19"/>
    </row>
    <row r="511" spans="1:21" x14ac:dyDescent="0.25">
      <c r="A511" s="2">
        <v>5</v>
      </c>
      <c r="B511" s="2">
        <v>0</v>
      </c>
      <c r="C511" s="2">
        <v>95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65</v>
      </c>
      <c r="M511" s="3">
        <v>8</v>
      </c>
      <c r="N511" s="19">
        <v>450</v>
      </c>
      <c r="O511" s="2">
        <v>45</v>
      </c>
      <c r="P511" s="2">
        <v>0.2</v>
      </c>
      <c r="Q511" s="15">
        <v>75.571789828603585</v>
      </c>
      <c r="R511" s="15">
        <v>99</v>
      </c>
      <c r="S511" s="7">
        <v>74.816071930317548</v>
      </c>
      <c r="U511" s="19"/>
    </row>
    <row r="512" spans="1:21" x14ac:dyDescent="0.25">
      <c r="A512" s="2">
        <v>10</v>
      </c>
      <c r="B512" s="2">
        <v>0</v>
      </c>
      <c r="C512" s="2">
        <v>90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69</v>
      </c>
      <c r="M512" s="3">
        <v>8</v>
      </c>
      <c r="N512" s="19">
        <v>250</v>
      </c>
      <c r="O512" s="2">
        <v>45</v>
      </c>
      <c r="P512" s="2">
        <v>0.2</v>
      </c>
      <c r="Q512" s="15">
        <v>12.85754425400394</v>
      </c>
      <c r="R512" s="15">
        <v>100</v>
      </c>
      <c r="S512" s="7">
        <v>12.85754425400394</v>
      </c>
      <c r="U512" s="19"/>
    </row>
    <row r="513" spans="1:21" x14ac:dyDescent="0.25">
      <c r="A513" s="2">
        <v>10</v>
      </c>
      <c r="B513" s="2">
        <v>0</v>
      </c>
      <c r="C513" s="2">
        <v>90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69</v>
      </c>
      <c r="M513" s="3">
        <v>8</v>
      </c>
      <c r="N513" s="19">
        <v>300</v>
      </c>
      <c r="O513" s="2">
        <v>45</v>
      </c>
      <c r="P513" s="2">
        <v>0.2</v>
      </c>
      <c r="Q513" s="15">
        <v>62.287159314414197</v>
      </c>
      <c r="R513" s="15">
        <v>100</v>
      </c>
      <c r="S513" s="7">
        <v>62.287159314414197</v>
      </c>
      <c r="U513" s="19"/>
    </row>
    <row r="514" spans="1:21" x14ac:dyDescent="0.25">
      <c r="A514" s="2">
        <v>10</v>
      </c>
      <c r="B514" s="2">
        <v>0</v>
      </c>
      <c r="C514" s="2">
        <v>90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69</v>
      </c>
      <c r="M514" s="3">
        <v>8</v>
      </c>
      <c r="N514" s="19">
        <v>350</v>
      </c>
      <c r="O514" s="2">
        <v>45</v>
      </c>
      <c r="P514" s="2">
        <v>0.2</v>
      </c>
      <c r="Q514" s="15">
        <v>81.143579657207127</v>
      </c>
      <c r="R514" s="15">
        <v>100</v>
      </c>
      <c r="S514" s="7">
        <v>81.143579657207127</v>
      </c>
      <c r="U514" s="19"/>
    </row>
    <row r="515" spans="1:21" x14ac:dyDescent="0.25">
      <c r="A515" s="2">
        <v>10</v>
      </c>
      <c r="B515" s="2">
        <v>0</v>
      </c>
      <c r="C515" s="2">
        <v>90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69</v>
      </c>
      <c r="M515" s="3">
        <v>8</v>
      </c>
      <c r="N515" s="19">
        <v>400</v>
      </c>
      <c r="O515" s="2">
        <v>45</v>
      </c>
      <c r="P515" s="2">
        <v>0.2</v>
      </c>
      <c r="Q515" s="15">
        <v>80.000000000000043</v>
      </c>
      <c r="R515" s="15">
        <v>99.5</v>
      </c>
      <c r="S515" s="7">
        <v>79.600000000000051</v>
      </c>
      <c r="U515" s="19"/>
    </row>
    <row r="516" spans="1:21" x14ac:dyDescent="0.25">
      <c r="A516" s="2">
        <v>10</v>
      </c>
      <c r="B516" s="2">
        <v>0</v>
      </c>
      <c r="C516" s="2">
        <v>90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69</v>
      </c>
      <c r="M516" s="3">
        <v>8</v>
      </c>
      <c r="N516" s="19">
        <v>450</v>
      </c>
      <c r="O516" s="2">
        <v>45</v>
      </c>
      <c r="P516" s="2">
        <v>0.2</v>
      </c>
      <c r="Q516" s="15">
        <v>75.42849114919926</v>
      </c>
      <c r="R516" s="15">
        <v>99</v>
      </c>
      <c r="S516" s="7">
        <v>74.674206237707267</v>
      </c>
      <c r="U516" s="19"/>
    </row>
    <row r="517" spans="1:21" x14ac:dyDescent="0.25">
      <c r="A517" s="2">
        <v>15</v>
      </c>
      <c r="B517" s="2">
        <v>0</v>
      </c>
      <c r="C517" s="2">
        <v>85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111</v>
      </c>
      <c r="M517" s="3">
        <v>8</v>
      </c>
      <c r="N517" s="19">
        <v>250</v>
      </c>
      <c r="O517" s="2">
        <v>45</v>
      </c>
      <c r="P517" s="2">
        <v>0.2</v>
      </c>
      <c r="Q517" s="15">
        <v>17.429053104804726</v>
      </c>
      <c r="R517" s="15">
        <v>100</v>
      </c>
      <c r="S517" s="7">
        <v>17.429053104804726</v>
      </c>
      <c r="U517" s="19"/>
    </row>
    <row r="518" spans="1:21" x14ac:dyDescent="0.25">
      <c r="A518" s="2">
        <v>15</v>
      </c>
      <c r="B518" s="2">
        <v>0</v>
      </c>
      <c r="C518" s="2">
        <v>85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111</v>
      </c>
      <c r="M518" s="3">
        <v>8</v>
      </c>
      <c r="N518" s="19">
        <v>300</v>
      </c>
      <c r="O518" s="2">
        <v>45</v>
      </c>
      <c r="P518" s="2">
        <v>0.2</v>
      </c>
      <c r="Q518" s="15">
        <v>74.001123911211067</v>
      </c>
      <c r="R518" s="15">
        <v>100</v>
      </c>
      <c r="S518" s="7">
        <v>74.001123911211067</v>
      </c>
      <c r="U518" s="19"/>
    </row>
    <row r="519" spans="1:21" x14ac:dyDescent="0.25">
      <c r="A519" s="2">
        <v>15</v>
      </c>
      <c r="B519" s="2">
        <v>0</v>
      </c>
      <c r="C519" s="2">
        <v>85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111</v>
      </c>
      <c r="M519" s="3">
        <v>8</v>
      </c>
      <c r="N519" s="19">
        <v>350</v>
      </c>
      <c r="O519" s="2">
        <v>45</v>
      </c>
      <c r="P519" s="2">
        <v>0.2</v>
      </c>
      <c r="Q519" s="15">
        <v>82.287159314414225</v>
      </c>
      <c r="R519" s="15">
        <v>100</v>
      </c>
      <c r="S519" s="7">
        <v>82.287159314414225</v>
      </c>
      <c r="U519" s="19"/>
    </row>
    <row r="520" spans="1:21" x14ac:dyDescent="0.25">
      <c r="A520" s="2">
        <v>15</v>
      </c>
      <c r="B520" s="2">
        <v>0</v>
      </c>
      <c r="C520" s="2">
        <v>85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111</v>
      </c>
      <c r="M520" s="3">
        <v>8</v>
      </c>
      <c r="N520" s="19">
        <v>400</v>
      </c>
      <c r="O520" s="2">
        <v>45</v>
      </c>
      <c r="P520" s="2">
        <v>0.2</v>
      </c>
      <c r="Q520" s="15">
        <v>81.43017701601579</v>
      </c>
      <c r="R520" s="15">
        <v>99.5</v>
      </c>
      <c r="S520" s="7">
        <v>81.023026130935719</v>
      </c>
      <c r="U520" s="19"/>
    </row>
    <row r="521" spans="1:21" x14ac:dyDescent="0.25">
      <c r="A521" s="2">
        <v>15</v>
      </c>
      <c r="B521" s="2">
        <v>0</v>
      </c>
      <c r="C521" s="2">
        <v>85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111</v>
      </c>
      <c r="M521" s="3">
        <v>8</v>
      </c>
      <c r="N521" s="19">
        <v>450</v>
      </c>
      <c r="O521" s="2">
        <v>45</v>
      </c>
      <c r="P521" s="2">
        <v>0.2</v>
      </c>
      <c r="Q521" s="15">
        <v>76.715369485810669</v>
      </c>
      <c r="R521" s="15">
        <v>99</v>
      </c>
      <c r="S521" s="7">
        <v>75.94821579095256</v>
      </c>
      <c r="U521" s="19"/>
    </row>
    <row r="522" spans="1:21" x14ac:dyDescent="0.25">
      <c r="A522" s="2">
        <v>20</v>
      </c>
      <c r="B522" s="2">
        <v>0</v>
      </c>
      <c r="C522" s="2">
        <v>80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102</v>
      </c>
      <c r="M522" s="3">
        <v>8</v>
      </c>
      <c r="N522" s="19">
        <v>250</v>
      </c>
      <c r="O522" s="2">
        <v>45</v>
      </c>
      <c r="P522" s="2">
        <v>0.2</v>
      </c>
      <c r="Q522" s="15">
        <v>18.423714526552413</v>
      </c>
      <c r="R522" s="15">
        <v>100</v>
      </c>
      <c r="S522" s="7">
        <v>18.423714526552413</v>
      </c>
      <c r="U522" s="19"/>
    </row>
    <row r="523" spans="1:21" x14ac:dyDescent="0.25">
      <c r="A523" s="2">
        <v>20</v>
      </c>
      <c r="B523" s="2">
        <v>0</v>
      </c>
      <c r="C523" s="2">
        <v>80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102</v>
      </c>
      <c r="M523" s="3">
        <v>8</v>
      </c>
      <c r="N523" s="19">
        <v>300</v>
      </c>
      <c r="O523" s="2">
        <v>45</v>
      </c>
      <c r="P523" s="2">
        <v>0.2</v>
      </c>
      <c r="Q523" s="15">
        <v>75.001404889013813</v>
      </c>
      <c r="R523" s="15">
        <v>100</v>
      </c>
      <c r="S523" s="7">
        <v>75.001404889013813</v>
      </c>
      <c r="U523" s="19"/>
    </row>
    <row r="524" spans="1:21" x14ac:dyDescent="0.25">
      <c r="A524" s="2">
        <v>20</v>
      </c>
      <c r="B524" s="2">
        <v>0</v>
      </c>
      <c r="C524" s="2">
        <v>80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102</v>
      </c>
      <c r="M524" s="3">
        <v>8</v>
      </c>
      <c r="N524" s="19">
        <v>350</v>
      </c>
      <c r="O524" s="2">
        <v>45</v>
      </c>
      <c r="P524" s="2">
        <v>0.2</v>
      </c>
      <c r="Q524" s="15">
        <v>84.571508850800853</v>
      </c>
      <c r="R524" s="15">
        <v>100</v>
      </c>
      <c r="S524" s="7">
        <v>84.571508850800853</v>
      </c>
      <c r="U524" s="19"/>
    </row>
    <row r="525" spans="1:21" x14ac:dyDescent="0.25">
      <c r="A525" s="2">
        <v>20</v>
      </c>
      <c r="B525" s="2">
        <v>0</v>
      </c>
      <c r="C525" s="2">
        <v>80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102</v>
      </c>
      <c r="M525" s="3">
        <v>8</v>
      </c>
      <c r="N525" s="19">
        <v>400</v>
      </c>
      <c r="O525" s="2">
        <v>45</v>
      </c>
      <c r="P525" s="2">
        <v>0.2</v>
      </c>
      <c r="Q525" s="15">
        <v>83.287440292216957</v>
      </c>
      <c r="R525" s="15">
        <v>99.5</v>
      </c>
      <c r="S525" s="7">
        <v>82.871003090755877</v>
      </c>
      <c r="U525" s="19"/>
    </row>
    <row r="526" spans="1:21" x14ac:dyDescent="0.25">
      <c r="A526" s="2">
        <v>20</v>
      </c>
      <c r="B526" s="2">
        <v>0</v>
      </c>
      <c r="C526" s="2">
        <v>80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102</v>
      </c>
      <c r="M526" s="3">
        <v>8</v>
      </c>
      <c r="N526" s="19">
        <v>450</v>
      </c>
      <c r="O526" s="2">
        <v>45</v>
      </c>
      <c r="P526" s="2">
        <v>0.2</v>
      </c>
      <c r="Q526" s="15">
        <v>78.429334082607525</v>
      </c>
      <c r="R526" s="15">
        <v>99</v>
      </c>
      <c r="S526" s="7">
        <v>77.645040741781443</v>
      </c>
      <c r="U526" s="19"/>
    </row>
    <row r="527" spans="1:21" x14ac:dyDescent="0.25">
      <c r="A527" s="2">
        <v>5</v>
      </c>
      <c r="B527" s="2">
        <v>0</v>
      </c>
      <c r="C527" s="2">
        <v>0</v>
      </c>
      <c r="D527" s="2">
        <v>0</v>
      </c>
      <c r="E527" s="2">
        <v>0</v>
      </c>
      <c r="F527" s="2">
        <v>95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48.1</v>
      </c>
      <c r="M527" s="3">
        <v>8</v>
      </c>
      <c r="N527" s="19">
        <v>200</v>
      </c>
      <c r="O527" s="2">
        <v>15</v>
      </c>
      <c r="P527" s="2">
        <v>0.05</v>
      </c>
      <c r="Q527" s="15">
        <v>2.727018720312937</v>
      </c>
      <c r="R527" s="15">
        <v>93.473037161218301</v>
      </c>
      <c r="S527" s="7">
        <v>2.5490272218314916</v>
      </c>
      <c r="U527" s="19"/>
    </row>
    <row r="528" spans="1:21" x14ac:dyDescent="0.25">
      <c r="A528" s="2">
        <v>5</v>
      </c>
      <c r="B528" s="2">
        <v>0</v>
      </c>
      <c r="C528" s="2">
        <v>0</v>
      </c>
      <c r="D528" s="2">
        <v>0</v>
      </c>
      <c r="E528" s="2">
        <v>0</v>
      </c>
      <c r="F528" s="2">
        <v>95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48.1</v>
      </c>
      <c r="M528" s="3">
        <v>8</v>
      </c>
      <c r="N528" s="19">
        <v>250</v>
      </c>
      <c r="O528" s="2">
        <v>15</v>
      </c>
      <c r="P528" s="2">
        <v>0.05</v>
      </c>
      <c r="Q528" s="15">
        <v>5.9094719195305947</v>
      </c>
      <c r="R528" s="15">
        <v>95.895501536742202</v>
      </c>
      <c r="S528" s="7">
        <v>5.6669177354068108</v>
      </c>
      <c r="U528" s="19"/>
    </row>
    <row r="529" spans="1:21" x14ac:dyDescent="0.25">
      <c r="A529" s="2">
        <v>5</v>
      </c>
      <c r="B529" s="2">
        <v>0</v>
      </c>
      <c r="C529" s="2">
        <v>0</v>
      </c>
      <c r="D529" s="2">
        <v>0</v>
      </c>
      <c r="E529" s="2">
        <v>0</v>
      </c>
      <c r="F529" s="2">
        <v>95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48.1</v>
      </c>
      <c r="M529" s="3">
        <v>8</v>
      </c>
      <c r="N529" s="19">
        <v>300</v>
      </c>
      <c r="O529" s="2">
        <v>15</v>
      </c>
      <c r="P529" s="2">
        <v>0.05</v>
      </c>
      <c r="Q529" s="15">
        <v>10</v>
      </c>
      <c r="R529" s="15">
        <v>94.987426655490452</v>
      </c>
      <c r="S529" s="7">
        <v>9.4987426655490452</v>
      </c>
      <c r="U529" s="19"/>
    </row>
    <row r="530" spans="1:21" x14ac:dyDescent="0.25">
      <c r="A530" s="2">
        <v>5</v>
      </c>
      <c r="B530" s="2">
        <v>0</v>
      </c>
      <c r="C530" s="2">
        <v>0</v>
      </c>
      <c r="D530" s="2">
        <v>0</v>
      </c>
      <c r="E530" s="2">
        <v>0</v>
      </c>
      <c r="F530" s="2">
        <v>95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48.1</v>
      </c>
      <c r="M530" s="3">
        <v>8</v>
      </c>
      <c r="N530" s="19">
        <v>350</v>
      </c>
      <c r="O530" s="2">
        <v>15</v>
      </c>
      <c r="P530" s="2">
        <v>0.05</v>
      </c>
      <c r="Q530" s="15">
        <v>14.543168482816432</v>
      </c>
      <c r="R530" s="15">
        <v>93.01760268231358</v>
      </c>
      <c r="S530" s="7">
        <v>13.527706676765639</v>
      </c>
      <c r="U530" s="19"/>
    </row>
    <row r="531" spans="1:21" x14ac:dyDescent="0.25">
      <c r="A531" s="2">
        <v>5</v>
      </c>
      <c r="B531" s="2">
        <v>0</v>
      </c>
      <c r="C531" s="2">
        <v>0</v>
      </c>
      <c r="D531" s="2">
        <v>0</v>
      </c>
      <c r="E531" s="2">
        <v>0</v>
      </c>
      <c r="F531" s="2">
        <v>95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48.1</v>
      </c>
      <c r="M531" s="3">
        <v>8</v>
      </c>
      <c r="N531" s="19">
        <v>400</v>
      </c>
      <c r="O531" s="2">
        <v>15</v>
      </c>
      <c r="P531" s="2">
        <v>0.05</v>
      </c>
      <c r="Q531" s="15">
        <v>31.967029896619191</v>
      </c>
      <c r="R531" s="15">
        <v>86.049175747415561</v>
      </c>
      <c r="S531" s="7">
        <v>27.507365736970723</v>
      </c>
      <c r="U531" s="19"/>
    </row>
    <row r="532" spans="1:21" x14ac:dyDescent="0.25">
      <c r="A532" s="2">
        <v>5</v>
      </c>
      <c r="B532" s="2">
        <v>0</v>
      </c>
      <c r="C532" s="2">
        <v>0</v>
      </c>
      <c r="D532" s="2">
        <v>0</v>
      </c>
      <c r="E532" s="2">
        <v>0</v>
      </c>
      <c r="F532" s="2">
        <v>95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48.1</v>
      </c>
      <c r="M532" s="3">
        <v>8</v>
      </c>
      <c r="N532" s="19">
        <v>450</v>
      </c>
      <c r="O532" s="2">
        <v>15</v>
      </c>
      <c r="P532" s="2">
        <v>0.05</v>
      </c>
      <c r="Q532" s="15">
        <v>35.451243364068212</v>
      </c>
      <c r="R532" s="15">
        <v>67.870913663034429</v>
      </c>
      <c r="S532" s="7">
        <v>24.06108277609896</v>
      </c>
      <c r="U532" s="19"/>
    </row>
    <row r="533" spans="1:21" x14ac:dyDescent="0.25">
      <c r="A533" s="2">
        <v>30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70</v>
      </c>
      <c r="I533" s="2">
        <v>0</v>
      </c>
      <c r="J533" s="2">
        <v>0</v>
      </c>
      <c r="K533" s="2">
        <v>0</v>
      </c>
      <c r="L533" s="3">
        <v>520</v>
      </c>
      <c r="M533" s="3">
        <v>6</v>
      </c>
      <c r="N533" s="19">
        <v>200</v>
      </c>
      <c r="O533" s="4">
        <v>24</v>
      </c>
      <c r="P533" s="4">
        <v>0.05</v>
      </c>
      <c r="Q533" s="15">
        <v>4.1437271619975666</v>
      </c>
      <c r="R533" s="15">
        <v>83.990255785627383</v>
      </c>
      <c r="S533" s="7">
        <v>3.4803270424202748</v>
      </c>
      <c r="U533" s="19"/>
    </row>
    <row r="534" spans="1:21" x14ac:dyDescent="0.25">
      <c r="A534" s="2">
        <v>30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70</v>
      </c>
      <c r="I534" s="2">
        <v>0</v>
      </c>
      <c r="J534" s="2">
        <v>0</v>
      </c>
      <c r="K534" s="2">
        <v>0</v>
      </c>
      <c r="L534" s="3">
        <v>520</v>
      </c>
      <c r="M534" s="3">
        <v>6</v>
      </c>
      <c r="N534" s="19">
        <v>250</v>
      </c>
      <c r="O534" s="4">
        <v>24</v>
      </c>
      <c r="P534" s="4">
        <v>0.05</v>
      </c>
      <c r="Q534" s="15">
        <v>23.712545676004893</v>
      </c>
      <c r="R534" s="15">
        <v>90.704019488428841</v>
      </c>
      <c r="S534" s="7">
        <v>21.508232051166068</v>
      </c>
      <c r="U534" s="19"/>
    </row>
    <row r="535" spans="1:21" x14ac:dyDescent="0.25">
      <c r="A535" s="2">
        <v>30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70</v>
      </c>
      <c r="I535" s="2">
        <v>0</v>
      </c>
      <c r="J535" s="2">
        <v>0</v>
      </c>
      <c r="K535" s="2">
        <v>0</v>
      </c>
      <c r="L535" s="3">
        <v>520</v>
      </c>
      <c r="M535" s="3">
        <v>6</v>
      </c>
      <c r="N535" s="19">
        <v>300</v>
      </c>
      <c r="O535" s="4">
        <v>24</v>
      </c>
      <c r="P535" s="4">
        <v>0.05</v>
      </c>
      <c r="Q535" s="15">
        <v>64.133982947624915</v>
      </c>
      <c r="R535" s="15">
        <v>95.844092570036636</v>
      </c>
      <c r="S535" s="7">
        <v>61.468633985173135</v>
      </c>
      <c r="U535" s="19"/>
    </row>
    <row r="536" spans="1:21" x14ac:dyDescent="0.25">
      <c r="A536" s="2">
        <v>30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70</v>
      </c>
      <c r="I536" s="2">
        <v>0</v>
      </c>
      <c r="J536" s="2">
        <v>0</v>
      </c>
      <c r="K536" s="2">
        <v>0</v>
      </c>
      <c r="L536" s="3">
        <v>520</v>
      </c>
      <c r="M536" s="3">
        <v>6</v>
      </c>
      <c r="N536" s="19">
        <v>350</v>
      </c>
      <c r="O536" s="4">
        <v>24</v>
      </c>
      <c r="P536" s="4">
        <v>0.05</v>
      </c>
      <c r="Q536" s="15">
        <v>70.991473812423948</v>
      </c>
      <c r="R536" s="15">
        <v>96.701583434835683</v>
      </c>
      <c r="S536" s="7">
        <v>68.64987928034067</v>
      </c>
      <c r="U536" s="19"/>
    </row>
    <row r="537" spans="1:21" x14ac:dyDescent="0.25">
      <c r="A537" s="2">
        <v>30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70</v>
      </c>
      <c r="I537" s="2">
        <v>0</v>
      </c>
      <c r="J537" s="2">
        <v>0</v>
      </c>
      <c r="K537" s="2">
        <v>0</v>
      </c>
      <c r="L537" s="3">
        <v>520</v>
      </c>
      <c r="M537" s="3">
        <v>6</v>
      </c>
      <c r="N537" s="19">
        <v>400</v>
      </c>
      <c r="O537" s="4">
        <v>24</v>
      </c>
      <c r="P537" s="4">
        <v>0.05</v>
      </c>
      <c r="Q537" s="15">
        <v>74.847746650426402</v>
      </c>
      <c r="R537" s="15">
        <v>96.560292326431295</v>
      </c>
      <c r="S537" s="7">
        <v>72.273202965398426</v>
      </c>
      <c r="U537" s="19"/>
    </row>
    <row r="538" spans="1:21" x14ac:dyDescent="0.25">
      <c r="A538" s="2">
        <v>40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60</v>
      </c>
      <c r="I538" s="2">
        <v>0</v>
      </c>
      <c r="J538" s="2">
        <v>0</v>
      </c>
      <c r="K538" s="2">
        <v>0</v>
      </c>
      <c r="L538" s="3">
        <v>527</v>
      </c>
      <c r="M538" s="3">
        <v>6</v>
      </c>
      <c r="N538" s="19">
        <v>200</v>
      </c>
      <c r="O538" s="4">
        <v>24</v>
      </c>
      <c r="P538" s="4">
        <v>0.05</v>
      </c>
      <c r="Q538" s="15">
        <v>5.571254567600481</v>
      </c>
      <c r="R538" s="15">
        <v>85.702801461632248</v>
      </c>
      <c r="S538" s="7">
        <v>4.7747212409927586</v>
      </c>
      <c r="U538" s="19"/>
    </row>
    <row r="539" spans="1:21" x14ac:dyDescent="0.25">
      <c r="A539" s="2">
        <v>40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60</v>
      </c>
      <c r="I539" s="2">
        <v>0</v>
      </c>
      <c r="J539" s="2">
        <v>0</v>
      </c>
      <c r="K539" s="2">
        <v>0</v>
      </c>
      <c r="L539" s="3">
        <v>527</v>
      </c>
      <c r="M539" s="3">
        <v>6</v>
      </c>
      <c r="N539" s="19">
        <v>250</v>
      </c>
      <c r="O539" s="4">
        <v>24</v>
      </c>
      <c r="P539" s="4">
        <v>0.05</v>
      </c>
      <c r="Q539" s="15">
        <v>31.995127892813674</v>
      </c>
      <c r="R539" s="15">
        <v>91.132764920828365</v>
      </c>
      <c r="S539" s="7">
        <v>29.158044688676274</v>
      </c>
      <c r="U539" s="19"/>
    </row>
    <row r="540" spans="1:21" x14ac:dyDescent="0.25">
      <c r="A540" s="2">
        <v>40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60</v>
      </c>
      <c r="I540" s="2">
        <v>0</v>
      </c>
      <c r="J540" s="2">
        <v>0</v>
      </c>
      <c r="K540" s="2">
        <v>0</v>
      </c>
      <c r="L540" s="3">
        <v>527</v>
      </c>
      <c r="M540" s="3">
        <v>6</v>
      </c>
      <c r="N540" s="19">
        <v>300</v>
      </c>
      <c r="O540" s="4">
        <v>24</v>
      </c>
      <c r="P540" s="4">
        <v>0.05</v>
      </c>
      <c r="Q540" s="15">
        <v>70.133982947624929</v>
      </c>
      <c r="R540" s="15">
        <v>96.131546894031786</v>
      </c>
      <c r="S540" s="7">
        <v>67.420882705948316</v>
      </c>
      <c r="U540" s="19"/>
    </row>
    <row r="541" spans="1:21" x14ac:dyDescent="0.25">
      <c r="A541" s="2">
        <v>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60</v>
      </c>
      <c r="I541" s="2">
        <v>0</v>
      </c>
      <c r="J541" s="2">
        <v>0</v>
      </c>
      <c r="K541" s="2">
        <v>0</v>
      </c>
      <c r="L541" s="3">
        <v>527</v>
      </c>
      <c r="M541" s="3">
        <v>6</v>
      </c>
      <c r="N541" s="19">
        <v>350</v>
      </c>
      <c r="O541" s="4">
        <v>24</v>
      </c>
      <c r="P541" s="4">
        <v>0.05</v>
      </c>
      <c r="Q541" s="15">
        <v>77.56151035322786</v>
      </c>
      <c r="R541" s="15">
        <v>95.559074299634702</v>
      </c>
      <c r="S541" s="7">
        <v>74.117061306359872</v>
      </c>
      <c r="U541" s="19"/>
    </row>
    <row r="542" spans="1:21" x14ac:dyDescent="0.25">
      <c r="A542" s="2">
        <v>40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60</v>
      </c>
      <c r="I542" s="2">
        <v>0</v>
      </c>
      <c r="J542" s="2">
        <v>0</v>
      </c>
      <c r="K542" s="2">
        <v>0</v>
      </c>
      <c r="L542" s="3">
        <v>527</v>
      </c>
      <c r="M542" s="3">
        <v>6</v>
      </c>
      <c r="N542" s="19">
        <v>400</v>
      </c>
      <c r="O542" s="4">
        <v>24</v>
      </c>
      <c r="P542" s="4">
        <v>0.05</v>
      </c>
      <c r="Q542" s="15">
        <v>75.561510353227845</v>
      </c>
      <c r="R542" s="15">
        <v>96.701583434835683</v>
      </c>
      <c r="S542" s="7">
        <v>73.069176978848631</v>
      </c>
      <c r="U542" s="19"/>
    </row>
    <row r="543" spans="1:21" x14ac:dyDescent="0.25">
      <c r="A543" s="2">
        <v>50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50</v>
      </c>
      <c r="I543" s="2">
        <v>0</v>
      </c>
      <c r="J543" s="2">
        <v>0</v>
      </c>
      <c r="K543" s="2">
        <v>0</v>
      </c>
      <c r="L543" s="3">
        <v>455</v>
      </c>
      <c r="M543" s="3">
        <v>6</v>
      </c>
      <c r="N543" s="19">
        <v>200</v>
      </c>
      <c r="O543" s="4">
        <v>24</v>
      </c>
      <c r="P543" s="4">
        <v>0.05</v>
      </c>
      <c r="Q543" s="15">
        <v>5.714981729598053</v>
      </c>
      <c r="R543" s="15">
        <v>84.560292326431281</v>
      </c>
      <c r="S543" s="7">
        <v>4.8326052569502522</v>
      </c>
      <c r="U543" s="19"/>
    </row>
    <row r="544" spans="1:21" x14ac:dyDescent="0.25">
      <c r="A544" s="2">
        <v>50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50</v>
      </c>
      <c r="I544" s="2">
        <v>0</v>
      </c>
      <c r="J544" s="2">
        <v>0</v>
      </c>
      <c r="K544" s="2">
        <v>0</v>
      </c>
      <c r="L544" s="3">
        <v>455</v>
      </c>
      <c r="M544" s="3">
        <v>6</v>
      </c>
      <c r="N544" s="19">
        <v>250</v>
      </c>
      <c r="O544" s="4">
        <v>24</v>
      </c>
      <c r="P544" s="4">
        <v>0.05</v>
      </c>
      <c r="Q544" s="15">
        <v>37.281364190012219</v>
      </c>
      <c r="R544" s="15">
        <v>89.580998781973307</v>
      </c>
      <c r="S544" s="7">
        <v>33.397018400957876</v>
      </c>
      <c r="U544" s="19"/>
    </row>
    <row r="545" spans="1:21" x14ac:dyDescent="0.25">
      <c r="A545" s="2">
        <v>50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50</v>
      </c>
      <c r="I545" s="2">
        <v>0</v>
      </c>
      <c r="J545" s="2">
        <v>0</v>
      </c>
      <c r="K545" s="2">
        <v>0</v>
      </c>
      <c r="L545" s="3">
        <v>455</v>
      </c>
      <c r="M545" s="3">
        <v>6</v>
      </c>
      <c r="N545" s="19">
        <v>300</v>
      </c>
      <c r="O545" s="4">
        <v>24</v>
      </c>
      <c r="P545" s="4">
        <v>0.05</v>
      </c>
      <c r="Q545" s="15">
        <v>77.420219244823471</v>
      </c>
      <c r="R545" s="15">
        <v>95.844092570036636</v>
      </c>
      <c r="S545" s="7">
        <v>74.202706600933922</v>
      </c>
      <c r="U545" s="19"/>
    </row>
    <row r="546" spans="1:21" x14ac:dyDescent="0.25">
      <c r="A546" s="2">
        <v>50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50</v>
      </c>
      <c r="I546" s="2">
        <v>0</v>
      </c>
      <c r="J546" s="2">
        <v>0</v>
      </c>
      <c r="K546" s="2">
        <v>0</v>
      </c>
      <c r="L546" s="3">
        <v>455</v>
      </c>
      <c r="M546" s="3">
        <v>6</v>
      </c>
      <c r="N546" s="19">
        <v>350</v>
      </c>
      <c r="O546" s="4">
        <v>24</v>
      </c>
      <c r="P546" s="4">
        <v>0.05</v>
      </c>
      <c r="Q546" s="15">
        <v>83.702801461632248</v>
      </c>
      <c r="R546" s="15">
        <v>96.84531059683323</v>
      </c>
      <c r="S546" s="7">
        <v>81.062238053768411</v>
      </c>
      <c r="U546" s="19"/>
    </row>
    <row r="547" spans="1:21" x14ac:dyDescent="0.25">
      <c r="A547" s="2">
        <v>50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50</v>
      </c>
      <c r="I547" s="2">
        <v>0</v>
      </c>
      <c r="J547" s="2">
        <v>0</v>
      </c>
      <c r="K547" s="2">
        <v>0</v>
      </c>
      <c r="L547" s="3">
        <v>455</v>
      </c>
      <c r="M547" s="3">
        <v>6</v>
      </c>
      <c r="N547" s="19">
        <v>400</v>
      </c>
      <c r="O547" s="4">
        <v>24</v>
      </c>
      <c r="P547" s="4">
        <v>0.05</v>
      </c>
      <c r="Q547" s="15">
        <v>77.56151035322786</v>
      </c>
      <c r="R547" s="15">
        <v>95.987819732034211</v>
      </c>
      <c r="S547" s="7">
        <v>74.449602739299408</v>
      </c>
      <c r="U547" s="19"/>
    </row>
    <row r="548" spans="1:21" x14ac:dyDescent="0.25">
      <c r="A548" s="2">
        <v>60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40</v>
      </c>
      <c r="I548" s="2">
        <v>0</v>
      </c>
      <c r="J548" s="2">
        <v>0</v>
      </c>
      <c r="K548" s="2">
        <v>0</v>
      </c>
      <c r="L548" s="3">
        <v>345</v>
      </c>
      <c r="M548" s="3">
        <v>6</v>
      </c>
      <c r="N548" s="19">
        <v>200</v>
      </c>
      <c r="O548" s="4">
        <v>24</v>
      </c>
      <c r="P548" s="4">
        <v>0.05</v>
      </c>
      <c r="Q548" s="15">
        <v>5.571254567600481</v>
      </c>
      <c r="R548" s="15">
        <v>86.84531059683323</v>
      </c>
      <c r="S548" s="7">
        <v>4.8383733333728962</v>
      </c>
      <c r="U548" s="19"/>
    </row>
    <row r="549" spans="1:21" x14ac:dyDescent="0.25">
      <c r="A549" s="2">
        <v>60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40</v>
      </c>
      <c r="I549" s="2">
        <v>0</v>
      </c>
      <c r="J549" s="2">
        <v>0</v>
      </c>
      <c r="K549" s="2">
        <v>0</v>
      </c>
      <c r="L549" s="3">
        <v>345</v>
      </c>
      <c r="M549" s="3">
        <v>6</v>
      </c>
      <c r="N549" s="19">
        <v>250</v>
      </c>
      <c r="O549" s="4">
        <v>24</v>
      </c>
      <c r="P549" s="4">
        <v>0.05</v>
      </c>
      <c r="Q549" s="15">
        <v>35.137637028014645</v>
      </c>
      <c r="R549" s="15">
        <v>90.560292326431295</v>
      </c>
      <c r="S549" s="7">
        <v>31.820746809170426</v>
      </c>
      <c r="U549" s="19"/>
    </row>
    <row r="550" spans="1:21" x14ac:dyDescent="0.25">
      <c r="A550" s="2">
        <v>60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40</v>
      </c>
      <c r="I550" s="2">
        <v>0</v>
      </c>
      <c r="J550" s="2">
        <v>0</v>
      </c>
      <c r="K550" s="2">
        <v>0</v>
      </c>
      <c r="L550" s="3">
        <v>345</v>
      </c>
      <c r="M550" s="3">
        <v>6</v>
      </c>
      <c r="N550" s="19">
        <v>300</v>
      </c>
      <c r="O550" s="4">
        <v>24</v>
      </c>
      <c r="P550" s="4">
        <v>0.05</v>
      </c>
      <c r="Q550" s="15">
        <v>75.990255785627355</v>
      </c>
      <c r="R550" s="15">
        <v>95.417783191230313</v>
      </c>
      <c r="S550" s="7">
        <v>72.508217511991262</v>
      </c>
      <c r="U550" s="19"/>
    </row>
    <row r="551" spans="1:21" x14ac:dyDescent="0.25">
      <c r="A551" s="2">
        <v>60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40</v>
      </c>
      <c r="I551" s="2">
        <v>0</v>
      </c>
      <c r="J551" s="2">
        <v>0</v>
      </c>
      <c r="K551" s="2">
        <v>0</v>
      </c>
      <c r="L551" s="3">
        <v>345</v>
      </c>
      <c r="M551" s="3">
        <v>6</v>
      </c>
      <c r="N551" s="19">
        <v>350</v>
      </c>
      <c r="O551" s="4">
        <v>24</v>
      </c>
      <c r="P551" s="4">
        <v>0.05</v>
      </c>
      <c r="Q551" s="15">
        <v>81.846528623629808</v>
      </c>
      <c r="R551" s="15">
        <v>96.131546894031786</v>
      </c>
      <c r="S551" s="7">
        <v>78.680334044961839</v>
      </c>
      <c r="U551" s="19"/>
    </row>
    <row r="552" spans="1:21" x14ac:dyDescent="0.25">
      <c r="A552" s="2">
        <v>60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40</v>
      </c>
      <c r="I552" s="2">
        <v>0</v>
      </c>
      <c r="J552" s="2">
        <v>0</v>
      </c>
      <c r="K552" s="2">
        <v>0</v>
      </c>
      <c r="L552" s="3">
        <v>345</v>
      </c>
      <c r="M552" s="3">
        <v>6</v>
      </c>
      <c r="N552" s="19">
        <v>400</v>
      </c>
      <c r="O552" s="4">
        <v>24</v>
      </c>
      <c r="P552" s="4">
        <v>0.05</v>
      </c>
      <c r="Q552" s="15">
        <v>76.847746650426402</v>
      </c>
      <c r="R552" s="15">
        <v>95.559074299634702</v>
      </c>
      <c r="S552" s="7">
        <v>73.434995319275998</v>
      </c>
      <c r="U552" s="19"/>
    </row>
    <row r="553" spans="1:21" x14ac:dyDescent="0.25">
      <c r="A553" s="2">
        <v>50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50</v>
      </c>
      <c r="I553" s="2">
        <v>0</v>
      </c>
      <c r="J553" s="2">
        <v>0</v>
      </c>
      <c r="K553" s="2">
        <v>0</v>
      </c>
      <c r="L553" s="3">
        <v>126</v>
      </c>
      <c r="M553" s="3">
        <v>6</v>
      </c>
      <c r="N553" s="19">
        <v>200</v>
      </c>
      <c r="O553" s="4">
        <v>24</v>
      </c>
      <c r="P553" s="4">
        <v>0.05</v>
      </c>
      <c r="Q553" s="15">
        <v>2.1437271619975555</v>
      </c>
      <c r="R553" s="15">
        <v>82.847746650426402</v>
      </c>
      <c r="S553" s="7">
        <v>1.7760296480481108</v>
      </c>
      <c r="U553" s="19"/>
    </row>
    <row r="554" spans="1:21" x14ac:dyDescent="0.25">
      <c r="A554" s="2">
        <v>50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50</v>
      </c>
      <c r="I554" s="2">
        <v>0</v>
      </c>
      <c r="J554" s="2">
        <v>0</v>
      </c>
      <c r="K554" s="2">
        <v>0</v>
      </c>
      <c r="L554" s="3">
        <v>126</v>
      </c>
      <c r="M554" s="3">
        <v>6</v>
      </c>
      <c r="N554" s="19">
        <v>250</v>
      </c>
      <c r="O554" s="4">
        <v>24</v>
      </c>
      <c r="P554" s="4">
        <v>0.05</v>
      </c>
      <c r="Q554" s="15">
        <v>7.4275274056029206</v>
      </c>
      <c r="R554" s="15">
        <v>91.987819732034211</v>
      </c>
      <c r="S554" s="7">
        <v>6.8324205204134527</v>
      </c>
      <c r="U554" s="19"/>
    </row>
    <row r="555" spans="1:21" x14ac:dyDescent="0.25">
      <c r="A555" s="2">
        <v>50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50</v>
      </c>
      <c r="I555" s="2">
        <v>0</v>
      </c>
      <c r="J555" s="2">
        <v>0</v>
      </c>
      <c r="K555" s="2">
        <v>0</v>
      </c>
      <c r="L555" s="3">
        <v>126</v>
      </c>
      <c r="M555" s="3">
        <v>6</v>
      </c>
      <c r="N555" s="19">
        <v>300</v>
      </c>
      <c r="O555" s="4">
        <v>24</v>
      </c>
      <c r="P555" s="4">
        <v>0.05</v>
      </c>
      <c r="Q555" s="15">
        <v>33.140073081607824</v>
      </c>
      <c r="R555" s="15">
        <v>96.560292326431295</v>
      </c>
      <c r="S555" s="7">
        <v>32.000151444793481</v>
      </c>
      <c r="U555" s="19"/>
    </row>
    <row r="556" spans="1:21" x14ac:dyDescent="0.25">
      <c r="A556" s="2">
        <v>50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50</v>
      </c>
      <c r="I556" s="2">
        <v>0</v>
      </c>
      <c r="J556" s="2">
        <v>0</v>
      </c>
      <c r="K556" s="2">
        <v>0</v>
      </c>
      <c r="L556" s="3">
        <v>126</v>
      </c>
      <c r="M556" s="3">
        <v>6</v>
      </c>
      <c r="N556" s="19">
        <v>350</v>
      </c>
      <c r="O556" s="4">
        <v>24</v>
      </c>
      <c r="P556" s="4">
        <v>0.05</v>
      </c>
      <c r="Q556" s="15">
        <v>75.70523751522542</v>
      </c>
      <c r="R556" s="15">
        <v>97.844092570036651</v>
      </c>
      <c r="S556" s="7">
        <v>74.073102674763277</v>
      </c>
      <c r="U556" s="19"/>
    </row>
    <row r="557" spans="1:21" x14ac:dyDescent="0.25">
      <c r="A557" s="2">
        <v>50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50</v>
      </c>
      <c r="I557" s="2">
        <v>0</v>
      </c>
      <c r="J557" s="2">
        <v>0</v>
      </c>
      <c r="K557" s="2">
        <v>0</v>
      </c>
      <c r="L557" s="3">
        <v>126</v>
      </c>
      <c r="M557" s="3">
        <v>6</v>
      </c>
      <c r="N557" s="19">
        <v>400</v>
      </c>
      <c r="O557" s="4">
        <v>24</v>
      </c>
      <c r="P557" s="4">
        <v>0.05</v>
      </c>
      <c r="Q557" s="15">
        <v>73.990255785627369</v>
      </c>
      <c r="R557" s="15">
        <v>97.130328867235193</v>
      </c>
      <c r="S557" s="7">
        <v>71.866978774288384</v>
      </c>
      <c r="U557" s="19"/>
    </row>
    <row r="558" spans="1:21" x14ac:dyDescent="0.25">
      <c r="A558" s="2">
        <v>40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60</v>
      </c>
      <c r="I558" s="2">
        <v>0</v>
      </c>
      <c r="J558" s="2">
        <v>0</v>
      </c>
      <c r="K558" s="2">
        <v>0</v>
      </c>
      <c r="L558" s="3">
        <v>307.2</v>
      </c>
      <c r="M558" s="3">
        <v>10</v>
      </c>
      <c r="N558" s="19">
        <v>290</v>
      </c>
      <c r="O558" s="4">
        <v>30</v>
      </c>
      <c r="P558" s="4">
        <v>0.3</v>
      </c>
      <c r="Q558" s="15">
        <v>13.731080605420612</v>
      </c>
      <c r="R558" s="15">
        <v>51.043445971036014</v>
      </c>
      <c r="S558" s="7">
        <v>7.0088167100672756</v>
      </c>
      <c r="U558" s="19"/>
    </row>
    <row r="559" spans="1:21" x14ac:dyDescent="0.25">
      <c r="A559" s="2">
        <v>40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60</v>
      </c>
      <c r="I559" s="2">
        <v>0</v>
      </c>
      <c r="J559" s="2">
        <v>0</v>
      </c>
      <c r="K559" s="2">
        <v>0</v>
      </c>
      <c r="L559" s="3">
        <v>307.2</v>
      </c>
      <c r="M559" s="3">
        <v>10</v>
      </c>
      <c r="N559" s="19">
        <v>310</v>
      </c>
      <c r="O559" s="4">
        <v>30</v>
      </c>
      <c r="P559" s="4">
        <v>0.3</v>
      </c>
      <c r="Q559" s="15">
        <v>18.951073565645896</v>
      </c>
      <c r="R559" s="15">
        <v>78.057927961381353</v>
      </c>
      <c r="S559" s="7">
        <v>14.792815351780257</v>
      </c>
      <c r="U559" s="19"/>
    </row>
    <row r="560" spans="1:21" x14ac:dyDescent="0.25">
      <c r="A560" s="2">
        <v>40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60</v>
      </c>
      <c r="I560" s="2">
        <v>0</v>
      </c>
      <c r="J560" s="2">
        <v>0</v>
      </c>
      <c r="K560" s="2">
        <v>0</v>
      </c>
      <c r="L560" s="3">
        <v>307.2</v>
      </c>
      <c r="M560" s="3">
        <v>10</v>
      </c>
      <c r="N560" s="19">
        <v>330</v>
      </c>
      <c r="O560" s="4">
        <v>30</v>
      </c>
      <c r="P560" s="4">
        <v>0.3</v>
      </c>
      <c r="Q560" s="15">
        <v>32.530799014431516</v>
      </c>
      <c r="R560" s="15">
        <v>86.565168956554018</v>
      </c>
      <c r="S560" s="7">
        <v>28.160341129759651</v>
      </c>
      <c r="U560" s="19"/>
    </row>
    <row r="561" spans="1:21" x14ac:dyDescent="0.25">
      <c r="A561" s="2">
        <v>40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60</v>
      </c>
      <c r="I561" s="2">
        <v>0</v>
      </c>
      <c r="J561" s="2">
        <v>0</v>
      </c>
      <c r="K561" s="2">
        <v>0</v>
      </c>
      <c r="L561" s="3">
        <v>307.2</v>
      </c>
      <c r="M561" s="3">
        <v>10</v>
      </c>
      <c r="N561" s="19">
        <v>350</v>
      </c>
      <c r="O561" s="4">
        <v>30</v>
      </c>
      <c r="P561" s="4">
        <v>0.3</v>
      </c>
      <c r="Q561" s="15">
        <v>48.201337557198137</v>
      </c>
      <c r="R561" s="15">
        <v>86.86223542517638</v>
      </c>
      <c r="S561" s="7">
        <v>41.868759307017406</v>
      </c>
      <c r="U561" s="19"/>
    </row>
    <row r="562" spans="1:21" x14ac:dyDescent="0.25">
      <c r="A562" s="2">
        <v>40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60</v>
      </c>
      <c r="I562" s="2">
        <v>0</v>
      </c>
      <c r="J562" s="2">
        <v>0</v>
      </c>
      <c r="K562" s="2">
        <v>0</v>
      </c>
      <c r="L562" s="3">
        <v>307.2</v>
      </c>
      <c r="M562" s="3">
        <v>10</v>
      </c>
      <c r="N562" s="19">
        <v>370</v>
      </c>
      <c r="O562" s="4">
        <v>30</v>
      </c>
      <c r="P562" s="4">
        <v>0.3</v>
      </c>
      <c r="Q562" s="15">
        <v>62.675114396339275</v>
      </c>
      <c r="R562" s="15">
        <v>89.10137393241736</v>
      </c>
      <c r="S562" s="7">
        <v>55.8443880408526</v>
      </c>
      <c r="U562" s="19"/>
    </row>
    <row r="563" spans="1:21" x14ac:dyDescent="0.25">
      <c r="A563" s="2">
        <v>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60</v>
      </c>
      <c r="I563" s="2">
        <v>0</v>
      </c>
      <c r="J563" s="2">
        <v>0</v>
      </c>
      <c r="K563" s="2">
        <v>0</v>
      </c>
      <c r="L563" s="3">
        <v>307.2</v>
      </c>
      <c r="M563" s="3">
        <v>10</v>
      </c>
      <c r="N563" s="19">
        <v>390</v>
      </c>
      <c r="O563" s="4">
        <v>30</v>
      </c>
      <c r="P563" s="4">
        <v>0.3</v>
      </c>
      <c r="Q563" s="15">
        <v>70.732136571629653</v>
      </c>
      <c r="R563" s="15">
        <v>91.74155217229854</v>
      </c>
      <c r="S563" s="7">
        <v>64.890759975443075</v>
      </c>
      <c r="U563" s="19"/>
    </row>
    <row r="564" spans="1:21" x14ac:dyDescent="0.25">
      <c r="A564" s="2">
        <v>40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60</v>
      </c>
      <c r="I564" s="2">
        <v>0</v>
      </c>
      <c r="J564" s="2">
        <v>0</v>
      </c>
      <c r="K564" s="2">
        <v>0</v>
      </c>
      <c r="L564" s="3">
        <v>307.2</v>
      </c>
      <c r="M564" s="3">
        <v>10</v>
      </c>
      <c r="N564" s="19">
        <v>410</v>
      </c>
      <c r="O564" s="4">
        <v>30</v>
      </c>
      <c r="P564" s="4">
        <v>0.3</v>
      </c>
      <c r="Q564" s="15">
        <v>73.717001055966151</v>
      </c>
      <c r="R564" s="15">
        <v>93.226884515410305</v>
      </c>
      <c r="S564" s="7">
        <v>68.724063442669362</v>
      </c>
      <c r="U564" s="19"/>
    </row>
    <row r="565" spans="1:21" x14ac:dyDescent="0.25">
      <c r="A565" s="2">
        <v>40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60</v>
      </c>
      <c r="I565" s="2">
        <v>0</v>
      </c>
      <c r="J565" s="2">
        <v>0</v>
      </c>
      <c r="K565" s="2">
        <v>0</v>
      </c>
      <c r="L565" s="3">
        <v>307.2</v>
      </c>
      <c r="M565" s="3">
        <v>10</v>
      </c>
      <c r="N565" s="19">
        <v>430</v>
      </c>
      <c r="O565" s="4">
        <v>30</v>
      </c>
      <c r="P565" s="4">
        <v>0.3</v>
      </c>
      <c r="Q565" s="15">
        <v>76.103484688489914</v>
      </c>
      <c r="R565" s="15">
        <v>87.311548458967678</v>
      </c>
      <c r="S565" s="7">
        <v>66.44713091275392</v>
      </c>
      <c r="U565" s="19"/>
    </row>
    <row r="566" spans="1:21" x14ac:dyDescent="0.25">
      <c r="A566" s="2">
        <v>40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60</v>
      </c>
      <c r="I566" s="2">
        <v>0</v>
      </c>
      <c r="J566" s="2">
        <v>0</v>
      </c>
      <c r="K566" s="2">
        <v>0</v>
      </c>
      <c r="L566" s="3">
        <v>307.2</v>
      </c>
      <c r="M566" s="3">
        <v>10</v>
      </c>
      <c r="N566" s="19">
        <v>450</v>
      </c>
      <c r="O566" s="4">
        <v>30</v>
      </c>
      <c r="P566" s="4">
        <v>0.3</v>
      </c>
      <c r="Q566" s="15">
        <v>75.357268567405796</v>
      </c>
      <c r="R566" s="15">
        <v>89.398440401039721</v>
      </c>
      <c r="S566" s="7">
        <v>67.368222828083702</v>
      </c>
      <c r="U566" s="19"/>
    </row>
    <row r="567" spans="1:21" x14ac:dyDescent="0.25">
      <c r="A567" s="2">
        <v>40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60</v>
      </c>
      <c r="I567" s="2">
        <v>0</v>
      </c>
      <c r="J567" s="2">
        <v>0</v>
      </c>
      <c r="K567" s="2">
        <v>0</v>
      </c>
      <c r="L567" s="3">
        <v>307.2</v>
      </c>
      <c r="M567" s="3">
        <v>10</v>
      </c>
      <c r="N567" s="19">
        <v>470</v>
      </c>
      <c r="O567" s="4">
        <v>30</v>
      </c>
      <c r="P567" s="4">
        <v>0.3</v>
      </c>
      <c r="Q567" s="15">
        <v>72.671594508975659</v>
      </c>
      <c r="R567" s="15">
        <v>90.742666171555868</v>
      </c>
      <c r="S567" s="7">
        <v>65.944142406826501</v>
      </c>
      <c r="U567" s="19"/>
    </row>
    <row r="568" spans="1:21" x14ac:dyDescent="0.25">
      <c r="A568" s="2">
        <v>40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60</v>
      </c>
      <c r="I568" s="2">
        <v>0</v>
      </c>
      <c r="J568" s="2">
        <v>0</v>
      </c>
      <c r="K568" s="2">
        <v>0</v>
      </c>
      <c r="L568" s="3">
        <v>446.3</v>
      </c>
      <c r="M568" s="3">
        <v>10</v>
      </c>
      <c r="N568" s="19">
        <v>290</v>
      </c>
      <c r="O568" s="4">
        <v>30</v>
      </c>
      <c r="P568" s="4">
        <v>0.3</v>
      </c>
      <c r="Q568" s="15">
        <v>41.186202041534642</v>
      </c>
      <c r="R568" s="15">
        <v>83.876717415521711</v>
      </c>
      <c r="S568" s="7">
        <v>34.545634300563847</v>
      </c>
      <c r="U568" s="19"/>
    </row>
    <row r="569" spans="1:21" x14ac:dyDescent="0.25">
      <c r="A569" s="2">
        <v>40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60</v>
      </c>
      <c r="I569" s="2">
        <v>0</v>
      </c>
      <c r="J569" s="2">
        <v>0</v>
      </c>
      <c r="K569" s="2">
        <v>0</v>
      </c>
      <c r="L569" s="3">
        <v>446.3</v>
      </c>
      <c r="M569" s="3">
        <v>10</v>
      </c>
      <c r="N569" s="19">
        <v>310</v>
      </c>
      <c r="O569" s="4">
        <v>30</v>
      </c>
      <c r="P569" s="4">
        <v>0.3</v>
      </c>
      <c r="Q569" s="15">
        <v>58.197817669834528</v>
      </c>
      <c r="R569" s="15">
        <v>85.967322688451517</v>
      </c>
      <c r="S569" s="7">
        <v>50.031105713863305</v>
      </c>
      <c r="U569" s="19"/>
    </row>
    <row r="570" spans="1:21" x14ac:dyDescent="0.25">
      <c r="A570" s="2">
        <v>40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60</v>
      </c>
      <c r="I570" s="2">
        <v>0</v>
      </c>
      <c r="J570" s="2">
        <v>0</v>
      </c>
      <c r="K570" s="2">
        <v>0</v>
      </c>
      <c r="L570" s="3">
        <v>446.3</v>
      </c>
      <c r="M570" s="3">
        <v>10</v>
      </c>
      <c r="N570" s="19">
        <v>330</v>
      </c>
      <c r="O570" s="4">
        <v>30</v>
      </c>
      <c r="P570" s="4">
        <v>0.3</v>
      </c>
      <c r="Q570" s="15">
        <v>71.031326997536027</v>
      </c>
      <c r="R570" s="15">
        <v>89.546973635350895</v>
      </c>
      <c r="S570" s="7">
        <v>63.606403659323469</v>
      </c>
      <c r="U570" s="19"/>
    </row>
    <row r="571" spans="1:21" x14ac:dyDescent="0.25">
      <c r="A571" s="2">
        <v>40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60</v>
      </c>
      <c r="I571" s="2">
        <v>0</v>
      </c>
      <c r="J571" s="2">
        <v>0</v>
      </c>
      <c r="K571" s="2">
        <v>0</v>
      </c>
      <c r="L571" s="3">
        <v>446.3</v>
      </c>
      <c r="M571" s="3">
        <v>10</v>
      </c>
      <c r="N571" s="19">
        <v>350</v>
      </c>
      <c r="O571" s="4">
        <v>30</v>
      </c>
      <c r="P571" s="4">
        <v>0.3</v>
      </c>
      <c r="Q571" s="15">
        <v>77.148891235480406</v>
      </c>
      <c r="R571" s="15">
        <v>94.474563683624197</v>
      </c>
      <c r="S571" s="7">
        <v>72.886078381473894</v>
      </c>
      <c r="U571" s="19"/>
    </row>
    <row r="572" spans="1:21" x14ac:dyDescent="0.25">
      <c r="A572" s="2">
        <v>40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60</v>
      </c>
      <c r="I572" s="2">
        <v>0</v>
      </c>
      <c r="J572" s="2">
        <v>0</v>
      </c>
      <c r="K572" s="2">
        <v>0</v>
      </c>
      <c r="L572" s="3">
        <v>446.3</v>
      </c>
      <c r="M572" s="3">
        <v>10</v>
      </c>
      <c r="N572" s="19">
        <v>370</v>
      </c>
      <c r="O572" s="4">
        <v>30</v>
      </c>
      <c r="P572" s="4">
        <v>0.3</v>
      </c>
      <c r="Q572" s="15">
        <v>80.580781414994661</v>
      </c>
      <c r="R572" s="15">
        <v>93.579650946899349</v>
      </c>
      <c r="S572" s="7">
        <v>75.407213978435948</v>
      </c>
      <c r="U572" s="19"/>
    </row>
    <row r="573" spans="1:21" x14ac:dyDescent="0.25">
      <c r="A573" s="2">
        <v>40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60</v>
      </c>
      <c r="I573" s="2">
        <v>0</v>
      </c>
      <c r="J573" s="2">
        <v>0</v>
      </c>
      <c r="K573" s="2">
        <v>0</v>
      </c>
      <c r="L573" s="3">
        <v>446.3</v>
      </c>
      <c r="M573" s="3">
        <v>10</v>
      </c>
      <c r="N573" s="19">
        <v>390</v>
      </c>
      <c r="O573" s="4">
        <v>30</v>
      </c>
      <c r="P573" s="4">
        <v>0.3</v>
      </c>
      <c r="Q573" s="15">
        <v>79.535374868004169</v>
      </c>
      <c r="R573" s="15">
        <v>95.518009654660219</v>
      </c>
      <c r="S573" s="7">
        <v>75.970607045290421</v>
      </c>
      <c r="U573" s="19"/>
    </row>
    <row r="574" spans="1:21" x14ac:dyDescent="0.25">
      <c r="A574" s="2">
        <v>40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60</v>
      </c>
      <c r="I574" s="2">
        <v>0</v>
      </c>
      <c r="J574" s="2">
        <v>0</v>
      </c>
      <c r="K574" s="2">
        <v>0</v>
      </c>
      <c r="L574" s="3">
        <v>446.3</v>
      </c>
      <c r="M574" s="3">
        <v>10</v>
      </c>
      <c r="N574" s="19">
        <v>410</v>
      </c>
      <c r="O574" s="4">
        <v>30</v>
      </c>
      <c r="P574" s="4">
        <v>0.3</v>
      </c>
      <c r="Q574" s="15">
        <v>77.44808166138678</v>
      </c>
      <c r="R574" s="15">
        <v>97.159301893798713</v>
      </c>
      <c r="S574" s="7">
        <v>75.248015472342544</v>
      </c>
      <c r="U574" s="19"/>
    </row>
    <row r="575" spans="1:21" x14ac:dyDescent="0.25">
      <c r="A575" s="2">
        <v>40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60</v>
      </c>
      <c r="I575" s="2">
        <v>0</v>
      </c>
      <c r="J575" s="2">
        <v>0</v>
      </c>
      <c r="K575" s="2">
        <v>0</v>
      </c>
      <c r="L575" s="3">
        <v>446.3</v>
      </c>
      <c r="M575" s="3">
        <v>10</v>
      </c>
      <c r="N575" s="19">
        <v>430</v>
      </c>
      <c r="O575" s="4">
        <v>30</v>
      </c>
      <c r="P575" s="4">
        <v>0.3</v>
      </c>
      <c r="Q575" s="15">
        <v>75.061598028863017</v>
      </c>
      <c r="R575" s="15">
        <v>96.86223542517638</v>
      </c>
      <c r="S575" s="7">
        <v>72.706341796616854</v>
      </c>
      <c r="U575" s="19"/>
    </row>
    <row r="576" spans="1:21" x14ac:dyDescent="0.25">
      <c r="A576" s="2">
        <v>40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60</v>
      </c>
      <c r="I576" s="2">
        <v>0</v>
      </c>
      <c r="J576" s="2">
        <v>0</v>
      </c>
      <c r="K576" s="2">
        <v>0</v>
      </c>
      <c r="L576" s="3">
        <v>446.3</v>
      </c>
      <c r="M576" s="3">
        <v>10</v>
      </c>
      <c r="N576" s="19">
        <v>450</v>
      </c>
      <c r="O576" s="4">
        <v>30</v>
      </c>
      <c r="P576" s="4">
        <v>0.3</v>
      </c>
      <c r="Q576" s="15">
        <v>72.671594508975659</v>
      </c>
      <c r="R576" s="15">
        <v>95.967322688451517</v>
      </c>
      <c r="S576" s="7">
        <v>69.74098360527168</v>
      </c>
      <c r="U576" s="19"/>
    </row>
    <row r="577" spans="1:21" x14ac:dyDescent="0.25">
      <c r="A577" s="2">
        <v>40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60</v>
      </c>
      <c r="I577" s="2">
        <v>0</v>
      </c>
      <c r="J577" s="2">
        <v>0</v>
      </c>
      <c r="K577" s="2">
        <v>0</v>
      </c>
      <c r="L577" s="3">
        <v>446.3</v>
      </c>
      <c r="M577" s="3">
        <v>10</v>
      </c>
      <c r="N577" s="19">
        <v>470</v>
      </c>
      <c r="O577" s="4">
        <v>30</v>
      </c>
      <c r="P577" s="4">
        <v>0.3</v>
      </c>
      <c r="Q577" s="15">
        <v>74.463217177050282</v>
      </c>
      <c r="R577" s="15">
        <v>85.518009654660219</v>
      </c>
      <c r="S577" s="7">
        <v>63.679461254640465</v>
      </c>
      <c r="U577" s="19"/>
    </row>
    <row r="578" spans="1:21" x14ac:dyDescent="0.25">
      <c r="O578" s="5"/>
      <c r="Q578" s="16"/>
      <c r="R578" s="10"/>
      <c r="U578" s="19"/>
    </row>
    <row r="579" spans="1:21" x14ac:dyDescent="0.25">
      <c r="O579" s="5"/>
      <c r="Q579" s="16"/>
      <c r="R579" s="10"/>
    </row>
    <row r="580" spans="1:21" x14ac:dyDescent="0.25">
      <c r="O580" s="5"/>
      <c r="Q580" s="16"/>
      <c r="R580" s="10"/>
    </row>
    <row r="581" spans="1:21" x14ac:dyDescent="0.25">
      <c r="O581" s="5"/>
      <c r="Q581" s="16"/>
      <c r="R581" s="10"/>
    </row>
    <row r="582" spans="1:21" x14ac:dyDescent="0.25">
      <c r="O582" s="5"/>
      <c r="Q582" s="16"/>
      <c r="R582" s="10"/>
    </row>
    <row r="583" spans="1:21" x14ac:dyDescent="0.25">
      <c r="O583" s="5"/>
      <c r="Q583" s="16"/>
      <c r="R583" s="10"/>
    </row>
    <row r="584" spans="1:21" x14ac:dyDescent="0.25">
      <c r="O584" s="5"/>
      <c r="Q584" s="16"/>
      <c r="R584" s="10"/>
    </row>
    <row r="585" spans="1:21" x14ac:dyDescent="0.25">
      <c r="O585" s="5"/>
      <c r="Q585" s="16"/>
      <c r="R585" s="10"/>
    </row>
    <row r="586" spans="1:21" x14ac:dyDescent="0.25">
      <c r="O586" s="5"/>
      <c r="Q586" s="16"/>
      <c r="R586" s="10"/>
    </row>
    <row r="587" spans="1:21" x14ac:dyDescent="0.25">
      <c r="O587" s="5"/>
      <c r="Q587" s="16"/>
      <c r="R587" s="10"/>
    </row>
    <row r="588" spans="1:21" x14ac:dyDescent="0.25">
      <c r="O588" s="5"/>
      <c r="Q588" s="16"/>
      <c r="R588" s="10"/>
    </row>
    <row r="589" spans="1:21" x14ac:dyDescent="0.25">
      <c r="O589" s="5"/>
      <c r="Q589" s="16"/>
      <c r="R589" s="10"/>
    </row>
    <row r="590" spans="1:21" x14ac:dyDescent="0.25">
      <c r="O590" s="5"/>
      <c r="Q590" s="16"/>
      <c r="R590" s="10"/>
    </row>
    <row r="591" spans="1:21" x14ac:dyDescent="0.25">
      <c r="O591" s="5"/>
      <c r="Q591" s="16"/>
      <c r="R591" s="10"/>
    </row>
    <row r="592" spans="1:21" x14ac:dyDescent="0.25">
      <c r="O592" s="5"/>
      <c r="Q592" s="17"/>
      <c r="R592" s="18"/>
    </row>
    <row r="593" spans="15:18" x14ac:dyDescent="0.25">
      <c r="O593" s="5"/>
      <c r="Q593" s="17"/>
      <c r="R593" s="18"/>
    </row>
    <row r="594" spans="15:18" x14ac:dyDescent="0.25">
      <c r="O594" s="5"/>
      <c r="Q594" s="16"/>
      <c r="R594" s="10"/>
    </row>
    <row r="595" spans="15:18" x14ac:dyDescent="0.25">
      <c r="O595" s="5"/>
      <c r="Q595" s="16"/>
      <c r="R595" s="10"/>
    </row>
    <row r="596" spans="15:18" x14ac:dyDescent="0.25">
      <c r="O596" s="5"/>
      <c r="Q596" s="16"/>
      <c r="R596" s="10"/>
    </row>
    <row r="597" spans="15:18" x14ac:dyDescent="0.25">
      <c r="O597" s="5"/>
      <c r="Q597" s="16"/>
      <c r="R597" s="10"/>
    </row>
    <row r="598" spans="15:18" x14ac:dyDescent="0.25">
      <c r="O598" s="5"/>
      <c r="Q598" s="16"/>
      <c r="R598" s="10"/>
    </row>
    <row r="599" spans="15:18" x14ac:dyDescent="0.25">
      <c r="O599" s="5"/>
      <c r="Q599" s="16"/>
      <c r="R599" s="10"/>
    </row>
    <row r="600" spans="15:18" x14ac:dyDescent="0.25">
      <c r="O600" s="5"/>
      <c r="Q600" s="16"/>
      <c r="R600" s="10"/>
    </row>
    <row r="601" spans="15:18" x14ac:dyDescent="0.25">
      <c r="O601" s="5"/>
      <c r="Q601" s="16"/>
      <c r="R601" s="10"/>
    </row>
    <row r="602" spans="15:18" x14ac:dyDescent="0.25">
      <c r="O602" s="5"/>
      <c r="Q602" s="16"/>
      <c r="R602" s="10"/>
    </row>
    <row r="603" spans="15:18" x14ac:dyDescent="0.25">
      <c r="O603" s="5"/>
      <c r="Q603" s="16"/>
      <c r="R603" s="10"/>
    </row>
    <row r="604" spans="15:18" x14ac:dyDescent="0.25">
      <c r="O604" s="5"/>
      <c r="Q604" s="16"/>
      <c r="R604" s="10"/>
    </row>
    <row r="605" spans="15:18" x14ac:dyDescent="0.25">
      <c r="O605" s="5"/>
      <c r="Q605" s="16"/>
      <c r="R605" s="10"/>
    </row>
    <row r="606" spans="15:18" x14ac:dyDescent="0.25">
      <c r="O606" s="5"/>
      <c r="Q606" s="16"/>
      <c r="R606" s="10"/>
    </row>
    <row r="607" spans="15:18" x14ac:dyDescent="0.25">
      <c r="O607" s="5"/>
      <c r="Q607" s="16"/>
      <c r="R607" s="10"/>
    </row>
    <row r="608" spans="15:18" x14ac:dyDescent="0.25">
      <c r="O608" s="5"/>
      <c r="Q608" s="16"/>
      <c r="R608" s="10"/>
    </row>
    <row r="609" spans="15:18" x14ac:dyDescent="0.25">
      <c r="O609" s="5"/>
      <c r="Q609" s="16"/>
      <c r="R609" s="10"/>
    </row>
    <row r="610" spans="15:18" x14ac:dyDescent="0.25">
      <c r="O610" s="5"/>
      <c r="Q610" s="16"/>
      <c r="R610" s="10"/>
    </row>
    <row r="611" spans="15:18" x14ac:dyDescent="0.25">
      <c r="O611" s="5"/>
      <c r="Q611" s="16"/>
      <c r="R611" s="10"/>
    </row>
    <row r="612" spans="15:18" x14ac:dyDescent="0.25">
      <c r="O612" s="5"/>
      <c r="Q612" s="16"/>
      <c r="R612" s="10"/>
    </row>
    <row r="613" spans="15:18" x14ac:dyDescent="0.25">
      <c r="O613" s="5"/>
      <c r="Q613" s="16"/>
      <c r="R613" s="10"/>
    </row>
    <row r="614" spans="15:18" x14ac:dyDescent="0.25">
      <c r="O614" s="5"/>
      <c r="Q614" s="16"/>
      <c r="R614" s="10"/>
    </row>
    <row r="615" spans="15:18" x14ac:dyDescent="0.25">
      <c r="O615" s="5"/>
      <c r="Q615" s="16"/>
      <c r="R615" s="10"/>
    </row>
    <row r="616" spans="15:18" x14ac:dyDescent="0.25">
      <c r="O616" s="5"/>
      <c r="Q616" s="16"/>
      <c r="R616" s="10"/>
    </row>
    <row r="617" spans="15:18" x14ac:dyDescent="0.25">
      <c r="O617" s="5"/>
      <c r="Q617" s="16"/>
      <c r="R617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workbookViewId="0">
      <selection activeCell="D11" sqref="D11"/>
    </sheetView>
  </sheetViews>
  <sheetFormatPr defaultRowHeight="15" x14ac:dyDescent="0.25"/>
  <cols>
    <col min="3" max="3" width="16.5703125" customWidth="1"/>
    <col min="23" max="23" width="13.140625" customWidth="1"/>
  </cols>
  <sheetData>
    <row r="1" spans="1:23" x14ac:dyDescent="0.25">
      <c r="C1" t="s">
        <v>0</v>
      </c>
      <c r="S1" t="s">
        <v>1</v>
      </c>
    </row>
    <row r="2" spans="1:23" x14ac:dyDescent="0.25">
      <c r="A2" t="s">
        <v>2</v>
      </c>
      <c r="B2" t="s">
        <v>3</v>
      </c>
      <c r="C2" t="s">
        <v>4</v>
      </c>
      <c r="D2" t="s">
        <v>12</v>
      </c>
      <c r="N2" t="s">
        <v>5</v>
      </c>
      <c r="O2" t="s">
        <v>6</v>
      </c>
      <c r="P2" t="s">
        <v>13</v>
      </c>
      <c r="Q2" t="s">
        <v>7</v>
      </c>
      <c r="R2" t="s">
        <v>8</v>
      </c>
      <c r="S2" t="s">
        <v>14</v>
      </c>
      <c r="T2" t="s">
        <v>9</v>
      </c>
      <c r="U2" t="s">
        <v>15</v>
      </c>
      <c r="V2" t="s">
        <v>10</v>
      </c>
      <c r="W2" t="s">
        <v>11</v>
      </c>
    </row>
    <row r="3" spans="1:23" x14ac:dyDescent="0.25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>
        <v>195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>
        <v>196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>
        <v>197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>
        <v>198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>
        <v>199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>
        <v>200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M31" sqref="M31"/>
    </sheetView>
  </sheetViews>
  <sheetFormatPr defaultRowHeight="15" x14ac:dyDescent="0.25"/>
  <cols>
    <col min="1" max="1" width="8.28515625" customWidth="1"/>
    <col min="2" max="2" width="93.5703125" customWidth="1"/>
    <col min="9" max="9" width="9.85546875" bestFit="1" customWidth="1"/>
  </cols>
  <sheetData>
    <row r="2" spans="1:15" x14ac:dyDescent="0.25">
      <c r="A2" t="s">
        <v>16</v>
      </c>
      <c r="B2" t="s">
        <v>17</v>
      </c>
    </row>
    <row r="3" spans="1:15" x14ac:dyDescent="0.25">
      <c r="A3" t="s">
        <v>18</v>
      </c>
      <c r="B3" t="s">
        <v>19</v>
      </c>
    </row>
    <row r="4" spans="1:15" x14ac:dyDescent="0.25">
      <c r="A4" t="s">
        <v>20</v>
      </c>
      <c r="B4" t="s">
        <v>21</v>
      </c>
    </row>
    <row r="7" spans="1:15" x14ac:dyDescent="0.25">
      <c r="H7" t="s">
        <v>30</v>
      </c>
      <c r="I7" t="s">
        <v>31</v>
      </c>
      <c r="L7" t="s">
        <v>30</v>
      </c>
    </row>
    <row r="8" spans="1:15" x14ac:dyDescent="0.25">
      <c r="D8" t="s">
        <v>27</v>
      </c>
      <c r="F8" t="s">
        <v>28</v>
      </c>
      <c r="G8">
        <v>290.77999999999997</v>
      </c>
      <c r="H8">
        <v>0.44</v>
      </c>
      <c r="I8">
        <f>H8/G8</f>
        <v>1.5131714698397416E-3</v>
      </c>
      <c r="J8" t="s">
        <v>22</v>
      </c>
      <c r="K8">
        <v>58.69</v>
      </c>
      <c r="L8">
        <f>K8*I8</f>
        <v>8.8808033564894431E-2</v>
      </c>
    </row>
    <row r="9" spans="1:15" x14ac:dyDescent="0.25">
      <c r="D9" t="s">
        <v>29</v>
      </c>
      <c r="F9" t="s">
        <v>28</v>
      </c>
      <c r="G9">
        <v>375.13</v>
      </c>
      <c r="H9">
        <v>0.19</v>
      </c>
      <c r="I9">
        <f>H9/G9</f>
        <v>5.0649108309119503E-4</v>
      </c>
      <c r="J9" t="s">
        <v>24</v>
      </c>
      <c r="K9">
        <v>101.96</v>
      </c>
      <c r="L9">
        <f>I9/2*K9</f>
        <v>2.5820915415989121E-2</v>
      </c>
      <c r="M9">
        <f>L8/(L8+L9)*100</f>
        <v>77.474350375230941</v>
      </c>
    </row>
    <row r="10" spans="1:15" x14ac:dyDescent="0.25">
      <c r="M10" t="s">
        <v>34</v>
      </c>
      <c r="N10" t="s">
        <v>22</v>
      </c>
      <c r="O10" t="s">
        <v>23</v>
      </c>
    </row>
    <row r="11" spans="1:15" x14ac:dyDescent="0.25">
      <c r="D11" t="s">
        <v>32</v>
      </c>
      <c r="F11" t="s">
        <v>28</v>
      </c>
      <c r="G11">
        <v>429</v>
      </c>
      <c r="H11">
        <v>0.01</v>
      </c>
      <c r="I11">
        <f>H11/$G$11</f>
        <v>2.331002331002331E-5</v>
      </c>
      <c r="J11" t="s">
        <v>33</v>
      </c>
      <c r="K11">
        <v>123</v>
      </c>
      <c r="L11">
        <f>I11*$K$11</f>
        <v>2.8671328671328669E-3</v>
      </c>
      <c r="M11">
        <f>L11/(L11+$L$8+L9)*100</f>
        <v>2.4401944490724055</v>
      </c>
      <c r="N11">
        <f>L8/(L11+$L$8+L9)*100</f>
        <v>75.58382557791964</v>
      </c>
      <c r="O11">
        <f>L9/(L11+$L$8+L9)*100</f>
        <v>21.975979973007952</v>
      </c>
    </row>
    <row r="12" spans="1:15" x14ac:dyDescent="0.25">
      <c r="H12">
        <v>0.02</v>
      </c>
      <c r="I12">
        <f t="shared" ref="I12:I13" si="0">H12/$G$11</f>
        <v>4.662004662004662E-5</v>
      </c>
      <c r="L12">
        <f t="shared" ref="L12:L13" si="1">I12*$K$11</f>
        <v>5.7342657342657338E-3</v>
      </c>
      <c r="M12">
        <f>L12/(L12+$L$8+L9)*100</f>
        <v>4.7641347465140456</v>
      </c>
      <c r="N12">
        <f>L8/(L12+$L$8+L9)*100</f>
        <v>73.783367929368524</v>
      </c>
      <c r="O12">
        <f>L9/(L12+$L$8+L9)*100</f>
        <v>21.452497324117434</v>
      </c>
    </row>
    <row r="13" spans="1:15" x14ac:dyDescent="0.25">
      <c r="H13">
        <v>0.04</v>
      </c>
      <c r="I13">
        <f t="shared" si="0"/>
        <v>9.324009324009324E-5</v>
      </c>
      <c r="L13">
        <f t="shared" si="1"/>
        <v>1.1468531468531468E-2</v>
      </c>
      <c r="M13">
        <f>L13/(L13+$L$8+L9)*100</f>
        <v>9.0949727366933057</v>
      </c>
      <c r="N13">
        <f>L8/(L13+$L$8+L9)*100</f>
        <v>70.428079330673427</v>
      </c>
      <c r="O13">
        <f>L9/(L13+$L$8+L9)*100</f>
        <v>20.476947932633262</v>
      </c>
    </row>
    <row r="19" spans="4:13" x14ac:dyDescent="0.25">
      <c r="G19" t="s">
        <v>36</v>
      </c>
    </row>
    <row r="20" spans="4:13" x14ac:dyDescent="0.25">
      <c r="D20">
        <v>1.35</v>
      </c>
      <c r="F20">
        <f>G20/H20</f>
        <v>1.3255813953488371</v>
      </c>
      <c r="G20">
        <v>57</v>
      </c>
      <c r="H20">
        <f>100-G20</f>
        <v>43</v>
      </c>
    </row>
    <row r="21" spans="4:13" x14ac:dyDescent="0.25">
      <c r="G21">
        <f>90*0.57</f>
        <v>51.3</v>
      </c>
      <c r="H21">
        <f>90*0.43</f>
        <v>38.700000000000003</v>
      </c>
    </row>
    <row r="25" spans="4:13" x14ac:dyDescent="0.25">
      <c r="H25" t="s">
        <v>30</v>
      </c>
      <c r="I25" t="s">
        <v>31</v>
      </c>
      <c r="L25" t="s">
        <v>30</v>
      </c>
    </row>
    <row r="26" spans="4:13" x14ac:dyDescent="0.25">
      <c r="D26" t="s">
        <v>27</v>
      </c>
      <c r="F26" t="s">
        <v>28</v>
      </c>
      <c r="G26">
        <v>290.77999999999997</v>
      </c>
      <c r="H26">
        <v>0.4365</v>
      </c>
      <c r="I26">
        <f>H26/G26</f>
        <v>1.50113487860238E-3</v>
      </c>
      <c r="J26" t="s">
        <v>22</v>
      </c>
      <c r="K26">
        <v>58.69</v>
      </c>
      <c r="L26">
        <f>I26*K26</f>
        <v>8.8101606025173682E-2</v>
      </c>
      <c r="M26">
        <f>L26/(L26+L27)*100</f>
        <v>5.6836020092313166</v>
      </c>
    </row>
    <row r="27" spans="4:13" x14ac:dyDescent="0.25">
      <c r="D27" t="s">
        <v>42</v>
      </c>
      <c r="F27" t="s">
        <v>28</v>
      </c>
      <c r="G27">
        <v>434</v>
      </c>
      <c r="H27">
        <v>3.6890000000000001</v>
      </c>
      <c r="I27">
        <f>H27/G27</f>
        <v>8.5000000000000006E-3</v>
      </c>
      <c r="J27" t="s">
        <v>35</v>
      </c>
      <c r="K27">
        <v>172</v>
      </c>
      <c r="L27">
        <f>K27*I27</f>
        <v>1.4620000000000002</v>
      </c>
    </row>
    <row r="29" spans="4:13" x14ac:dyDescent="0.25">
      <c r="D29" t="s">
        <v>43</v>
      </c>
      <c r="H29">
        <v>2.5</v>
      </c>
    </row>
    <row r="30" spans="4:13" x14ac:dyDescent="0.25">
      <c r="M30">
        <f>L27/(L26+L27+H29)*100</f>
        <v>36.097859812332644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 </vt:lpstr>
      <vt:lpstr>Other 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2025-06-26T09:37:32Z</dcterms:modified>
</cp:coreProperties>
</file>