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!!AllData!!!\GoodBooks\Stats.anIntroUsingR\ch03.centralTendency\"/>
    </mc:Choice>
  </mc:AlternateContent>
  <bookViews>
    <workbookView xWindow="0" yWindow="0" windowWidth="19200" windowHeight="1149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2" l="1"/>
  <c r="G51" i="2"/>
  <c r="F51" i="2"/>
  <c r="E51" i="2"/>
  <c r="M51" i="2" s="1"/>
  <c r="I56" i="2" s="1"/>
  <c r="D51" i="2"/>
  <c r="L49" i="2"/>
  <c r="D61" i="2" s="1"/>
  <c r="E61" i="2" s="1"/>
  <c r="F61" i="2" s="1"/>
  <c r="G61" i="2" s="1"/>
  <c r="H61" i="2" s="1"/>
  <c r="D56" i="2"/>
  <c r="E56" i="2" s="1"/>
  <c r="F56" i="2" s="1"/>
  <c r="G56" i="2" s="1"/>
  <c r="H56" i="2" s="1"/>
  <c r="M24" i="2"/>
  <c r="M23" i="2"/>
  <c r="M22" i="2"/>
  <c r="M7" i="2"/>
  <c r="I61" i="2" l="1"/>
  <c r="D7" i="1"/>
  <c r="C16" i="1"/>
  <c r="J61" i="1"/>
  <c r="M54" i="1"/>
  <c r="J41" i="1"/>
  <c r="J44" i="1"/>
  <c r="B16" i="1"/>
  <c r="C7" i="1"/>
  <c r="C4" i="1"/>
  <c r="C5" i="1"/>
  <c r="C3" i="1"/>
  <c r="B6" i="1"/>
</calcChain>
</file>

<file path=xl/sharedStrings.xml><?xml version="1.0" encoding="utf-8"?>
<sst xmlns="http://schemas.openxmlformats.org/spreadsheetml/2006/main" count="108" uniqueCount="86">
  <si>
    <t>Month</t>
  </si>
  <si>
    <t>Points</t>
  </si>
  <si>
    <t>Rate</t>
  </si>
  <si>
    <t>Jan</t>
  </si>
  <si>
    <t>Feb</t>
  </si>
  <si>
    <t>Mar</t>
  </si>
  <si>
    <t>Apr</t>
  </si>
  <si>
    <t>Arithmetic</t>
  </si>
  <si>
    <t>geometric</t>
  </si>
  <si>
    <t>No</t>
  </si>
  <si>
    <t>Velocity</t>
  </si>
  <si>
    <t>1st</t>
  </si>
  <si>
    <t>2nd</t>
  </si>
  <si>
    <t>3rd</t>
  </si>
  <si>
    <t>4th</t>
  </si>
  <si>
    <t>harmonic</t>
  </si>
  <si>
    <t>·</t>
  </si>
  <si>
    <t>월별 점수가 상승한 값을 가지고 평균 상승률을 구하고자 합니다.</t>
  </si>
  <si>
    <t>그런데 월별 평균은 이전달 기준으로 산정이 되기 때문에 산술평균은 적합하지 않습니다.</t>
  </si>
  <si>
    <t>이때 사용하는 것이 기하평균입니다.</t>
  </si>
  <si>
    <t>자동차 주행 속도 시험에서 나온 결과입니다.</t>
  </si>
  <si>
    <t>속도를 구하기 위해서는 거리를 시간으로 나누어야 합니다.</t>
  </si>
  <si>
    <t>하지만 산술평균에서는 거리를 1로 보고 계산에 포함시키지 않기 때문에 평균시속을 제대로 구할 수가 없습니다.</t>
  </si>
  <si>
    <t>그래서 조화평균을 사용하는 것입니다.</t>
  </si>
  <si>
    <t>시속 100km로 한 시간을 달려야 하는 길을 왕복하려고 한다.</t>
  </si>
  <si>
    <t>갈 때 차량이 많아 시속 80km의 속력으로 달 려야 하였다.</t>
  </si>
  <si>
    <t>그렇다면 나머지 절반을 어느 정도 속력으로 달려야 왕복 두 시간이 될까?</t>
  </si>
  <si>
    <t>시속 120km?</t>
  </si>
  <si>
    <t>이상하 게도 시속 120km로 달려서는 왕복 시간이 두 시간을 넘게 된다. 왜 그럴까?</t>
  </si>
  <si>
    <t>기하평균: 직사각형의 두 변이 a, b 일 때 같은 면적을 가지는 정사각형의 한 변</t>
  </si>
  <si>
    <t>조화평균: 일정한 거리를 갈 때 a, 올 때 b의 속력으로 왕복할 때 평균 속도</t>
  </si>
  <si>
    <t>언뜻 생각하기에는 80과 120의 평균이 100이니, 되돌아 올 때 시속 120km로 달리면 충분한 것 같은데, 왜 늦어지는 걸까?</t>
  </si>
  <si>
    <t>앞서 이야기한 상황에서 시속 100km로 한 시간 동안 달리는 거리는 100km.</t>
  </si>
  <si>
    <t>이 거리를 시속 80km로 달릴 때 걸리는 시간은 100/80 = 5/4시간.</t>
  </si>
  <si>
    <t>다시 100km를 시속 120km로 달리면, 100/120 = 5/6시 간이 걸리니까, 전체 소요 시간은 5/4 + 5/6 = 25/12시간이 된다.</t>
  </si>
  <si>
    <t>따라서 1/12시간, 즉 5분이 더 걸린다.</t>
  </si>
  <si>
    <t>두 시간 만에 왕복하려면 되돌아 올 때 100km를 3/4시간 동안 달려야 하니까, 속력은 시속 100/(3/4) = 133.3km가 되어야 한다.</t>
  </si>
  <si>
    <t>당연히 시속 120km로 달려서는 늦을 수밖에 없다.</t>
  </si>
  <si>
    <t>이처럼 평균 속력을 계산할 때 는, 다음처럼 보통 평균을 내는 방식을 이용해서는 안 된다.</t>
  </si>
  <si>
    <t>(80 + 120) / 2 = 100</t>
  </si>
  <si>
    <t>x</t>
  </si>
  <si>
    <t>시속 80km와 시속 133.3km의 평균 속력을 구할 때는 다음과 같이 계산해야 한다.</t>
  </si>
  <si>
    <t>o</t>
  </si>
  <si>
    <r>
      <t xml:space="preserve">2 / (1/80 + 1/133.3) </t>
    </r>
    <r>
      <rPr>
        <sz val="11"/>
        <color theme="1"/>
        <rFont val="Symbol"/>
        <family val="1"/>
        <charset val="2"/>
      </rPr>
      <t>»</t>
    </r>
    <r>
      <rPr>
        <sz val="11"/>
        <color theme="1"/>
        <rFont val="Calibri"/>
        <family val="2"/>
      </rPr>
      <t xml:space="preserve"> 100</t>
    </r>
  </si>
  <si>
    <t>이것이 조화평균</t>
  </si>
  <si>
    <t>이 방법으로 시속 80km와 시속 120km의 평균 속력 을 계산하면 다음과 같다.</t>
  </si>
  <si>
    <r>
      <t>2 / (1/80 + 1/120) =</t>
    </r>
    <r>
      <rPr>
        <sz val="11"/>
        <color theme="1"/>
        <rFont val="Calibri"/>
        <family val="2"/>
      </rPr>
      <t xml:space="preserve"> 96</t>
    </r>
  </si>
  <si>
    <t>즉, 시속 80km와 시속 120km로 같은 거리를 오가면, 평균 속력은 시속 100km가 아니라 시속 96km밖에 되 지 않는다.</t>
  </si>
  <si>
    <t>속력에는 조화평균</t>
  </si>
  <si>
    <t>경제성장률에는 기하평균</t>
  </si>
  <si>
    <t xml:space="preserve">산술평균, 조화평균과 함께 자주 볼 수 있는 평균으로는 기하평균(geometric mean)을 들 수 있다. </t>
  </si>
  <si>
    <t>이것은 특 히 경제성장률이나 인구증가율을 나타낼 때 흔히 볼 수 있다.</t>
  </si>
  <si>
    <t>예를 들어, 어떤 나라의 경제 규모가 x 달러였 다고 하자.</t>
  </si>
  <si>
    <t>이 나라의 경제 규모가 1년 동안 2배로 커져 2x 달러가 된다면 경제성장률은 100%가 된다.</t>
  </si>
  <si>
    <t>만약 그 다음 1년 동안은 경제를 말아먹어서 경제 규모가 1/2배인 x 달러로 쪼그라든다면, 경제성장률은 -50%가 된다.</t>
  </si>
  <si>
    <t>이때 2년 동안의 경제성장률을 1년 단위로 평균을 낸다면 어떻게 하는 게 합리적일까?</t>
  </si>
  <si>
    <t>그냥 2배와 1/2 배의 산술평균을 구하여 1.25배라고 하면 어떨까?</t>
  </si>
  <si>
    <t>원래의 경제 규모로 되돌아갔으니, 경제가 성장한 것이 없 는데도 1.25배라고 하는 것은 아무래도 부적절하다.</t>
  </si>
  <si>
    <t>사람들이 산술평균에 익숙하기 때문에, 이처럼 실제로는 성장한 것이 없는데도, 적절하지 않은 평균을 이용하여 사람들을 속이는 경우가 많다.</t>
  </si>
  <si>
    <t>경제 관련 정부 부처의 대변인은 특히 이 방면의 전문가들이다.</t>
  </si>
  <si>
    <t>이 경우는 다음과 같이 생각하는 것이 훨 씬 합리적이다.</t>
  </si>
  <si>
    <t>rootsquare(2 * 1/2) = 1배</t>
  </si>
  <si>
    <t>이렇게 자료들을 곱한 다음 그 거듭제곱근을 구한 것을 기하평균이라 한다.</t>
  </si>
  <si>
    <t>은행에서 기하평균이 아닌 산술평균을 이용하여 이자율을 보여주거나 하는 것도 이런 거짓말 -- 좋게 말해 상술 -- 가운데 하나이며,</t>
  </si>
  <si>
    <t>http://economistatlarge.com/finance/applied-finance/differences-arithmetic-geometric-harmonic-means</t>
  </si>
  <si>
    <t>•</t>
  </si>
  <si>
    <t>Arithmetic mean</t>
  </si>
  <si>
    <t>best used in situations where:</t>
  </si>
  <si>
    <t>the data are not skewed (no extreme outliers)</t>
  </si>
  <si>
    <t>the individual data points are not dependent on each other (see the section below for examples of where data are interrelated, e.g., financial analysis)</t>
  </si>
  <si>
    <t>Harmonic mean</t>
  </si>
  <si>
    <t>best to use when there is</t>
  </si>
  <si>
    <t>a large population where the majority of the values are distributed uniformly but where there are a few outliers with significantly higher values</t>
  </si>
  <si>
    <t>unlike the arithmetic mean, the harmonic mean gives less significance to high-value outliers – providing a truer picture of the average</t>
  </si>
  <si>
    <t>Geometric mean</t>
  </si>
  <si>
    <t>An investment has the following returns over the next five years:</t>
  </si>
  <si>
    <t>should be used whenever the data are inter-related – for example, when discussing returns on investment or interest rates</t>
  </si>
  <si>
    <t>The simple arithmetic average is 12%.  However, this is not correct.  To understand why it is not correct, consider an initial investment of $10,000.</t>
  </si>
  <si>
    <t>start with</t>
  </si>
  <si>
    <t>If one were to use the arithmetic average, they would arrive at an amount at the end of 2014 of $17,623.42.</t>
  </si>
  <si>
    <t>The table below illustrates the actual cash flows from the investment above.</t>
  </si>
  <si>
    <t>The arithmetic mean overstated the return by almost 4%.</t>
  </si>
  <si>
    <t>Geometric</t>
  </si>
  <si>
    <t>?</t>
  </si>
  <si>
    <t>annual return</t>
  </si>
  <si>
    <t>http://economistatlarge.com/r-guide/arithmetic-harmonic-geometric-means-r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</si>
</sst>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71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7"/>
      <name val="Calibri"/>
      <family val="2"/>
      <scheme val="minor"/>
    </font>
    <font>
      <i/>
      <sz val="13"/>
      <color rgb="FF252525"/>
      <name val="STIXGeneral"/>
      <family val="3"/>
      <charset val="128"/>
    </font>
    <font>
      <i/>
      <sz val="13"/>
      <color theme="1"/>
      <name val="STIXGeneral"/>
      <family val="3"/>
      <charset val="128"/>
    </font>
    <font>
      <i/>
      <sz val="10"/>
      <color rgb="FF252525"/>
      <name val="STIXGeneral"/>
      <family val="3"/>
      <charset val="128"/>
    </font>
    <font>
      <sz val="10"/>
      <color rgb="FF252525"/>
      <name val="STIXGeneral"/>
      <family val="3"/>
      <charset val="128"/>
    </font>
    <font>
      <sz val="9"/>
      <color rgb="FF333333"/>
      <name val="Arial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theme="8"/>
      <name val="Calibri"/>
      <family val="2"/>
    </font>
    <font>
      <sz val="10"/>
      <color theme="5"/>
      <name val="Calibri"/>
      <family val="2"/>
    </font>
    <font>
      <b/>
      <sz val="10"/>
      <color theme="1"/>
      <name val="Calibri"/>
      <family val="2"/>
      <scheme val="minor"/>
    </font>
    <font>
      <b/>
      <i/>
      <sz val="10"/>
      <color rgb="FF00B050"/>
      <name val="Calibri"/>
      <family val="2"/>
      <scheme val="minor"/>
    </font>
    <font>
      <i/>
      <sz val="10"/>
      <color rgb="FF00B0F0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9" fontId="0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10" fontId="2" fillId="0" borderId="0" xfId="1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2" fontId="18" fillId="0" borderId="0" xfId="0" applyNumberFormat="1" applyFont="1" applyAlignment="1">
      <alignment vertical="center"/>
    </xf>
    <xf numFmtId="2" fontId="19" fillId="0" borderId="0" xfId="0" applyNumberFormat="1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9" fontId="5" fillId="4" borderId="0" xfId="1" applyFont="1" applyFill="1" applyAlignment="1">
      <alignment horizontal="center" vertical="center"/>
    </xf>
    <xf numFmtId="44" fontId="5" fillId="0" borderId="0" xfId="0" applyNumberFormat="1" applyFont="1" applyAlignment="1">
      <alignment vertical="center"/>
    </xf>
    <xf numFmtId="171" fontId="5" fillId="4" borderId="0" xfId="2" applyNumberFormat="1" applyFont="1" applyFill="1" applyAlignment="1">
      <alignment horizontal="center" vertical="center"/>
    </xf>
    <xf numFmtId="171" fontId="5" fillId="4" borderId="0" xfId="2" applyNumberFormat="1" applyFont="1" applyFill="1" applyAlignment="1">
      <alignment vertical="center"/>
    </xf>
    <xf numFmtId="171" fontId="5" fillId="4" borderId="0" xfId="0" applyNumberFormat="1" applyFont="1" applyFill="1" applyAlignment="1">
      <alignment vertical="center"/>
    </xf>
    <xf numFmtId="44" fontId="5" fillId="4" borderId="0" xfId="0" applyNumberFormat="1" applyFont="1" applyFill="1" applyAlignment="1">
      <alignment vertical="center"/>
    </xf>
    <xf numFmtId="44" fontId="19" fillId="0" borderId="0" xfId="2" applyFont="1" applyAlignment="1">
      <alignment vertical="center"/>
    </xf>
    <xf numFmtId="0" fontId="20" fillId="0" borderId="0" xfId="0" applyFont="1" applyAlignment="1">
      <alignment horizontal="center" vertical="center"/>
    </xf>
    <xf numFmtId="9" fontId="5" fillId="0" borderId="0" xfId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left" vertical="center"/>
    </xf>
    <xf numFmtId="2" fontId="5" fillId="4" borderId="0" xfId="1" applyNumberFormat="1" applyFont="1" applyFill="1" applyAlignment="1">
      <alignment horizontal="center" vertical="center"/>
    </xf>
    <xf numFmtId="171" fontId="5" fillId="0" borderId="0" xfId="2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8" fontId="19" fillId="0" borderId="0" xfId="2" applyNumberFormat="1" applyFont="1" applyAlignment="1">
      <alignment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</xdr:colOff>
      <xdr:row>64</xdr:row>
      <xdr:rowOff>19049</xdr:rowOff>
    </xdr:from>
    <xdr:to>
      <xdr:col>13</xdr:col>
      <xdr:colOff>609599</xdr:colOff>
      <xdr:row>87</xdr:row>
      <xdr:rowOff>9525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455" t="24183" r="29454" b="16970"/>
        <a:stretch/>
      </xdr:blipFill>
      <xdr:spPr>
        <a:xfrm>
          <a:off x="2847974" y="12077699"/>
          <a:ext cx="5476875" cy="473392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6</xdr:row>
      <xdr:rowOff>41952</xdr:rowOff>
    </xdr:from>
    <xdr:to>
      <xdr:col>7</xdr:col>
      <xdr:colOff>123825</xdr:colOff>
      <xdr:row>13</xdr:row>
      <xdr:rowOff>152399</xdr:rowOff>
    </xdr:to>
    <xdr:pic>
      <xdr:nvPicPr>
        <xdr:cNvPr id="3" name="Picture 2" descr="http://economistatlarge.com/wordpress/wp-content/uploads/Averages%20-%20Bar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689652"/>
          <a:ext cx="2990850" cy="1272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76199</xdr:colOff>
      <xdr:row>22</xdr:row>
      <xdr:rowOff>149396</xdr:rowOff>
    </xdr:from>
    <xdr:to>
      <xdr:col>10</xdr:col>
      <xdr:colOff>354221</xdr:colOff>
      <xdr:row>35</xdr:row>
      <xdr:rowOff>142875</xdr:rowOff>
    </xdr:to>
    <xdr:pic>
      <xdr:nvPicPr>
        <xdr:cNvPr id="5" name="Picture 4" descr="http://economistatlarge.com/wordpress/wp-content/uploads/Harmonic%20Average%20-%201(1)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" y="3416471"/>
          <a:ext cx="5221497" cy="2127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selection activeCell="P68" sqref="P68"/>
    </sheetView>
  </sheetViews>
  <sheetFormatPr defaultRowHeight="15" x14ac:dyDescent="0.25"/>
  <cols>
    <col min="1" max="1" width="10.42578125" style="1" bestFit="1" customWidth="1"/>
    <col min="2" max="3" width="9.140625" style="1"/>
    <col min="4" max="4" width="12" style="1" bestFit="1" customWidth="1"/>
    <col min="5" max="5" width="1.85546875" style="1" bestFit="1" customWidth="1"/>
    <col min="6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E1" s="2" t="s">
        <v>16</v>
      </c>
      <c r="F1" s="8" t="s">
        <v>17</v>
      </c>
    </row>
    <row r="2" spans="1:6" x14ac:dyDescent="0.25">
      <c r="A2" s="1" t="s">
        <v>3</v>
      </c>
      <c r="B2" s="1">
        <v>85</v>
      </c>
      <c r="F2" s="8" t="s">
        <v>18</v>
      </c>
    </row>
    <row r="3" spans="1:6" x14ac:dyDescent="0.25">
      <c r="A3" s="1" t="s">
        <v>4</v>
      </c>
      <c r="B3" s="1">
        <v>88</v>
      </c>
      <c r="C3" s="3">
        <f>(B3-B2)/B2</f>
        <v>3.5294117647058823E-2</v>
      </c>
      <c r="F3" s="8" t="s">
        <v>19</v>
      </c>
    </row>
    <row r="4" spans="1:6" x14ac:dyDescent="0.25">
      <c r="A4" s="1" t="s">
        <v>5</v>
      </c>
      <c r="B4" s="1">
        <v>90</v>
      </c>
      <c r="C4" s="3">
        <f t="shared" ref="C4:C5" si="0">(B4-B3)/B3</f>
        <v>2.2727272727272728E-2</v>
      </c>
    </row>
    <row r="5" spans="1:6" x14ac:dyDescent="0.25">
      <c r="A5" s="1" t="s">
        <v>6</v>
      </c>
      <c r="B5" s="1">
        <v>95</v>
      </c>
      <c r="C5" s="3">
        <f t="shared" si="0"/>
        <v>5.5555555555555552E-2</v>
      </c>
    </row>
    <row r="6" spans="1:6" x14ac:dyDescent="0.25">
      <c r="A6" s="1" t="s">
        <v>7</v>
      </c>
      <c r="B6" s="4">
        <f>AVERAGE(B2:B5)</f>
        <v>89.5</v>
      </c>
      <c r="C6" s="5"/>
    </row>
    <row r="7" spans="1:6" x14ac:dyDescent="0.25">
      <c r="A7" s="1" t="s">
        <v>8</v>
      </c>
      <c r="C7" s="6">
        <f>GEOMEAN(C3:C5)</f>
        <v>3.545349457770125E-2</v>
      </c>
      <c r="D7" s="13">
        <f>(C3*C4*C5)^(1/3)</f>
        <v>3.5453494577701257E-2</v>
      </c>
    </row>
    <row r="10" spans="1:6" x14ac:dyDescent="0.25">
      <c r="A10" s="1" t="s">
        <v>9</v>
      </c>
      <c r="B10" s="1" t="s">
        <v>10</v>
      </c>
      <c r="E10" s="2" t="s">
        <v>16</v>
      </c>
      <c r="F10" s="8" t="s">
        <v>20</v>
      </c>
    </row>
    <row r="11" spans="1:6" x14ac:dyDescent="0.25">
      <c r="A11" s="1" t="s">
        <v>11</v>
      </c>
      <c r="B11" s="1">
        <v>30</v>
      </c>
      <c r="F11" s="8" t="s">
        <v>21</v>
      </c>
    </row>
    <row r="12" spans="1:6" x14ac:dyDescent="0.25">
      <c r="A12" s="1" t="s">
        <v>12</v>
      </c>
      <c r="B12" s="1">
        <v>35</v>
      </c>
      <c r="F12" s="8" t="s">
        <v>22</v>
      </c>
    </row>
    <row r="13" spans="1:6" x14ac:dyDescent="0.25">
      <c r="A13" s="1" t="s">
        <v>13</v>
      </c>
      <c r="B13" s="1">
        <v>31</v>
      </c>
      <c r="F13" s="8" t="s">
        <v>23</v>
      </c>
    </row>
    <row r="14" spans="1:6" x14ac:dyDescent="0.25">
      <c r="A14" s="1" t="s">
        <v>14</v>
      </c>
      <c r="B14" s="1">
        <v>28</v>
      </c>
    </row>
    <row r="15" spans="1:6" x14ac:dyDescent="0.25">
      <c r="A15" s="1" t="s">
        <v>7</v>
      </c>
    </row>
    <row r="16" spans="1:6" x14ac:dyDescent="0.25">
      <c r="A16" s="1" t="s">
        <v>15</v>
      </c>
      <c r="B16" s="7">
        <f>HARMEAN(B11:B14)</f>
        <v>30.798344175044349</v>
      </c>
      <c r="C16" s="13">
        <f>4/(1/30+1/35+1/31+1/28)</f>
        <v>30.798344175044349</v>
      </c>
    </row>
    <row r="18" spans="1:6" ht="5.0999999999999996" customHeight="1" x14ac:dyDescent="0.25">
      <c r="A18" s="9"/>
      <c r="B18" s="9"/>
      <c r="C18" s="9"/>
      <c r="D18" s="9"/>
    </row>
    <row r="19" spans="1:6" x14ac:dyDescent="0.25">
      <c r="E19" s="2" t="s">
        <v>16</v>
      </c>
      <c r="F19" s="8" t="s">
        <v>29</v>
      </c>
    </row>
    <row r="20" spans="1:6" x14ac:dyDescent="0.25">
      <c r="E20" s="2" t="s">
        <v>16</v>
      </c>
      <c r="F20" s="8" t="s">
        <v>30</v>
      </c>
    </row>
    <row r="21" spans="1:6" x14ac:dyDescent="0.25">
      <c r="E21" s="2"/>
      <c r="F21" s="8"/>
    </row>
    <row r="22" spans="1:6" x14ac:dyDescent="0.25">
      <c r="E22" s="2" t="s">
        <v>16</v>
      </c>
      <c r="F22" s="8" t="s">
        <v>48</v>
      </c>
    </row>
    <row r="23" spans="1:6" x14ac:dyDescent="0.2">
      <c r="F23" s="10" t="s">
        <v>24</v>
      </c>
    </row>
    <row r="24" spans="1:6" x14ac:dyDescent="0.2">
      <c r="F24" s="10" t="s">
        <v>25</v>
      </c>
    </row>
    <row r="25" spans="1:6" x14ac:dyDescent="0.2">
      <c r="F25" s="10" t="s">
        <v>26</v>
      </c>
    </row>
    <row r="26" spans="1:6" x14ac:dyDescent="0.2">
      <c r="F26" s="10" t="s">
        <v>27</v>
      </c>
    </row>
    <row r="27" spans="1:6" x14ac:dyDescent="0.2">
      <c r="F27" s="10" t="s">
        <v>28</v>
      </c>
    </row>
    <row r="29" spans="1:6" x14ac:dyDescent="0.2">
      <c r="F29" s="10" t="s">
        <v>31</v>
      </c>
    </row>
    <row r="30" spans="1:6" x14ac:dyDescent="0.2">
      <c r="F30" s="10" t="s">
        <v>32</v>
      </c>
    </row>
    <row r="31" spans="1:6" x14ac:dyDescent="0.2">
      <c r="F31" s="10" t="s">
        <v>33</v>
      </c>
    </row>
    <row r="32" spans="1:6" x14ac:dyDescent="0.2">
      <c r="F32" s="10" t="s">
        <v>34</v>
      </c>
    </row>
    <row r="33" spans="5:12" x14ac:dyDescent="0.2">
      <c r="F33" s="10" t="s">
        <v>35</v>
      </c>
    </row>
    <row r="35" spans="5:12" x14ac:dyDescent="0.2">
      <c r="F35" s="10" t="s">
        <v>36</v>
      </c>
    </row>
    <row r="36" spans="5:12" x14ac:dyDescent="0.2">
      <c r="F36" s="10" t="s">
        <v>37</v>
      </c>
    </row>
    <row r="37" spans="5:12" x14ac:dyDescent="0.2">
      <c r="F37" s="10" t="s">
        <v>38</v>
      </c>
    </row>
    <row r="38" spans="5:12" x14ac:dyDescent="0.25">
      <c r="F38" s="11" t="s">
        <v>40</v>
      </c>
      <c r="G38" s="1" t="s">
        <v>39</v>
      </c>
    </row>
    <row r="40" spans="5:12" x14ac:dyDescent="0.2">
      <c r="F40" s="10" t="s">
        <v>41</v>
      </c>
    </row>
    <row r="41" spans="5:12" x14ac:dyDescent="0.25">
      <c r="F41" s="12" t="s">
        <v>42</v>
      </c>
      <c r="G41" s="1" t="s">
        <v>43</v>
      </c>
      <c r="J41" s="13">
        <f>2/(1/80 + 1/133.3)</f>
        <v>99.990623534927323</v>
      </c>
      <c r="L41" s="8" t="s">
        <v>44</v>
      </c>
    </row>
    <row r="43" spans="5:12" x14ac:dyDescent="0.2">
      <c r="F43" s="10" t="s">
        <v>45</v>
      </c>
    </row>
    <row r="44" spans="5:12" x14ac:dyDescent="0.25">
      <c r="G44" s="1" t="s">
        <v>46</v>
      </c>
      <c r="J44" s="13">
        <f>2/(1/80 + 1/120)</f>
        <v>95.999999999999986</v>
      </c>
    </row>
    <row r="45" spans="5:12" x14ac:dyDescent="0.2">
      <c r="F45" s="10" t="s">
        <v>47</v>
      </c>
    </row>
    <row r="47" spans="5:12" x14ac:dyDescent="0.25">
      <c r="E47" s="2" t="s">
        <v>16</v>
      </c>
      <c r="F47" s="8" t="s">
        <v>49</v>
      </c>
    </row>
    <row r="48" spans="5:12" x14ac:dyDescent="0.2">
      <c r="F48" s="10" t="s">
        <v>50</v>
      </c>
    </row>
    <row r="49" spans="6:13" x14ac:dyDescent="0.25">
      <c r="F49" s="8" t="s">
        <v>51</v>
      </c>
    </row>
    <row r="50" spans="6:13" x14ac:dyDescent="0.2">
      <c r="F50" s="10" t="s">
        <v>52</v>
      </c>
    </row>
    <row r="51" spans="6:13" x14ac:dyDescent="0.2">
      <c r="F51" s="10" t="s">
        <v>53</v>
      </c>
    </row>
    <row r="52" spans="6:13" x14ac:dyDescent="0.2">
      <c r="F52" s="10" t="s">
        <v>54</v>
      </c>
    </row>
    <row r="53" spans="6:13" x14ac:dyDescent="0.2">
      <c r="F53" s="10" t="s">
        <v>55</v>
      </c>
    </row>
    <row r="54" spans="6:13" x14ac:dyDescent="0.2">
      <c r="F54" s="10" t="s">
        <v>56</v>
      </c>
      <c r="M54" s="13">
        <f>(2+0.5)/2</f>
        <v>1.25</v>
      </c>
    </row>
    <row r="55" spans="6:13" x14ac:dyDescent="0.2">
      <c r="F55" s="10" t="s">
        <v>57</v>
      </c>
    </row>
    <row r="56" spans="6:13" x14ac:dyDescent="0.2">
      <c r="F56" s="10" t="s">
        <v>58</v>
      </c>
    </row>
    <row r="57" spans="6:13" x14ac:dyDescent="0.2">
      <c r="F57" s="10" t="s">
        <v>63</v>
      </c>
    </row>
    <row r="58" spans="6:13" x14ac:dyDescent="0.2">
      <c r="F58" s="10" t="s">
        <v>59</v>
      </c>
    </row>
    <row r="60" spans="6:13" x14ac:dyDescent="0.2">
      <c r="F60" s="10" t="s">
        <v>60</v>
      </c>
    </row>
    <row r="61" spans="6:13" x14ac:dyDescent="0.25">
      <c r="F61" s="12" t="s">
        <v>42</v>
      </c>
      <c r="G61" s="1" t="s">
        <v>61</v>
      </c>
      <c r="J61" s="13">
        <f>SQRT(2*0.5)</f>
        <v>1</v>
      </c>
    </row>
    <row r="63" spans="6:13" x14ac:dyDescent="0.2">
      <c r="F63" s="10" t="s">
        <v>62</v>
      </c>
    </row>
    <row r="65" spans="2:6" ht="16.5" x14ac:dyDescent="0.4">
      <c r="B65" s="16"/>
    </row>
    <row r="66" spans="2:6" ht="16.5" x14ac:dyDescent="0.4">
      <c r="D66" s="8"/>
      <c r="F66" s="16"/>
    </row>
    <row r="67" spans="2:6" ht="16.5" x14ac:dyDescent="0.25">
      <c r="D67" s="8"/>
      <c r="F67" s="17"/>
    </row>
    <row r="68" spans="2:6" ht="16.5" x14ac:dyDescent="0.4">
      <c r="D68" s="8"/>
      <c r="F68" s="16"/>
    </row>
    <row r="69" spans="2:6" ht="16.5" x14ac:dyDescent="0.25">
      <c r="D69" s="8"/>
      <c r="F69" s="17"/>
    </row>
    <row r="70" spans="2:6" ht="16.5" x14ac:dyDescent="0.4">
      <c r="D70" s="8"/>
      <c r="F70" s="16"/>
    </row>
    <row r="72" spans="2:6" ht="16.5" x14ac:dyDescent="0.4">
      <c r="B72" s="18"/>
      <c r="F72" s="16"/>
    </row>
    <row r="74" spans="2:6" ht="21" x14ac:dyDescent="0.5">
      <c r="B74" s="18"/>
      <c r="F74" s="14"/>
    </row>
    <row r="75" spans="2:6" ht="21" x14ac:dyDescent="0.5">
      <c r="F75" s="15"/>
    </row>
    <row r="76" spans="2:6" ht="21" x14ac:dyDescent="0.5">
      <c r="F76" s="14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I9" sqref="I9"/>
    </sheetView>
  </sheetViews>
  <sheetFormatPr defaultRowHeight="12.75" x14ac:dyDescent="0.25"/>
  <cols>
    <col min="1" max="3" width="2.7109375" style="8" customWidth="1"/>
    <col min="4" max="5" width="9.140625" style="8" customWidth="1"/>
    <col min="6" max="8" width="11" style="8" bestFit="1" customWidth="1"/>
    <col min="9" max="9" width="11.5703125" style="8" bestFit="1" customWidth="1"/>
    <col min="10" max="10" width="8.5703125" style="8" bestFit="1" customWidth="1"/>
    <col min="11" max="12" width="9.140625" style="8"/>
    <col min="13" max="13" width="11.5703125" style="8" bestFit="1" customWidth="1"/>
    <col min="14" max="16384" width="9.140625" style="8"/>
  </cols>
  <sheetData>
    <row r="1" spans="1:13" x14ac:dyDescent="0.25">
      <c r="A1" s="21" t="s">
        <v>65</v>
      </c>
      <c r="B1" s="8" t="s">
        <v>64</v>
      </c>
    </row>
    <row r="2" spans="1:13" x14ac:dyDescent="0.25">
      <c r="A2" s="21" t="s">
        <v>65</v>
      </c>
      <c r="B2" s="8" t="s">
        <v>85</v>
      </c>
    </row>
    <row r="5" spans="1:13" x14ac:dyDescent="0.25">
      <c r="A5" s="20" t="s">
        <v>65</v>
      </c>
      <c r="B5" s="24" t="s">
        <v>66</v>
      </c>
    </row>
    <row r="7" spans="1:13" ht="15" x14ac:dyDescent="0.25">
      <c r="C7"/>
      <c r="L7" s="8">
        <v>2</v>
      </c>
      <c r="M7" s="25">
        <f>AVERAGE(L7:L9)</f>
        <v>3</v>
      </c>
    </row>
    <row r="8" spans="1:13" x14ac:dyDescent="0.25">
      <c r="L8" s="8">
        <v>3</v>
      </c>
    </row>
    <row r="9" spans="1:13" x14ac:dyDescent="0.25">
      <c r="L9" s="8">
        <v>4</v>
      </c>
    </row>
    <row r="16" spans="1:13" x14ac:dyDescent="0.2">
      <c r="B16" s="22" t="s">
        <v>65</v>
      </c>
      <c r="C16" s="19" t="s">
        <v>67</v>
      </c>
    </row>
    <row r="17" spans="1:13" x14ac:dyDescent="0.2">
      <c r="C17" s="23" t="s">
        <v>65</v>
      </c>
      <c r="D17" s="19" t="s">
        <v>68</v>
      </c>
    </row>
    <row r="18" spans="1:13" x14ac:dyDescent="0.2">
      <c r="C18" s="23" t="s">
        <v>65</v>
      </c>
      <c r="D18" s="19" t="s">
        <v>69</v>
      </c>
    </row>
    <row r="21" spans="1:13" x14ac:dyDescent="0.25">
      <c r="A21" s="20" t="s">
        <v>65</v>
      </c>
      <c r="B21" s="24" t="s">
        <v>70</v>
      </c>
    </row>
    <row r="22" spans="1:13" x14ac:dyDescent="0.25">
      <c r="L22" s="8">
        <v>35</v>
      </c>
      <c r="M22" s="26">
        <f>HARMEAN(L22:L35)</f>
        <v>41.374457605253902</v>
      </c>
    </row>
    <row r="23" spans="1:13" ht="15" x14ac:dyDescent="0.25">
      <c r="D23"/>
      <c r="L23" s="8">
        <v>48</v>
      </c>
      <c r="M23" s="27">
        <f>AVERAGE(L22:L35)</f>
        <v>47.714285714285715</v>
      </c>
    </row>
    <row r="24" spans="1:13" x14ac:dyDescent="0.25">
      <c r="L24" s="8">
        <v>35</v>
      </c>
      <c r="M24" s="27">
        <f>GEOMEAN(L22:L35)</f>
        <v>43.460426449167763</v>
      </c>
    </row>
    <row r="25" spans="1:13" x14ac:dyDescent="0.25">
      <c r="L25" s="8">
        <v>40</v>
      </c>
    </row>
    <row r="26" spans="1:13" x14ac:dyDescent="0.25">
      <c r="L26" s="8">
        <v>50</v>
      </c>
    </row>
    <row r="27" spans="1:13" x14ac:dyDescent="0.25">
      <c r="L27" s="8">
        <v>35</v>
      </c>
    </row>
    <row r="28" spans="1:13" x14ac:dyDescent="0.25">
      <c r="L28" s="8">
        <v>35</v>
      </c>
    </row>
    <row r="29" spans="1:13" x14ac:dyDescent="0.25">
      <c r="L29" s="8">
        <v>40</v>
      </c>
    </row>
    <row r="30" spans="1:13" x14ac:dyDescent="0.25">
      <c r="L30" s="8">
        <v>150</v>
      </c>
    </row>
    <row r="31" spans="1:13" x14ac:dyDescent="0.25">
      <c r="L31" s="8">
        <v>35</v>
      </c>
    </row>
    <row r="32" spans="1:13" x14ac:dyDescent="0.25">
      <c r="L32" s="8">
        <v>40</v>
      </c>
    </row>
    <row r="33" spans="1:12" x14ac:dyDescent="0.25">
      <c r="L33" s="8">
        <v>35</v>
      </c>
    </row>
    <row r="34" spans="1:12" x14ac:dyDescent="0.25">
      <c r="L34" s="8">
        <v>45</v>
      </c>
    </row>
    <row r="35" spans="1:12" x14ac:dyDescent="0.25">
      <c r="L35" s="8">
        <v>45</v>
      </c>
    </row>
    <row r="39" spans="1:12" x14ac:dyDescent="0.2">
      <c r="B39" s="22" t="s">
        <v>65</v>
      </c>
      <c r="C39" s="19" t="s">
        <v>71</v>
      </c>
    </row>
    <row r="40" spans="1:12" x14ac:dyDescent="0.2">
      <c r="C40" s="23" t="s">
        <v>65</v>
      </c>
      <c r="D40" s="19" t="s">
        <v>72</v>
      </c>
    </row>
    <row r="41" spans="1:12" x14ac:dyDescent="0.2">
      <c r="B41" s="22" t="s">
        <v>65</v>
      </c>
      <c r="C41" s="19" t="s">
        <v>73</v>
      </c>
    </row>
    <row r="44" spans="1:12" x14ac:dyDescent="0.25">
      <c r="A44" s="20" t="s">
        <v>65</v>
      </c>
      <c r="B44" s="24" t="s">
        <v>74</v>
      </c>
    </row>
    <row r="45" spans="1:12" x14ac:dyDescent="0.2">
      <c r="B45" s="22" t="s">
        <v>65</v>
      </c>
      <c r="C45" s="19" t="s">
        <v>76</v>
      </c>
    </row>
    <row r="47" spans="1:12" x14ac:dyDescent="0.2">
      <c r="C47" s="23" t="s">
        <v>65</v>
      </c>
      <c r="D47" s="19" t="s">
        <v>75</v>
      </c>
    </row>
    <row r="48" spans="1:12" x14ac:dyDescent="0.25">
      <c r="D48" s="28">
        <v>2010</v>
      </c>
      <c r="E48" s="28">
        <v>2011</v>
      </c>
      <c r="F48" s="28">
        <v>2012</v>
      </c>
      <c r="G48" s="28">
        <v>2013</v>
      </c>
      <c r="H48" s="28">
        <v>2014</v>
      </c>
      <c r="J48" s="28" t="s">
        <v>78</v>
      </c>
      <c r="L48" s="28" t="s">
        <v>7</v>
      </c>
    </row>
    <row r="49" spans="3:14" x14ac:dyDescent="0.25">
      <c r="D49" s="29">
        <v>0.05</v>
      </c>
      <c r="E49" s="29">
        <v>0.2</v>
      </c>
      <c r="F49" s="29">
        <v>0.25</v>
      </c>
      <c r="G49" s="29">
        <v>-0.1</v>
      </c>
      <c r="H49" s="29">
        <v>0.2</v>
      </c>
      <c r="J49" s="31">
        <v>10000</v>
      </c>
      <c r="L49" s="29">
        <f>AVERAGE(D49:H49)</f>
        <v>0.12000000000000002</v>
      </c>
    </row>
    <row r="50" spans="3:14" x14ac:dyDescent="0.25">
      <c r="D50" s="38" t="s">
        <v>84</v>
      </c>
      <c r="E50" s="37"/>
      <c r="F50" s="37"/>
      <c r="G50" s="37"/>
      <c r="H50" s="37"/>
      <c r="J50" s="40"/>
      <c r="K50" s="41"/>
      <c r="L50" s="28" t="s">
        <v>82</v>
      </c>
      <c r="M50" s="36"/>
    </row>
    <row r="51" spans="3:14" x14ac:dyDescent="0.25">
      <c r="D51" s="39">
        <f>D49+1</f>
        <v>1.05</v>
      </c>
      <c r="E51" s="39">
        <f>E49+1</f>
        <v>1.2</v>
      </c>
      <c r="F51" s="39">
        <f>F49+1</f>
        <v>1.25</v>
      </c>
      <c r="G51" s="39">
        <f>G49+1</f>
        <v>0.9</v>
      </c>
      <c r="H51" s="39">
        <f>H49+1</f>
        <v>1.2</v>
      </c>
      <c r="J51" s="40"/>
      <c r="K51" s="41"/>
      <c r="L51" s="36" t="s">
        <v>83</v>
      </c>
      <c r="M51" s="27">
        <f>GEOMEAN(D51:H51)</f>
        <v>1.1120923741786051</v>
      </c>
    </row>
    <row r="53" spans="3:14" x14ac:dyDescent="0.2">
      <c r="C53" s="23" t="s">
        <v>65</v>
      </c>
      <c r="D53" s="19" t="s">
        <v>77</v>
      </c>
    </row>
    <row r="54" spans="3:14" x14ac:dyDescent="0.2">
      <c r="C54" s="23"/>
      <c r="D54" s="19" t="s">
        <v>80</v>
      </c>
    </row>
    <row r="55" spans="3:14" x14ac:dyDescent="0.25">
      <c r="D55" s="28">
        <v>2010</v>
      </c>
      <c r="E55" s="28">
        <v>2011</v>
      </c>
      <c r="F55" s="28">
        <v>2012</v>
      </c>
      <c r="G55" s="28">
        <v>2013</v>
      </c>
      <c r="H55" s="28">
        <v>2014</v>
      </c>
    </row>
    <row r="56" spans="3:14" x14ac:dyDescent="0.25">
      <c r="D56" s="32">
        <f>J49+J49*D49</f>
        <v>10500</v>
      </c>
      <c r="E56" s="33">
        <f>D56+D56*E49</f>
        <v>12600</v>
      </c>
      <c r="F56" s="33">
        <f>E56+E56*F49</f>
        <v>15750</v>
      </c>
      <c r="G56" s="33">
        <f>F56+F56*G49</f>
        <v>14175</v>
      </c>
      <c r="H56" s="33">
        <f>G56+G56*H49</f>
        <v>17010</v>
      </c>
      <c r="I56" s="35">
        <f>FV(M51-1, 5, 0, -10000)</f>
        <v>17010</v>
      </c>
    </row>
    <row r="58" spans="3:14" x14ac:dyDescent="0.2">
      <c r="C58" s="23" t="s">
        <v>65</v>
      </c>
      <c r="D58" s="19" t="s">
        <v>79</v>
      </c>
    </row>
    <row r="59" spans="3:14" x14ac:dyDescent="0.2">
      <c r="C59" s="23"/>
      <c r="D59" s="19" t="s">
        <v>81</v>
      </c>
    </row>
    <row r="60" spans="3:14" x14ac:dyDescent="0.25">
      <c r="D60" s="28">
        <v>2010</v>
      </c>
      <c r="E60" s="28">
        <v>2011</v>
      </c>
      <c r="F60" s="28">
        <v>2012</v>
      </c>
      <c r="G60" s="28">
        <v>2013</v>
      </c>
      <c r="H60" s="28">
        <v>2014</v>
      </c>
    </row>
    <row r="61" spans="3:14" x14ac:dyDescent="0.25">
      <c r="D61" s="32">
        <f>J49+J49*L49</f>
        <v>11200</v>
      </c>
      <c r="E61" s="33">
        <f>D61+D61*L49</f>
        <v>12544</v>
      </c>
      <c r="F61" s="34">
        <f>E61+E61*L49</f>
        <v>14049.28</v>
      </c>
      <c r="G61" s="34">
        <f>F61+F61*L49</f>
        <v>15735.193600000001</v>
      </c>
      <c r="H61" s="34">
        <f>G61+G61*L49</f>
        <v>17623.416832000003</v>
      </c>
      <c r="I61" s="42">
        <f>FV(L49, 5, 0, -10000)</f>
        <v>17623.416832000006</v>
      </c>
      <c r="N61" s="30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Eunmok Dr.</dc:creator>
  <cp:lastModifiedBy>Lee, Eunmok Dr.</cp:lastModifiedBy>
  <dcterms:created xsi:type="dcterms:W3CDTF">2017-06-19T01:22:18Z</dcterms:created>
  <dcterms:modified xsi:type="dcterms:W3CDTF">2017-06-21T14:55:04Z</dcterms:modified>
</cp:coreProperties>
</file>