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4.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https://d.docs.live.net/b6ddb183159a20f3/AXIS/Final Project/5. Excel workbook (.xlsx) containing two interactive dashboards/"/>
    </mc:Choice>
  </mc:AlternateContent>
  <xr:revisionPtr revIDLastSave="2582" documentId="11_2C44BDEC2040C98AC652E46164F0D9F81898AE32" xr6:coauthVersionLast="47" xr6:coauthVersionMax="47" xr10:uidLastSave="{8372501D-FFC4-4D8E-86DA-5E80C7A8AC0B}"/>
  <bookViews>
    <workbookView xWindow="-120" yWindow="-120" windowWidth="29040" windowHeight="15720" activeTab="3" xr2:uid="{00000000-000D-0000-FFFF-FFFF00000000}"/>
  </bookViews>
  <sheets>
    <sheet name="Dashboard_Data" sheetId="26" r:id="rId1"/>
    <sheet name="Sheet1" sheetId="8" r:id="rId2"/>
    <sheet name="Sheet2" sheetId="28" r:id="rId3"/>
    <sheet name="01_Executive" sheetId="22" r:id="rId4"/>
    <sheet name="02_Sales_Customers" sheetId="23" r:id="rId5"/>
    <sheet name="03_Products_Sellers" sheetId="24" state="hidden" r:id="rId6"/>
    <sheet name="04_Delivery_CX" sheetId="25" state="hidden" r:id="rId7"/>
    <sheet name="Field_Map" sheetId="27" state="hidden" r:id="rId8"/>
  </sheets>
  <definedNames>
    <definedName name="_xlnm.Print_Area" localSheetId="3">'01_Executive'!$A$1:$N$42</definedName>
    <definedName name="_xlnm.Print_Area" localSheetId="4">'02_Sales_Customers'!$A$1:$Q$43</definedName>
    <definedName name="Slicer_Date_Hierarchy1">#N/A</definedName>
    <definedName name="Slicer_geolocation_state">#N/A</definedName>
    <definedName name="Slicer_payment_type">#N/A</definedName>
    <definedName name="Slicer_Reconciliation_Status">#N/A</definedName>
  </definedNames>
  <calcPr calcId="191029"/>
  <pivotCaches>
    <pivotCache cacheId="26" r:id="rId9"/>
    <pivotCache cacheId="108" r:id="rId10"/>
    <pivotCache cacheId="111" r:id="rId11"/>
    <pivotCache cacheId="114" r:id="rId12"/>
    <pivotCache cacheId="117" r:id="rId13"/>
    <pivotCache cacheId="120" r:id="rId14"/>
    <pivotCache cacheId="123" r:id="rId15"/>
    <pivotCache cacheId="126" r:id="rId16"/>
    <pivotCache cacheId="129" r:id="rId17"/>
    <pivotCache cacheId="132" r:id="rId18"/>
    <pivotCache cacheId="135" r:id="rId19"/>
    <pivotCache cacheId="138" r:id="rId20"/>
    <pivotCache cacheId="141" r:id="rId21"/>
    <pivotCache cacheId="144" r:id="rId22"/>
    <pivotCache cacheId="147" r:id="rId23"/>
    <pivotCache cacheId="150" r:id="rId24"/>
    <pivotCache cacheId="153" r:id="rId25"/>
    <pivotCache cacheId="156" r:id="rId26"/>
    <pivotCache cacheId="159" r:id="rId27"/>
    <pivotCache cacheId="162" r:id="rId28"/>
    <pivotCache cacheId="165" r:id="rId29"/>
    <pivotCache cacheId="168" r:id="rId30"/>
    <pivotCache cacheId="171" r:id="rId31"/>
    <pivotCache cacheId="174" r:id="rId32"/>
    <pivotCache cacheId="177" r:id="rId33"/>
    <pivotCache cacheId="180" r:id="rId34"/>
    <pivotCache cacheId="183" r:id="rId35"/>
  </pivotCaches>
  <extLst>
    <ext xmlns:x14="http://schemas.microsoft.com/office/spreadsheetml/2009/9/main" uri="{876F7934-8845-4945-9796-88D515C7AA90}">
      <x14:pivotCaches>
        <pivotCache cacheId="27" r:id="rId36"/>
      </x14:pivotCaches>
    </ext>
    <ext xmlns:x14="http://schemas.microsoft.com/office/spreadsheetml/2009/9/main" uri="{BBE1A952-AA13-448e-AADC-164F8A28A991}">
      <x14:slicerCaches>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list_geolocation_dataset_ca3cf711-d5ed-464d-945d-d9d3359823f1" name="olist_geolocation_dataset" connection="Query - olist_geolocation_dataset"/>
          <x15:modelTable id="olist_order_reviews_dataset_64cb66ce-4b05-4bb3-b573-ba17cf87ab32" name="olist_order_reviews_dataset" connection="Query - olist_order_reviews_dataset"/>
          <x15:modelTable id="olist_orders_dataset_e842ee03-82df-4fbb-b151-1e6e67a912cf" name="olist_orders_dataset" connection="Query - olist_orders_dataset"/>
          <x15:modelTable id="olist_products_dataset_49d57a44-d6b8-40d0-b72a-0020d36297c0" name="olist_products_dataset" connection="Query - olist_products_dataset"/>
          <x15:modelTable id="olist_sellers_dataset_4f901261-ba8d-4375-b794-23e9967db5cf" name="olist_sellers_dataset" connection="Query - olist_sellers_dataset"/>
          <x15:modelTable id="product_category_name_translation_e9d2f96c-aaa6-4005-b15f-7b4c90b4f8f5" name="product_category_name_translation" connection="Query - product_category_name_translation"/>
          <x15:modelTable id="Order_Reconciliation_Exceptions_05417f82-c95a-4696-ad84-80dd1a4a5a2c" name="Order_Reconciliation_Exceptions" connection="Query - Order_Reconciliation_Exceptions"/>
          <x15:modelTable id="Order_Reconciliation_Exceptions 1_fdf92f8f-2ff8-423b-8c52-9f3d4e304f73" name="Order_Reconciliation_Exceptions 1" connection="Query - Order_Reconciliation_Exceptions1"/>
          <x15:modelTable id="olist_customers_dataset_db313ddb-98e4-4cf1-a200-4e59054bd32e" name="olist_customers_dataset" connection="Query - olist_customers_dataset"/>
          <x15:modelTable id="olist_order_items_dataset_fe215258-de67-4552-ada7-c5deccc2a913" name="olist_order_items_dataset" connection="Query - olist_order_items_dataset"/>
          <x15:modelTable id="olist_order_payments_dataset_40290f8f-4b0a-46f2-beac-fee3939baf92" name="olist_order_payments_dataset" connection="Query - olist_order_payments_dataset"/>
          <x15:modelTable id="Order_Reconciliation_b108844f-0b6c-4f0f-b88f-4dc893a9ddf8" name="Order_Reconciliation" connection="Query - Order_Reconciliation"/>
          <x15:modelTable id="Calendar" name="Calendar" connection="Connection"/>
        </x15:modelTables>
        <x15:modelRelationships>
          <x15:modelRelationship fromTable="olist_order_reviews_dataset" fromColumn="order_id" toTable="olist_orders_dataset" toColumn="order_id"/>
          <x15:modelRelationship fromTable="olist_orders_dataset" fromColumn="order_purchase_timestamp" toTable="Calendar" toColumn="Date"/>
          <x15:modelRelationship fromTable="olist_orders_dataset" fromColumn="order_id" toTable="Order_Reconciliation" toColumn="order_id"/>
          <x15:modelRelationship fromTable="olist_products_dataset" fromColumn="product_category_name" toTable="product_category_name_translation" toColumn="product_category_name"/>
          <x15:modelRelationship fromTable="olist_sellers_dataset" fromColumn="seller_zip_code_prefix" toTable="olist_geolocation_dataset" toColumn="geolocation_zip_code_prefix"/>
          <x15:modelRelationship fromTable="olist_customers_dataset" fromColumn="customer_id" toTable="olist_orders_dataset" toColumn="customer_id"/>
          <x15:modelRelationship fromTable="olist_order_items_dataset" fromColumn="order_id" toTable="olist_orders_dataset" toColumn="order_id"/>
          <x15:modelRelationship fromTable="olist_order_items_dataset" fromColumn="product_id" toTable="olist_products_dataset" toColumn="product_id"/>
          <x15:modelRelationship fromTable="olist_order_items_dataset" fromColumn="seller_id" toTable="olist_sellers_dataset" toColumn="seller_id"/>
          <x15:modelRelationship fromTable="olist_order_payments_dataset" fromColumn="order_id" toTable="olist_orders_dataset" toColumn="order_id"/>
        </x15:modelRelationships>
        <x15:extLst>
          <ext xmlns:x16="http://schemas.microsoft.com/office/spreadsheetml/2014/11/main" uri="{9835A34E-60A6-4A7C-AAB8-D5F71C897F49}">
            <x16:modelTimeGroupings>
              <x16:modelTimeGrouping tableName="olist_order_reviews_dataset" columnName="review_answer_timestamp" columnId="review_answer_timestamp">
                <x16:calculatedTimeColumn columnName="review_answer_timestamp (Year)" columnId="review_answer_timestamp (Year)" contentType="years" isSelected="1"/>
                <x16:calculatedTimeColumn columnName="review_answer_timestamp (Quarter)" columnId="review_answer_timestamp (Quarter)" contentType="quarters" isSelected="1"/>
                <x16:calculatedTimeColumn columnName="review_answer_timestamp (Month Index)" columnId="review_answer_timestamp (Month Index)" contentType="monthsindex" isSelected="1"/>
                <x16:calculatedTimeColumn columnName="review_answer_timestamp (Month)" columnId="review_answer_timestamp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22" l="1"/>
  <c r="D8" i="22"/>
  <c r="A8" i="22"/>
  <c r="B16" i="26"/>
  <c r="D8" i="25" s="1"/>
  <c r="B15" i="26"/>
  <c r="B14" i="26"/>
  <c r="B13" i="26"/>
  <c r="D12" i="22" s="1"/>
  <c r="B12" i="26"/>
  <c r="A12" i="22" s="1"/>
  <c r="B11" i="26"/>
  <c r="G8" i="24" s="1"/>
  <c r="B10" i="26"/>
  <c r="A8" i="24" s="1"/>
  <c r="B9" i="26"/>
  <c r="B8" i="26"/>
  <c r="B7" i="26"/>
  <c r="D8" i="23" s="1"/>
  <c r="B6" i="26"/>
  <c r="C6" i="26"/>
  <c r="H7" i="26"/>
  <c r="H8" i="26"/>
  <c r="H6" i="26"/>
  <c r="G8" i="25"/>
  <c r="G12" i="22" l="1"/>
  <c r="M8" i="25"/>
  <c r="G8" i="22"/>
  <c r="G8" i="23"/>
  <c r="J12" i="22"/>
  <c r="A8" i="25"/>
  <c r="J8" i="25"/>
  <c r="J8" i="23"/>
  <c r="H9" i="26"/>
  <c r="C7" i="26" s="1"/>
  <c r="J8" i="24"/>
  <c r="A8"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4B0C7A-9154-412A-941B-41C9B757CB2F}" name="Connection" type="104" refreshedVersion="0" background="1">
    <extLst>
      <ext xmlns:x15="http://schemas.microsoft.com/office/spreadsheetml/2010/11/main" uri="{DE250136-89BD-433C-8126-D09CA5730AF9}">
        <x15:connection id="Calendar"/>
      </ext>
    </extLst>
  </connection>
  <connection id="2" xr16:uid="{A2B37BBA-23B5-4E39-BFB2-D66ECEDF882F}" name="Query - olist_customers_dataset" description="Connection to the 'olist_customers_dataset' query in the workbook." type="100" refreshedVersion="8" minRefreshableVersion="5">
    <extLst>
      <ext xmlns:x15="http://schemas.microsoft.com/office/spreadsheetml/2010/11/main" uri="{DE250136-89BD-433C-8126-D09CA5730AF9}">
        <x15:connection id="301e3c63-6249-4d7c-81cf-f91270b79016"/>
      </ext>
    </extLst>
  </connection>
  <connection id="3" xr16:uid="{D842E64E-731A-4F0B-8BB5-B392A183B47C}" name="Query - olist_geolocation_dataset" description="Connection to the 'olist_geolocation_dataset' query in the workbook." type="100" refreshedVersion="8" minRefreshableVersion="5">
    <extLst>
      <ext xmlns:x15="http://schemas.microsoft.com/office/spreadsheetml/2010/11/main" uri="{DE250136-89BD-433C-8126-D09CA5730AF9}">
        <x15:connection id="4b210b95-12ce-4687-988c-8608683b22a4"/>
      </ext>
    </extLst>
  </connection>
  <connection id="4" xr16:uid="{7369F2D9-6550-40C0-844A-EE75D72BE0E5}" name="Query - olist_order_items_dataset" description="Connection to the 'olist_order_items_dataset' query in the workbook." type="100" refreshedVersion="8" minRefreshableVersion="5">
    <extLst>
      <ext xmlns:x15="http://schemas.microsoft.com/office/spreadsheetml/2010/11/main" uri="{DE250136-89BD-433C-8126-D09CA5730AF9}">
        <x15:connection id="8ddbd98c-bd1f-40e6-96e2-f387402def6b"/>
      </ext>
    </extLst>
  </connection>
  <connection id="5" xr16:uid="{CF0D443D-D021-44E2-A8E3-D84D04AC3FC0}" name="Query - olist_order_payments_dataset" description="Connection to the 'olist_order_payments_dataset' query in the workbook." type="100" refreshedVersion="8" minRefreshableVersion="5">
    <extLst>
      <ext xmlns:x15="http://schemas.microsoft.com/office/spreadsheetml/2010/11/main" uri="{DE250136-89BD-433C-8126-D09CA5730AF9}">
        <x15:connection id="881552a6-6918-4e25-9489-07539fa8ac68"/>
      </ext>
    </extLst>
  </connection>
  <connection id="6" xr16:uid="{0717631F-389C-4C9F-8C37-715BF8013DDF}" name="Query - olist_order_reviews_dataset" description="Connection to the 'olist_order_reviews_dataset' query in the workbook." type="100" refreshedVersion="8" minRefreshableVersion="5">
    <extLst>
      <ext xmlns:x15="http://schemas.microsoft.com/office/spreadsheetml/2010/11/main" uri="{DE250136-89BD-433C-8126-D09CA5730AF9}">
        <x15:connection id="559f3883-736a-474f-91cf-6d223a0b2196"/>
      </ext>
    </extLst>
  </connection>
  <connection id="7" xr16:uid="{E14478BA-EEFD-4ADC-B547-A50EFB3C78F2}" name="Query - olist_orders_dataset" description="Connection to the 'olist_orders_dataset' query in the workbook." type="100" refreshedVersion="8" minRefreshableVersion="5">
    <extLst>
      <ext xmlns:x15="http://schemas.microsoft.com/office/spreadsheetml/2010/11/main" uri="{DE250136-89BD-433C-8126-D09CA5730AF9}">
        <x15:connection id="1547497a-b354-4349-b475-fdf610309dfc"/>
      </ext>
    </extLst>
  </connection>
  <connection id="8" xr16:uid="{23093D3C-4B37-409F-821F-EC2713CD22A9}" name="Query - olist_products_dataset" description="Connection to the 'olist_products_dataset' query in the workbook." type="100" refreshedVersion="8" minRefreshableVersion="5">
    <extLst>
      <ext xmlns:x15="http://schemas.microsoft.com/office/spreadsheetml/2010/11/main" uri="{DE250136-89BD-433C-8126-D09CA5730AF9}">
        <x15:connection id="a8188242-6b1d-417b-9851-0eb4b342f731"/>
      </ext>
    </extLst>
  </connection>
  <connection id="9" xr16:uid="{D8FDA8F1-1FD6-469D-963E-E678B9EA9F14}" name="Query - olist_sellers_dataset" description="Connection to the 'olist_sellers_dataset' query in the workbook." type="100" refreshedVersion="8" minRefreshableVersion="5">
    <extLst>
      <ext xmlns:x15="http://schemas.microsoft.com/office/spreadsheetml/2010/11/main" uri="{DE250136-89BD-433C-8126-D09CA5730AF9}">
        <x15:connection id="54453850-d86b-4d27-b31a-72766ec3316e"/>
      </ext>
    </extLst>
  </connection>
  <connection id="10" xr16:uid="{815C7D54-96E6-4246-9707-0AB102BE83BF}" keepAlive="1" name="Query - Order_Items_Summary1" description="Connection to the 'Order_Items_Summary' query in the workbook." type="5" refreshedVersion="8" background="1" saveData="1">
    <dbPr connection="Provider=Microsoft.Mashup.OleDb.1;Data Source=$Workbook$;Location=Order_Items_Summary;Extended Properties=&quot;&quot;" command="SELECT * FROM [Order_Items_Summary]"/>
  </connection>
  <connection id="11" xr16:uid="{BA1B6766-D334-45BD-8022-619AF3089482}" keepAlive="1" name="Query - Order_Payments_Summary" description="Connection to the 'Order_Payments_Summary' query in the workbook." type="5" refreshedVersion="0" background="1" saveData="1">
    <dbPr connection="Provider=Microsoft.Mashup.OleDb.1;Data Source=$Workbook$;Location=Order_Payments_Summary;Extended Properties=&quot;&quot;" command="SELECT * FROM [Order_Payments_Summary]"/>
  </connection>
  <connection id="12" xr16:uid="{8AAF8BA3-A549-46A7-BC12-AD6F9EF5A353}" keepAlive="1" name="Query - Order_Payments_Summary1" description="Connection to the 'Order_Payments_Summary' query in the workbook." type="5" refreshedVersion="8" background="1" saveData="1">
    <dbPr connection="Provider=Microsoft.Mashup.OleDb.1;Data Source=$Workbook$;Location=Order_Payments_Summary;Extended Properties=&quot;&quot;" command="SELECT * FROM [Order_Payments_Summary]"/>
  </connection>
  <connection id="13" xr16:uid="{511B0862-3DE2-4E12-BE77-1FDA549094B9}" name="Query - Order_Reconciliation" description="Connection to the 'Order_Reconciliation' query in the workbook." type="100" refreshedVersion="8" minRefreshableVersion="5">
    <extLst>
      <ext xmlns:x15="http://schemas.microsoft.com/office/spreadsheetml/2010/11/main" uri="{DE250136-89BD-433C-8126-D09CA5730AF9}">
        <x15:connection id="67a848b8-66f9-4cb9-a49d-de13dbc5d3eb"/>
      </ext>
    </extLst>
  </connection>
  <connection id="14" xr16:uid="{135C4A0B-61F0-4D89-9607-B54B7CCAB24A}" name="Query - Order_Reconciliation_Exceptions" description="Connection to the 'Order_Reconciliation_Exceptions' query in the workbook." type="100" refreshedVersion="8" minRefreshableVersion="5">
    <extLst>
      <ext xmlns:x15="http://schemas.microsoft.com/office/spreadsheetml/2010/11/main" uri="{DE250136-89BD-433C-8126-D09CA5730AF9}">
        <x15:connection id="f31becbc-efbd-4b00-9cc5-63b911320003"/>
      </ext>
    </extLst>
  </connection>
  <connection id="15" xr16:uid="{EEFE854E-CDF9-47FD-8006-AD66943E0B62}" name="Query - Order_Reconciliation_Exceptions1" description="Connection to the 'Order_Reconciliation_Exceptions' query in the workbook." type="100" refreshedVersion="8" minRefreshableVersion="5">
    <extLst>
      <ext xmlns:x15="http://schemas.microsoft.com/office/spreadsheetml/2010/11/main" uri="{DE250136-89BD-433C-8126-D09CA5730AF9}">
        <x15:connection id="bbabd73b-9243-4998-ad7b-fca5b717afbd"/>
      </ext>
    </extLst>
  </connection>
  <connection id="16" xr16:uid="{04C58A8D-5E25-443F-B412-4929640235BD}" name="Query - product_category_name_translation" description="Connection to the 'product_category_name_translation' query in the workbook." type="100" refreshedVersion="8" minRefreshableVersion="5">
    <extLst>
      <ext xmlns:x15="http://schemas.microsoft.com/office/spreadsheetml/2010/11/main" uri="{DE250136-89BD-433C-8126-D09CA5730AF9}">
        <x15:connection id="57295cae-cd80-4d03-ba33-9bc1d7432992"/>
      </ext>
    </extLst>
  </connection>
  <connection id="17" xr16:uid="{3BCCE646-73AA-4E7E-8BAD-76DAC69AF3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<sst xmlns="http://schemas.openxmlformats.org/spreadsheetml/2006/main" count="930" uniqueCount="307">
  <si>
    <t>Row Labels</t>
  </si>
  <si>
    <t>Grand Total</t>
  </si>
  <si>
    <t>Total Sales</t>
  </si>
  <si>
    <t>Total Freight</t>
  </si>
  <si>
    <t>Total Order Value</t>
  </si>
  <si>
    <t>Total Orders</t>
  </si>
  <si>
    <t>Average Order Value</t>
  </si>
  <si>
    <t>Sales by Year</t>
  </si>
  <si>
    <t>January</t>
  </si>
  <si>
    <t>February</t>
  </si>
  <si>
    <t>March</t>
  </si>
  <si>
    <t>April</t>
  </si>
  <si>
    <t>May</t>
  </si>
  <si>
    <t>June</t>
  </si>
  <si>
    <t>July</t>
  </si>
  <si>
    <t>August</t>
  </si>
  <si>
    <t>September</t>
  </si>
  <si>
    <t>October</t>
  </si>
  <si>
    <t>November</t>
  </si>
  <si>
    <t>December</t>
  </si>
  <si>
    <t>Month</t>
  </si>
  <si>
    <t>Month Number</t>
  </si>
  <si>
    <t>P03 — Sales by Product Category</t>
  </si>
  <si>
    <t>Note</t>
  </si>
  <si>
    <t>Top 15 categories shown for readability; source remains live to the Data Model.</t>
  </si>
  <si>
    <t>P04 — Sales by Customer State</t>
  </si>
  <si>
    <t>P05 — Payment Type Analysis</t>
  </si>
  <si>
    <t>Payment Type</t>
  </si>
  <si>
    <t>Payment Value</t>
  </si>
  <si>
    <t>P06 — Orders by Status</t>
  </si>
  <si>
    <t>P07 — Orders by Year &amp; Status</t>
  </si>
  <si>
    <t>Year</t>
  </si>
  <si>
    <t>P08 — Orders by Month</t>
  </si>
  <si>
    <t>P09 — Customers by State</t>
  </si>
  <si>
    <t>Total Customers</t>
  </si>
  <si>
    <t>P11 — Customer Growth</t>
  </si>
  <si>
    <t>Customers Previous Year</t>
  </si>
  <si>
    <t>Customers YoY %</t>
  </si>
  <si>
    <t>P12 — Category Performance</t>
  </si>
  <si>
    <t>Average Item Price</t>
  </si>
  <si>
    <t>P14 — Top 10 Products</t>
  </si>
  <si>
    <t>P16 — Top 10 Sellers</t>
  </si>
  <si>
    <t>P18 — Review Score Distribution</t>
  </si>
  <si>
    <t>Review Score</t>
  </si>
  <si>
    <t>P21 — Delivery Status</t>
  </si>
  <si>
    <t>Delivery Status</t>
  </si>
  <si>
    <t>Average Delivery Days</t>
  </si>
  <si>
    <t>On-Time Delivery %</t>
  </si>
  <si>
    <t>State</t>
  </si>
  <si>
    <t>Customers</t>
  </si>
  <si>
    <t>Total Products</t>
  </si>
  <si>
    <t>Total Sellers</t>
  </si>
  <si>
    <t>Average Review Score</t>
  </si>
  <si>
    <t>Late Orders</t>
  </si>
  <si>
    <t>auto</t>
  </si>
  <si>
    <t>baby</t>
  </si>
  <si>
    <t>bed_bath_table</t>
  </si>
  <si>
    <t>computers_accessories</t>
  </si>
  <si>
    <t>cool_stuff</t>
  </si>
  <si>
    <t>furniture_decor</t>
  </si>
  <si>
    <t>garden_tools</t>
  </si>
  <si>
    <t>health_beauty</t>
  </si>
  <si>
    <t>housewares</t>
  </si>
  <si>
    <t>office_furniture</t>
  </si>
  <si>
    <t>perfumery</t>
  </si>
  <si>
    <t>sports_leisure</t>
  </si>
  <si>
    <t>telephony</t>
  </si>
  <si>
    <t>toys</t>
  </si>
  <si>
    <t>watches_gifts</t>
  </si>
  <si>
    <t>BA</t>
  </si>
  <si>
    <t>CE</t>
  </si>
  <si>
    <t>DF</t>
  </si>
  <si>
    <t>ES</t>
  </si>
  <si>
    <t>GO</t>
  </si>
  <si>
    <t>MA</t>
  </si>
  <si>
    <t>MG</t>
  </si>
  <si>
    <t>MT</t>
  </si>
  <si>
    <t>PA</t>
  </si>
  <si>
    <t>PE</t>
  </si>
  <si>
    <t>PR</t>
  </si>
  <si>
    <t>RJ</t>
  </si>
  <si>
    <t>RS</t>
  </si>
  <si>
    <t>SC</t>
  </si>
  <si>
    <t>SP</t>
  </si>
  <si>
    <t>4a3ca9315b744ce9f8e9374361493884</t>
  </si>
  <si>
    <t>da8622b14eb17ae2831f4ac5b9dab84a</t>
  </si>
  <si>
    <t>1025f0e2d44d7041d6cf58b6550e0bfa</t>
  </si>
  <si>
    <t>955fee9216a65b617aa5c0531780ce60</t>
  </si>
  <si>
    <t>fa1c13f2614d7b5c4749cbc52fecda94</t>
  </si>
  <si>
    <t>P02 —Sales by Year &amp; Month</t>
  </si>
  <si>
    <t>P01 —Sales by Year</t>
  </si>
  <si>
    <t>debit_card</t>
  </si>
  <si>
    <t>Sum of payment_value</t>
  </si>
  <si>
    <t>approved</t>
  </si>
  <si>
    <t>canceled</t>
  </si>
  <si>
    <t>created</t>
  </si>
  <si>
    <t>delivered</t>
  </si>
  <si>
    <t>invoiced</t>
  </si>
  <si>
    <t>processing</t>
  </si>
  <si>
    <t>shipped</t>
  </si>
  <si>
    <t>unavailable</t>
  </si>
  <si>
    <t>Column Labels</t>
  </si>
  <si>
    <t>automotivo</t>
  </si>
  <si>
    <t>beleza_saude</t>
  </si>
  <si>
    <t>cama_mesa_banho</t>
  </si>
  <si>
    <t>esporte_lazer</t>
  </si>
  <si>
    <t>ferramentas_jardim</t>
  </si>
  <si>
    <t>informatica_acessorios</t>
  </si>
  <si>
    <t>moveis_decoracao</t>
  </si>
  <si>
    <t>relogios_presentes</t>
  </si>
  <si>
    <t>utilidades_domesticas</t>
  </si>
  <si>
    <t>25c38557cf793876c5abdd5931f922db</t>
  </si>
  <si>
    <t>3dd2a17168ec895c781a9191c1e95ad7</t>
  </si>
  <si>
    <t>53b36df67ebb7c41585e8d54d6772e08</t>
  </si>
  <si>
    <t>5f504b3a1c75b73d6151be81eb05bdc9</t>
  </si>
  <si>
    <t>6cdd53843498f92890544667809f1595</t>
  </si>
  <si>
    <t>99a4788cb24856965c36a24e339b6058</t>
  </si>
  <si>
    <t>aca2eb7d00ea1a7b8ebd4e68314663af</t>
  </si>
  <si>
    <t>bb50f2e236e5eea0100680137654686c</t>
  </si>
  <si>
    <t>d1c427060a0f73f6b889a5c7c61f2ac4</t>
  </si>
  <si>
    <t>d6160fb7873f184099d9bc95e30376af</t>
  </si>
  <si>
    <t>4869f7a5dfa277a7dca6462dcf3b52b2</t>
  </si>
  <si>
    <t>53243585a1d6dc2643021fd1853d8905</t>
  </si>
  <si>
    <t>7a67c85e85bb2ce8582c35f2203ad736</t>
  </si>
  <si>
    <t>7c67e1448b00f6e969d365cea6b010ab</t>
  </si>
  <si>
    <t>7e93a43ef30c4f03f38b393420bc753a</t>
  </si>
  <si>
    <t>Count of review_id</t>
  </si>
  <si>
    <t>Late</t>
  </si>
  <si>
    <t>Not Delivered</t>
  </si>
  <si>
    <t>On Time</t>
  </si>
  <si>
    <t>P13 — Category Sales by Year</t>
  </si>
  <si>
    <t>olist</t>
  </si>
  <si>
    <t>Overview</t>
  </si>
  <si>
    <t>Sales</t>
  </si>
  <si>
    <t>Products</t>
  </si>
  <si>
    <t>Sellers</t>
  </si>
  <si>
    <t>Payments</t>
  </si>
  <si>
    <t>Delivery</t>
  </si>
  <si>
    <t>Reviews</t>
  </si>
  <si>
    <t>Quarter</t>
  </si>
  <si>
    <t>All</t>
  </si>
  <si>
    <t>On-Time Delivery</t>
  </si>
  <si>
    <t>Value</t>
  </si>
  <si>
    <t>Category</t>
  </si>
  <si>
    <t>1. Executive Overview</t>
  </si>
  <si>
    <t>Data Period</t>
  </si>
  <si>
    <t>A complete view of Olist's performance and business highlights.</t>
  </si>
  <si>
    <t>Sales &amp; Customers</t>
  </si>
  <si>
    <t>Products &amp; Sellers</t>
  </si>
  <si>
    <t>Delivery &amp; CX</t>
  </si>
  <si>
    <t>All / link later</t>
  </si>
  <si>
    <t>Payment / Status</t>
  </si>
  <si>
    <t>Sales, Freight and Order Value by Year</t>
  </si>
  <si>
    <t>Orders Trend by Month</t>
  </si>
  <si>
    <t>Payment Methods</t>
  </si>
  <si>
    <t>Review Score Distribution</t>
  </si>
  <si>
    <t>2. Sales &amp; Customers</t>
  </si>
  <si>
    <t>Monthly Sales Trend</t>
  </si>
  <si>
    <t>Customer Growth</t>
  </si>
  <si>
    <t>Customers by State</t>
  </si>
  <si>
    <t>Top States by Sales</t>
  </si>
  <si>
    <t>3. Products &amp; Sellers</t>
  </si>
  <si>
    <t>Analyze product categories, top products, sellers and payment behavior.</t>
  </si>
  <si>
    <t>Sales by Product Category (Top 10)</t>
  </si>
  <si>
    <t>Top 10 Products by Sales</t>
  </si>
  <si>
    <t>Top 10 Sellers by Sales</t>
  </si>
  <si>
    <t>Payment Type by Value</t>
  </si>
  <si>
    <t>Payment Installments</t>
  </si>
  <si>
    <t>Insight box — use this area for the top category, top product and top seller after connecting your data.</t>
  </si>
  <si>
    <t>4. Delivery &amp; Customer Experience</t>
  </si>
  <si>
    <t>Track delivery performance and customer satisfaction.</t>
  </si>
  <si>
    <t>Delivery Performance by Year</t>
  </si>
  <si>
    <t>Average Delivery Days by Year</t>
  </si>
  <si>
    <t>Review Trend</t>
  </si>
  <si>
    <t>Customer experience insight area — connect delivery performance to review behavior after the data is connected.</t>
  </si>
  <si>
    <t>Dashboard Data — LINK YOUR MODEL HERE</t>
  </si>
  <si>
    <t>Blank by design: connect your measures / Pivot outputs / Power Query results later.</t>
  </si>
  <si>
    <t>KPI</t>
  </si>
  <si>
    <t>Format</t>
  </si>
  <si>
    <t>Order Value</t>
  </si>
  <si>
    <t>Orders</t>
  </si>
  <si>
    <t>integer</t>
  </si>
  <si>
    <t>currency2</t>
  </si>
  <si>
    <t>score</t>
  </si>
  <si>
    <t>days</t>
  </si>
  <si>
    <t>percent</t>
  </si>
  <si>
    <t>Top Category</t>
  </si>
  <si>
    <t>Product</t>
  </si>
  <si>
    <t>Seller</t>
  </si>
  <si>
    <t>Category 1</t>
  </si>
  <si>
    <t>Product 1</t>
  </si>
  <si>
    <t>Seller 1</t>
  </si>
  <si>
    <t>Category 2</t>
  </si>
  <si>
    <t>Product 2</t>
  </si>
  <si>
    <t>Seller 2</t>
  </si>
  <si>
    <t>Category 3</t>
  </si>
  <si>
    <t>Product 3</t>
  </si>
  <si>
    <t>Seller 3</t>
  </si>
  <si>
    <t>Category 4</t>
  </si>
  <si>
    <t>Product 4</t>
  </si>
  <si>
    <t>Seller 4</t>
  </si>
  <si>
    <t>Category 5</t>
  </si>
  <si>
    <t>Product 5</t>
  </si>
  <si>
    <t>Seller 5</t>
  </si>
  <si>
    <t>Category 6</t>
  </si>
  <si>
    <t>Product 6</t>
  </si>
  <si>
    <t>Seller 6</t>
  </si>
  <si>
    <t>Category 7</t>
  </si>
  <si>
    <t>Product 7</t>
  </si>
  <si>
    <t>Seller 7</t>
  </si>
  <si>
    <t>Category 8</t>
  </si>
  <si>
    <t>Product 8</t>
  </si>
  <si>
    <t>Seller 8</t>
  </si>
  <si>
    <t>Category 9</t>
  </si>
  <si>
    <t>Product 9</t>
  </si>
  <si>
    <t>Seller 9</t>
  </si>
  <si>
    <t>Category 10</t>
  </si>
  <si>
    <t>Product 10</t>
  </si>
  <si>
    <t>Seller 10</t>
  </si>
  <si>
    <t>Installments</t>
  </si>
  <si>
    <t>LINKING NOTE
Replace the blank cells on this sheet with your Power Pivot measures, Pivot outputs, CUBE formulas, or Power Query results. The four dashboard pages already reference these cells/ranges.</t>
  </si>
  <si>
    <t>State 1</t>
  </si>
  <si>
    <t>State 2</t>
  </si>
  <si>
    <t>State 3</t>
  </si>
  <si>
    <t>State 4</t>
  </si>
  <si>
    <t>State 5</t>
  </si>
  <si>
    <t>State 6</t>
  </si>
  <si>
    <t>State 7</t>
  </si>
  <si>
    <t>State 8</t>
  </si>
  <si>
    <t>State 9</t>
  </si>
  <si>
    <t>State 10</t>
  </si>
  <si>
    <t>12+</t>
  </si>
  <si>
    <t>Olist Dashboard Template — Field Map</t>
  </si>
  <si>
    <t>Use this map when connecting your source tables later.</t>
  </si>
  <si>
    <t>Dashboard Area</t>
  </si>
  <si>
    <t>Source Table</t>
  </si>
  <si>
    <t>Required Field(s)</t>
  </si>
  <si>
    <t>Metric / Output</t>
  </si>
  <si>
    <t>Grain</t>
  </si>
  <si>
    <t>Notes</t>
  </si>
  <si>
    <t>Order Items</t>
  </si>
  <si>
    <t>price, freight_value</t>
  </si>
  <si>
    <t>Sales / Freight / Order Value</t>
  </si>
  <si>
    <t>Item</t>
  </si>
  <si>
    <t>price = sales</t>
  </si>
  <si>
    <t>order_id</t>
  </si>
  <si>
    <t>Order</t>
  </si>
  <si>
    <t>Distinct order_id</t>
  </si>
  <si>
    <t>customer_unique_id</t>
  </si>
  <si>
    <t>Customer</t>
  </si>
  <si>
    <t>Distinct customer_unique_id</t>
  </si>
  <si>
    <t>Customer Geography</t>
  </si>
  <si>
    <t>customer_state</t>
  </si>
  <si>
    <t>State dimension</t>
  </si>
  <si>
    <t>product_id, category</t>
  </si>
  <si>
    <t>Products / Categories</t>
  </si>
  <si>
    <t>Distinct product_id</t>
  </si>
  <si>
    <t>seller_id</t>
  </si>
  <si>
    <t>Distinct seller_id</t>
  </si>
  <si>
    <t>Order Payments</t>
  </si>
  <si>
    <t>payment_type, payment_value, payment_installments</t>
  </si>
  <si>
    <t>Payment Mix / Installments</t>
  </si>
  <si>
    <t>Payment</t>
  </si>
  <si>
    <t>Use payment_value</t>
  </si>
  <si>
    <t>Order Reviews</t>
  </si>
  <si>
    <t>review_id, review_score</t>
  </si>
  <si>
    <t>Review Distribution</t>
  </si>
  <si>
    <t>Review</t>
  </si>
  <si>
    <t>Count review_id</t>
  </si>
  <si>
    <t>order_delivered_customer_date, order_estimated_delivery_date</t>
  </si>
  <si>
    <t>On-Time / Late</t>
  </si>
  <si>
    <t>Compare dates</t>
  </si>
  <si>
    <t>Delivery Time</t>
  </si>
  <si>
    <t>order_purchase_timestamp, order_delivered_customer_date</t>
  </si>
  <si>
    <t>DATEDIFF</t>
  </si>
  <si>
    <t>Time</t>
  </si>
  <si>
    <t>Calendar</t>
  </si>
  <si>
    <t>Date, Year, Quarter, Month</t>
  </si>
  <si>
    <t>Trend / Slicers</t>
  </si>
  <si>
    <t>Date</t>
  </si>
  <si>
    <t>Date dimension</t>
  </si>
  <si>
    <t>Category Sales</t>
  </si>
  <si>
    <t>Order Items + Products</t>
  </si>
  <si>
    <t>product_id, price, category</t>
  </si>
  <si>
    <t>Join on product_id</t>
  </si>
  <si>
    <t>Top Products</t>
  </si>
  <si>
    <t>product_id, price</t>
  </si>
  <si>
    <t>Rank by sales</t>
  </si>
  <si>
    <t>Top Sellers</t>
  </si>
  <si>
    <t>seller_id, price</t>
  </si>
  <si>
    <t>%review_score</t>
  </si>
  <si>
    <t>Total Products Sold</t>
  </si>
  <si>
    <t>Total Seller</t>
  </si>
  <si>
    <t>(blank)</t>
  </si>
  <si>
    <t>SE</t>
  </si>
  <si>
    <t>PB</t>
  </si>
  <si>
    <t>RN</t>
  </si>
  <si>
    <t>PI</t>
  </si>
  <si>
    <t>AM</t>
  </si>
  <si>
    <t>AC</t>
  </si>
  <si>
    <t>RO</t>
  </si>
  <si>
    <t>MS</t>
  </si>
  <si>
    <t>AL</t>
  </si>
  <si>
    <t>AP</t>
  </si>
  <si>
    <t>RR</t>
  </si>
  <si>
    <t>TO</t>
  </si>
  <si>
    <t>Customer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</si>
</sst>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0.00;\(\$#,##0.00\);\$#,##0.00"/>
    <numFmt numFmtId="165" formatCode="0.00%;\-0.00%;0.00%"/>
    <numFmt numFmtId="166" formatCode="_(* #,##0_);_(* \(#,##0\);_(* &quot;-&quot;??_);_(@_)"/>
    <numFmt numFmtId="167" formatCode="0.000"/>
    <numFmt numFmtId="168" formatCode="0.000%;\-0.000%;0.000%"/>
    <numFmt numFmtId="169" formatCode="_(&quot;$&quot;* #,##0.0_);_(&quot;$&quot;* \(#,##0.0\);_(&quot;$&quot;* &quot;-&quot;??_);_(@_)"/>
  </numFmts>
  <fonts count="30">
    <font>
      <sz val="11"/>
      <color theme="1"/>
      <name val="Calibri"/>
      <family val="2"/>
      <scheme val="minor"/>
    </font>
    <font>
      <b/>
      <sz val="11"/>
      <color rgb="FFFFFFFF"/>
      <name val="Calibri"/>
      <family val="2"/>
      <scheme val="minor"/>
    </font>
    <font>
      <sz val="11"/>
      <name val="Carlito"/>
    </font>
    <font>
      <b/>
      <sz val="22"/>
      <color rgb="FFFFFFFF"/>
      <name val="Carlito"/>
    </font>
    <font>
      <b/>
      <sz val="20"/>
      <color rgb="FF002D8F"/>
      <name val="Carlito"/>
    </font>
    <font>
      <b/>
      <sz val="9"/>
      <color rgb="FF002D8F"/>
      <name val="Carlito"/>
    </font>
    <font>
      <b/>
      <sz val="8"/>
      <color rgb="FFFFFFFF"/>
      <name val="Carlito"/>
    </font>
    <font>
      <sz val="10"/>
      <color rgb="FF6B7A90"/>
      <name val="Carlito"/>
    </font>
    <font>
      <b/>
      <sz val="8"/>
      <color rgb="FF002D8F"/>
      <name val="Carlito"/>
    </font>
    <font>
      <sz val="9"/>
      <color rgb="FF6B7A90"/>
      <name val="Carlito"/>
    </font>
    <font>
      <b/>
      <sz val="8"/>
      <color rgb="FF6B7A90"/>
      <name val="Carlito"/>
    </font>
    <font>
      <b/>
      <sz val="9"/>
      <color rgb="FF17324D"/>
      <name val="Carlito"/>
    </font>
    <font>
      <b/>
      <sz val="9"/>
      <color rgb="FF6B7A90"/>
      <name val="Carlito"/>
    </font>
    <font>
      <b/>
      <sz val="18"/>
      <color rgb="FF043FBE"/>
      <name val="Carlito"/>
    </font>
    <font>
      <b/>
      <sz val="18"/>
      <color rgb="FF002D8F"/>
      <name val="Carlito"/>
    </font>
    <font>
      <b/>
      <sz val="18"/>
      <color rgb="FF168821"/>
      <name val="Carlito"/>
    </font>
    <font>
      <b/>
      <sz val="18"/>
      <color rgb="FFDDAA01"/>
      <name val="Carlito"/>
    </font>
    <font>
      <b/>
      <sz val="18"/>
      <color rgb="FFB3261E"/>
      <name val="Carlito"/>
    </font>
    <font>
      <b/>
      <sz val="11"/>
      <color rgb="FF002D8F"/>
      <name val="Carlito"/>
    </font>
    <font>
      <sz val="9"/>
      <color rgb="FF17324D"/>
      <name val="Carlito"/>
    </font>
    <font>
      <b/>
      <sz val="18"/>
      <color rgb="FFFFFFFF"/>
      <name val="Carlito"/>
    </font>
    <font>
      <sz val="10"/>
      <color rgb="FF002D8F"/>
      <name val="Carlito"/>
    </font>
    <font>
      <b/>
      <sz val="10"/>
      <color rgb="FFFFFFFF"/>
      <name val="Carlito"/>
    </font>
    <font>
      <sz val="10"/>
      <color rgb="FF17324D"/>
      <name val="Carlito"/>
    </font>
    <font>
      <sz val="11"/>
      <color theme="1"/>
      <name val="Calibri"/>
      <family val="2"/>
      <scheme val="minor"/>
    </font>
    <font>
      <b/>
      <sz val="11"/>
      <color theme="1"/>
      <name val="Calibri"/>
      <family val="2"/>
      <scheme val="minor"/>
    </font>
    <font>
      <b/>
      <sz val="10"/>
      <color rgb="FFFFFFFF"/>
      <name val="Calibri"/>
      <family val="2"/>
      <scheme val="minor"/>
    </font>
    <font>
      <b/>
      <sz val="11"/>
      <color rgb="FF6B7A90"/>
      <name val="Carlito"/>
    </font>
    <font>
      <b/>
      <sz val="11"/>
      <color rgb="FFFFFFFF"/>
      <name val="Carlito"/>
    </font>
    <font>
      <sz val="11"/>
      <color rgb="FF6B7A90"/>
      <name val="Carlito"/>
    </font>
  </fonts>
  <fills count="11">
    <fill>
      <patternFill patternType="none"/>
    </fill>
    <fill>
      <patternFill patternType="gray125"/>
    </fill>
    <fill>
      <patternFill patternType="solid">
        <fgColor rgb="FF1F4E78"/>
        <bgColor indexed="64"/>
      </patternFill>
    </fill>
    <fill>
      <patternFill patternType="solid">
        <fgColor rgb="FF002D8F"/>
      </patternFill>
    </fill>
    <fill>
      <patternFill patternType="solid">
        <fgColor rgb="FFFFFFFF"/>
      </patternFill>
    </fill>
    <fill>
      <patternFill patternType="solid">
        <fgColor rgb="FF043FBE"/>
      </patternFill>
    </fill>
    <fill>
      <patternFill patternType="solid">
        <fgColor rgb="FFF6F9FE"/>
      </patternFill>
    </fill>
    <fill>
      <patternFill patternType="solid">
        <fgColor rgb="FFEAF2FF"/>
      </patternFill>
    </fill>
    <fill>
      <patternFill patternType="solid">
        <fgColor theme="4" tint="0.79998168889431442"/>
        <bgColor theme="4" tint="0.79998168889431442"/>
      </patternFill>
    </fill>
    <fill>
      <patternFill patternType="solid">
        <fgColor indexed="65"/>
        <bgColor rgb="FF043FBE"/>
      </patternFill>
    </fill>
    <fill>
      <patternFill patternType="solid">
        <fgColor rgb="FFF6F9FE"/>
        <bgColor rgb="FF043FBE"/>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s>
  <cellStyleXfs count="5">
    <xf numFmtId="0" fontId="0" fillId="0" borderId="0"/>
    <xf numFmtId="0" fontId="2"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cellStyleXfs>
  <cellXfs count="7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xf numFmtId="44" fontId="0" fillId="0" borderId="0" xfId="0" applyNumberFormat="1"/>
    <xf numFmtId="165" fontId="0" fillId="0" borderId="0" xfId="0" applyNumberFormat="1"/>
    <xf numFmtId="166" fontId="0" fillId="0" borderId="0" xfId="0" applyNumberFormat="1"/>
    <xf numFmtId="0" fontId="2" fillId="0" borderId="0" xfId="1"/>
    <xf numFmtId="0" fontId="2" fillId="6" borderId="0" xfId="1" applyFill="1"/>
    <xf numFmtId="0" fontId="18" fillId="6" borderId="0" xfId="1" applyFont="1" applyFill="1" applyAlignment="1">
      <alignment horizontal="left" vertical="center"/>
    </xf>
    <xf numFmtId="0" fontId="19" fillId="4" borderId="0" xfId="1" applyFont="1" applyFill="1" applyAlignment="1">
      <alignment horizontal="left" vertical="center" wrapText="1"/>
    </xf>
    <xf numFmtId="0" fontId="22" fillId="5" borderId="0" xfId="1" applyFont="1" applyFill="1" applyAlignment="1">
      <alignment horizontal="center" vertical="center"/>
    </xf>
    <xf numFmtId="0" fontId="23" fillId="4" borderId="0" xfId="1" applyFont="1" applyFill="1"/>
    <xf numFmtId="0" fontId="19" fillId="4" borderId="0" xfId="1" applyFont="1" applyFill="1"/>
    <xf numFmtId="2" fontId="0" fillId="0" borderId="0" xfId="0" applyNumberFormat="1"/>
    <xf numFmtId="0" fontId="26" fillId="9" borderId="0" xfId="0" applyFont="1" applyFill="1" applyAlignment="1">
      <alignment horizontal="center" vertical="center"/>
    </xf>
    <xf numFmtId="10" fontId="0" fillId="0" borderId="0" xfId="0" applyNumberFormat="1"/>
    <xf numFmtId="39" fontId="19" fillId="4" borderId="0" xfId="1" applyNumberFormat="1" applyFont="1" applyFill="1"/>
    <xf numFmtId="164" fontId="25" fillId="8" borderId="10" xfId="0" applyNumberFormat="1" applyFont="1" applyFill="1" applyBorder="1"/>
    <xf numFmtId="0" fontId="22" fillId="10" borderId="0" xfId="1" applyFont="1" applyFill="1" applyAlignment="1">
      <alignment horizontal="center" vertical="center"/>
    </xf>
    <xf numFmtId="164" fontId="23" fillId="4" borderId="0" xfId="1" applyNumberFormat="1" applyFont="1" applyFill="1"/>
    <xf numFmtId="3" fontId="23" fillId="4" borderId="0" xfId="1" applyNumberFormat="1" applyFont="1" applyFill="1"/>
    <xf numFmtId="4" fontId="23" fillId="4" borderId="0" xfId="1" applyNumberFormat="1" applyFont="1" applyFill="1"/>
    <xf numFmtId="2" fontId="23" fillId="4" borderId="0" xfId="1" applyNumberFormat="1" applyFont="1" applyFill="1"/>
    <xf numFmtId="165" fontId="23" fillId="4" borderId="0" xfId="1" applyNumberFormat="1" applyFont="1" applyFill="1"/>
    <xf numFmtId="43" fontId="2" fillId="6" borderId="0" xfId="2" applyFont="1" applyFill="1"/>
    <xf numFmtId="166" fontId="2" fillId="6" borderId="0" xfId="2" applyNumberFormat="1" applyFont="1" applyFill="1"/>
    <xf numFmtId="166" fontId="2" fillId="6" borderId="0" xfId="2" applyNumberFormat="1" applyFont="1" applyFill="1" applyAlignment="1">
      <alignment horizontal="center"/>
    </xf>
    <xf numFmtId="0" fontId="11" fillId="4" borderId="0" xfId="1" applyFont="1" applyFill="1" applyAlignment="1">
      <alignment vertical="center"/>
    </xf>
    <xf numFmtId="0" fontId="2" fillId="0" borderId="0" xfId="1" applyAlignment="1">
      <alignment vertical="top"/>
    </xf>
    <xf numFmtId="168" fontId="0" fillId="0" borderId="0" xfId="0" applyNumberFormat="1"/>
    <xf numFmtId="0" fontId="20" fillId="3" borderId="0" xfId="1" applyFont="1" applyFill="1" applyAlignment="1">
      <alignment horizontal="left" vertical="center"/>
    </xf>
    <xf numFmtId="0" fontId="21" fillId="7" borderId="0" xfId="1" applyFont="1" applyFill="1" applyAlignment="1">
      <alignment horizontal="left" vertical="center"/>
    </xf>
    <xf numFmtId="0" fontId="19" fillId="4" borderId="0" xfId="1" applyFont="1" applyFill="1" applyAlignment="1">
      <alignment horizontal="left" vertical="center" wrapText="1"/>
    </xf>
    <xf numFmtId="0" fontId="1" fillId="2" borderId="0" xfId="0" applyFont="1" applyFill="1" applyAlignment="1">
      <alignment horizontal="center"/>
    </xf>
    <xf numFmtId="0" fontId="12" fillId="4" borderId="0" xfId="1" applyFont="1" applyFill="1" applyAlignment="1">
      <alignment horizontal="left" vertical="center"/>
    </xf>
    <xf numFmtId="167" fontId="16" fillId="4" borderId="0" xfId="1" applyNumberFormat="1" applyFont="1" applyFill="1" applyAlignment="1">
      <alignment horizontal="left" vertical="center"/>
    </xf>
    <xf numFmtId="2" fontId="16" fillId="4" borderId="0" xfId="1" applyNumberFormat="1" applyFont="1" applyFill="1" applyAlignment="1">
      <alignment horizontal="left" vertical="center"/>
    </xf>
    <xf numFmtId="10" fontId="15" fillId="4" borderId="0" xfId="4" applyNumberFormat="1" applyFont="1" applyFill="1" applyAlignment="1">
      <alignment horizontal="center" vertical="center"/>
    </xf>
    <xf numFmtId="166" fontId="17" fillId="4" borderId="0" xfId="2" applyNumberFormat="1" applyFont="1" applyFill="1" applyAlignment="1">
      <alignment horizontal="center" vertical="center"/>
    </xf>
    <xf numFmtId="44" fontId="13" fillId="4" borderId="0" xfId="3" applyFont="1" applyFill="1" applyAlignment="1">
      <alignment horizontal="left" vertical="center"/>
    </xf>
    <xf numFmtId="43" fontId="13" fillId="4" borderId="0" xfId="2" applyFont="1" applyFill="1" applyAlignment="1">
      <alignment horizontal="left" vertical="center"/>
    </xf>
    <xf numFmtId="43" fontId="14" fillId="4" borderId="0" xfId="2" applyFont="1" applyFill="1" applyAlignment="1">
      <alignment horizontal="left" vertical="center"/>
    </xf>
    <xf numFmtId="43" fontId="15" fillId="4" borderId="0" xfId="2" applyFont="1" applyFill="1" applyAlignment="1">
      <alignment horizontal="left" vertical="center"/>
    </xf>
    <xf numFmtId="0" fontId="27" fillId="4" borderId="0" xfId="1" applyFont="1" applyFill="1" applyAlignment="1">
      <alignment horizontal="left" vertical="top"/>
    </xf>
    <xf numFmtId="0" fontId="11" fillId="4" borderId="0" xfId="1" applyFont="1" applyFill="1" applyAlignment="1">
      <alignment horizontal="left" vertical="center"/>
    </xf>
    <xf numFmtId="0" fontId="3" fillId="3" borderId="0" xfId="1" applyFont="1" applyFill="1" applyAlignment="1">
      <alignment horizontal="center" vertical="center"/>
    </xf>
    <xf numFmtId="0" fontId="4" fillId="4" borderId="0" xfId="1" applyFont="1" applyFill="1" applyAlignment="1">
      <alignment horizontal="left" vertical="center"/>
    </xf>
    <xf numFmtId="0" fontId="5" fillId="4" borderId="0" xfId="1" applyFont="1" applyFill="1" applyAlignment="1">
      <alignment horizontal="right" vertical="center"/>
    </xf>
    <xf numFmtId="0" fontId="28" fillId="5" borderId="0" xfId="1" applyFont="1" applyFill="1" applyAlignment="1">
      <alignment horizontal="center" vertical="center"/>
    </xf>
    <xf numFmtId="0" fontId="29" fillId="4" borderId="0" xfId="1" applyFont="1" applyFill="1" applyAlignment="1">
      <alignment horizontal="left" vertical="center"/>
    </xf>
    <xf numFmtId="0" fontId="18" fillId="4" borderId="0" xfId="1" applyFont="1" applyFill="1" applyAlignment="1">
      <alignment horizontal="center" vertical="center"/>
    </xf>
    <xf numFmtId="0" fontId="8" fillId="4" borderId="0" xfId="1" applyFont="1" applyFill="1" applyAlignment="1">
      <alignment horizontal="center" vertical="center"/>
    </xf>
    <xf numFmtId="0" fontId="9" fillId="4" borderId="0" xfId="1" applyFont="1" applyFill="1" applyAlignment="1">
      <alignment horizontal="right" vertical="center"/>
    </xf>
    <xf numFmtId="169" fontId="13" fillId="4" borderId="0" xfId="3" applyNumberFormat="1" applyFont="1" applyFill="1" applyAlignment="1">
      <alignment horizontal="left" vertical="center"/>
    </xf>
    <xf numFmtId="166" fontId="13" fillId="4" borderId="0" xfId="2" applyNumberFormat="1" applyFont="1" applyFill="1" applyAlignment="1">
      <alignment horizontal="left" vertical="center"/>
    </xf>
    <xf numFmtId="166" fontId="14" fillId="4" borderId="0" xfId="2" applyNumberFormat="1" applyFont="1" applyFill="1" applyAlignment="1">
      <alignment horizontal="left" vertical="center"/>
    </xf>
    <xf numFmtId="0" fontId="10" fillId="4" borderId="0" xfId="1" applyFont="1" applyFill="1" applyAlignment="1">
      <alignment horizontal="left" vertical="center"/>
    </xf>
    <xf numFmtId="0" fontId="7" fillId="4" borderId="0" xfId="1" applyFont="1" applyFill="1" applyAlignment="1">
      <alignment horizontal="left" vertical="center"/>
    </xf>
    <xf numFmtId="0" fontId="6" fillId="5" borderId="0" xfId="1" applyFont="1" applyFill="1" applyAlignment="1">
      <alignment horizontal="center" vertical="center"/>
    </xf>
    <xf numFmtId="44" fontId="15" fillId="4" borderId="0" xfId="3" applyFont="1" applyFill="1" applyAlignment="1">
      <alignment horizontal="left" vertical="center"/>
    </xf>
    <xf numFmtId="0" fontId="15" fillId="4" borderId="0" xfId="1" applyFont="1" applyFill="1" applyAlignment="1">
      <alignment horizontal="left" vertical="center"/>
    </xf>
    <xf numFmtId="0" fontId="17" fillId="4" borderId="0" xfId="1" applyFont="1" applyFill="1" applyAlignment="1">
      <alignment horizontal="left" vertical="center"/>
    </xf>
    <xf numFmtId="0" fontId="16" fillId="4" borderId="0" xfId="1" applyFont="1" applyFill="1" applyAlignment="1">
      <alignment horizontal="left" vertical="center"/>
    </xf>
    <xf numFmtId="0" fontId="0" fillId="0" borderId="0" xfId="0" applyNumberFormat="1"/>
  </cellXfs>
  <cellStyles count="5">
    <cellStyle name="Comma" xfId="2" builtinId="3"/>
    <cellStyle name="Currency" xfId="3" builtinId="4"/>
    <cellStyle name="Normal" xfId="0" builtinId="0"/>
    <cellStyle name="Normal 2" xfId="1" xr:uid="{E18FB01E-D02C-4BB9-A5A2-FC20E52631C0}"/>
    <cellStyle name="Percent" xfId="4" builtinId="5"/>
  </cellStyles>
  <dxfs count="45">
    <dxf>
      <numFmt numFmtId="34" formatCode="_(&quot;$&quot;* #,##0.00_);_(&quot;$&quot;* \(#,##0.00\);_(&quot;$&quot;* &quot;-&quot;??_);_(@_)"/>
    </dxf>
    <dxf>
      <numFmt numFmtId="166" formatCode="_(* #,##0_);_(* \(#,##0\);_(* &quot;-&quot;??_);_(@_)"/>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ill>
        <patternFill>
          <fgColor rgb="FF043FBE"/>
        </patternFill>
      </fill>
    </dxf>
    <dxf>
      <fill>
        <patternFill>
          <fgColor rgb="FF043FBE"/>
        </patternFill>
      </fill>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ill>
        <patternFill>
          <fgColor rgb="FF043FBE"/>
        </patternFill>
      </fill>
    </dxf>
    <dxf>
      <fill>
        <patternFill>
          <fgColor rgb="FF043FBE"/>
        </patternFill>
      </fill>
    </dxf>
    <dxf>
      <font>
        <b/>
        <sz val="10"/>
        <color rgb="FFFFFFFF"/>
      </font>
      <fill>
        <patternFill patternType="solid">
          <fgColor rgb="FF043FBE"/>
        </patternFill>
      </fill>
      <alignment horizontal="center" vertical="center"/>
    </dxf>
    <dxf>
      <numFmt numFmtId="34" formatCode="_(&quot;$&quot;* #,##0.00_);_(&quot;$&quot;* \(#,##0.00\);_(&quot;$&quot;* &quot;-&quot;??_);_(@_)"/>
    </dxf>
    <dxf>
      <numFmt numFmtId="166" formatCode="_(* #,##0_);_(* \(#,##0\);_(* &quot;-&quot;??_);_(@_)"/>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ill>
        <patternFill>
          <fgColor rgb="FF043FBE"/>
        </patternFill>
      </fill>
    </dxf>
    <dxf>
      <fill>
        <patternFill>
          <fgColor rgb="FF043FBE"/>
        </patternFill>
      </fill>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ill>
        <patternFill>
          <fgColor rgb="FF043FBE"/>
        </patternFill>
      </fill>
    </dxf>
    <dxf>
      <fill>
        <patternFill>
          <fgColor rgb="FF043FBE"/>
        </patternFill>
      </fill>
    </dxf>
    <dxf>
      <font>
        <b/>
        <sz val="10"/>
        <color rgb="FFFFFFFF"/>
      </font>
      <fill>
        <patternFill patternType="solid">
          <fgColor rgb="FF043FBE"/>
        </patternFill>
      </fill>
      <alignment horizontal="center" vertical="center"/>
    </dxf>
    <dxf>
      <numFmt numFmtId="166" formatCode="_(* #,##0_);_(* \(#,##0\);_(* &quot;-&quot;??_);_(@_)"/>
    </dxf>
    <dxf>
      <numFmt numFmtId="34" formatCode="_(&quot;$&quot;* #,##0.00_);_(&quot;$&quot;* \(#,##0.00\);_(&quot;$&quot;* &quot;-&quot;??_);_(@_)"/>
    </dxf>
    <dxf>
      <fill>
        <patternFill>
          <fgColor rgb="FF043FBE"/>
        </patternFill>
      </fill>
    </dxf>
    <dxf>
      <fill>
        <patternFill>
          <fgColor rgb="FF043FBE"/>
        </patternFill>
      </fill>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ill>
        <patternFill>
          <fgColor rgb="FF043FBE"/>
        </patternFill>
      </fill>
    </dxf>
    <dxf>
      <fill>
        <patternFill>
          <fgColor rgb="FF043FBE"/>
        </patternFill>
      </fill>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
      <font>
        <b/>
        <sz val="10"/>
        <color rgb="FFFFFFFF"/>
      </font>
      <fill>
        <patternFill patternType="solid">
          <fgColor rgb="FF043FBE"/>
        </patternFill>
      </fill>
      <alignment horizontal="center" vertical="center"/>
    </dxf>
  </dxfs>
  <tableStyles count="1" defaultTableStyle="TableStyleMedium2" defaultPivotStyle="PivotStyleLight16">
    <tableStyle name="Invisible" pivot="0" table="0" count="0" xr9:uid="{0582F61D-B482-4F2E-B002-DEDEAC661EB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connections" Target="connection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12" Type="http://schemas.openxmlformats.org/officeDocument/2006/relationships/customXml" Target="../customXml/item66.xml"/><Relationship Id="rId16" Type="http://schemas.openxmlformats.org/officeDocument/2006/relationships/pivotCacheDefinition" Target="pivotCache/pivotCacheDefinition8.xml"/><Relationship Id="rId107" Type="http://schemas.openxmlformats.org/officeDocument/2006/relationships/customXml" Target="../customXml/item61.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microsoft.com/office/2007/relationships/slicerCache" Target="slicerCaches/slicerCache1.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102" Type="http://schemas.openxmlformats.org/officeDocument/2006/relationships/customXml" Target="../customXml/item56.xml"/><Relationship Id="rId5" Type="http://schemas.openxmlformats.org/officeDocument/2006/relationships/worksheet" Target="worksheets/sheet5.xml"/><Relationship Id="rId90" Type="http://schemas.openxmlformats.org/officeDocument/2006/relationships/customXml" Target="../customXml/item44.xml"/><Relationship Id="rId95" Type="http://schemas.openxmlformats.org/officeDocument/2006/relationships/customXml" Target="../customXml/item49.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styles" Target="styles.xml"/><Relationship Id="rId48" Type="http://schemas.openxmlformats.org/officeDocument/2006/relationships/customXml" Target="../customXml/item2.xml"/><Relationship Id="rId64" Type="http://schemas.openxmlformats.org/officeDocument/2006/relationships/customXml" Target="../customXml/item18.xml"/><Relationship Id="rId69" Type="http://schemas.openxmlformats.org/officeDocument/2006/relationships/customXml" Target="../customXml/item23.xml"/><Relationship Id="rId80" Type="http://schemas.openxmlformats.org/officeDocument/2006/relationships/customXml" Target="../customXml/item34.xml"/><Relationship Id="rId85" Type="http://schemas.openxmlformats.org/officeDocument/2006/relationships/customXml" Target="../customXml/item39.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microsoft.com/office/2007/relationships/slicerCache" Target="slicerCaches/slicerCache2.xml"/><Relationship Id="rId59" Type="http://schemas.openxmlformats.org/officeDocument/2006/relationships/customXml" Target="../customXml/item13.xml"/><Relationship Id="rId103" Type="http://schemas.openxmlformats.org/officeDocument/2006/relationships/customXml" Target="../customXml/item57.xml"/><Relationship Id="rId108" Type="http://schemas.openxmlformats.org/officeDocument/2006/relationships/customXml" Target="../customXml/item62.xml"/><Relationship Id="rId54" Type="http://schemas.openxmlformats.org/officeDocument/2006/relationships/customXml" Target="../customXml/item8.xml"/><Relationship Id="rId70" Type="http://schemas.openxmlformats.org/officeDocument/2006/relationships/customXml" Target="../customXml/item24.xml"/><Relationship Id="rId75" Type="http://schemas.openxmlformats.org/officeDocument/2006/relationships/customXml" Target="../customXml/item29.xml"/><Relationship Id="rId91" Type="http://schemas.openxmlformats.org/officeDocument/2006/relationships/customXml" Target="../customXml/item45.xml"/><Relationship Id="rId96"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openxmlformats.org/officeDocument/2006/relationships/customXml" Target="../customXml/item3.xml"/><Relationship Id="rId57" Type="http://schemas.openxmlformats.org/officeDocument/2006/relationships/customXml" Target="../customXml/item11.xml"/><Relationship Id="rId106" Type="http://schemas.openxmlformats.org/officeDocument/2006/relationships/customXml" Target="../customXml/item60.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94" Type="http://schemas.openxmlformats.org/officeDocument/2006/relationships/customXml" Target="../customXml/item48.xml"/><Relationship Id="rId99" Type="http://schemas.openxmlformats.org/officeDocument/2006/relationships/customXml" Target="../customXml/item53.xml"/><Relationship Id="rId101" Type="http://schemas.openxmlformats.org/officeDocument/2006/relationships/customXml" Target="../customXml/item5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microsoft.com/office/2007/relationships/slicerCache" Target="slicerCaches/slicerCache3.xml"/><Relationship Id="rId109" Type="http://schemas.openxmlformats.org/officeDocument/2006/relationships/customXml" Target="../customXml/item63.xml"/><Relationship Id="rId34" Type="http://schemas.openxmlformats.org/officeDocument/2006/relationships/pivotCacheDefinition" Target="pivotCache/pivotCacheDefinition26.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97" Type="http://schemas.openxmlformats.org/officeDocument/2006/relationships/customXml" Target="../customXml/item51.xml"/><Relationship Id="rId104" Type="http://schemas.openxmlformats.org/officeDocument/2006/relationships/customXml" Target="../customXml/item58.xml"/><Relationship Id="rId7" Type="http://schemas.openxmlformats.org/officeDocument/2006/relationships/worksheet" Target="worksheets/sheet7.xml"/><Relationship Id="rId71" Type="http://schemas.openxmlformats.org/officeDocument/2006/relationships/customXml" Target="../customXml/item25.xml"/><Relationship Id="rId92"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microsoft.com/office/2007/relationships/slicerCache" Target="slicerCaches/slicerCache4.xml"/><Relationship Id="rId45" Type="http://schemas.openxmlformats.org/officeDocument/2006/relationships/powerPivotData" Target="model/item.data"/><Relationship Id="rId66" Type="http://schemas.openxmlformats.org/officeDocument/2006/relationships/customXml" Target="../customXml/item20.xml"/><Relationship Id="rId87" Type="http://schemas.openxmlformats.org/officeDocument/2006/relationships/customXml" Target="../customXml/item41.xml"/><Relationship Id="rId110" Type="http://schemas.openxmlformats.org/officeDocument/2006/relationships/customXml" Target="../customXml/item64.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10.xml"/><Relationship Id="rId77" Type="http://schemas.openxmlformats.org/officeDocument/2006/relationships/customXml" Target="../customXml/item31.xml"/><Relationship Id="rId100" Type="http://schemas.openxmlformats.org/officeDocument/2006/relationships/customXml" Target="../customXml/item54.xml"/><Relationship Id="rId105" Type="http://schemas.openxmlformats.org/officeDocument/2006/relationships/customXml" Target="../customXml/item59.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93" Type="http://schemas.openxmlformats.org/officeDocument/2006/relationships/customXml" Target="../customXml/item47.xml"/><Relationship Id="rId98" Type="http://schemas.openxmlformats.org/officeDocument/2006/relationships/customXml" Target="../customXml/item52.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calcChain" Target="calcChain.xml"/><Relationship Id="rId67" Type="http://schemas.openxmlformats.org/officeDocument/2006/relationships/customXml" Target="../customXml/item21.xml"/><Relationship Id="rId20" Type="http://schemas.openxmlformats.org/officeDocument/2006/relationships/pivotCacheDefinition" Target="pivotCache/pivotCacheDefinition12.xml"/><Relationship Id="rId41" Type="http://schemas.openxmlformats.org/officeDocument/2006/relationships/theme" Target="theme/theme1.xml"/><Relationship Id="rId62" Type="http://schemas.openxmlformats.org/officeDocument/2006/relationships/customXml" Target="../customXml/item16.xml"/><Relationship Id="rId83" Type="http://schemas.openxmlformats.org/officeDocument/2006/relationships/customXml" Target="../customXml/item37.xml"/><Relationship Id="rId88" Type="http://schemas.openxmlformats.org/officeDocument/2006/relationships/customXml" Target="../customXml/item42.xml"/><Relationship Id="rId111" Type="http://schemas.openxmlformats.org/officeDocument/2006/relationships/customXml" Target="../customXml/item65.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Sales / Freight / Order Value</a:t>
            </a:r>
          </a:p>
        </c:rich>
      </c:tx>
      <c:overlay val="1"/>
    </c:title>
    <c:autoTitleDeleted val="0"/>
    <c:plotArea>
      <c:layout/>
      <c:barChart>
        <c:barDir val="col"/>
        <c:grouping val="clustered"/>
        <c:varyColors val="0"/>
        <c:ser>
          <c:idx val="0"/>
          <c:order val="0"/>
          <c:tx>
            <c:v>Sales</c:v>
          </c:tx>
          <c:invertIfNegative val="1"/>
          <c:cat>
            <c:numRef>
              <c:f>Dashboard_Data!$E$6:$E$8</c:f>
              <c:numCache>
                <c:formatCode>General</c:formatCode>
                <c:ptCount val="3"/>
                <c:pt idx="0">
                  <c:v>2016</c:v>
                </c:pt>
                <c:pt idx="1">
                  <c:v>2017</c:v>
                </c:pt>
                <c:pt idx="2">
                  <c:v>2018</c:v>
                </c:pt>
              </c:numCache>
            </c:numRef>
          </c:cat>
          <c:val>
            <c:numRef>
              <c:f>Dashboard_Data!$F$6:$F$8</c:f>
              <c:numCache>
                <c:formatCode>\$#,##0.00;\(\$#,##0.00\);\$#,##0.00</c:formatCode>
                <c:ptCount val="3"/>
                <c:pt idx="0">
                  <c:v>49785.919999999998</c:v>
                </c:pt>
                <c:pt idx="1">
                  <c:v>6155806.9800000004</c:v>
                </c:pt>
                <c:pt idx="2">
                  <c:v>7386050.7999999998</c:v>
                </c:pt>
              </c:numCache>
            </c:numRef>
          </c:val>
          <c:extLst>
            <c:ext xmlns:c16="http://schemas.microsoft.com/office/drawing/2014/chart" uri="{C3380CC4-5D6E-409C-BE32-E72D297353CC}">
              <c16:uniqueId val="{00000000-3E2E-47EE-AE47-9A04D20F1432}"/>
            </c:ext>
          </c:extLst>
        </c:ser>
        <c:ser>
          <c:idx val="1"/>
          <c:order val="1"/>
          <c:tx>
            <c:v>Freight</c:v>
          </c:tx>
          <c:invertIfNegative val="1"/>
          <c:cat>
            <c:numRef>
              <c:f>Dashboard_Data!$E$6:$E$8</c:f>
              <c:numCache>
                <c:formatCode>General</c:formatCode>
                <c:ptCount val="3"/>
                <c:pt idx="0">
                  <c:v>2016</c:v>
                </c:pt>
                <c:pt idx="1">
                  <c:v>2017</c:v>
                </c:pt>
                <c:pt idx="2">
                  <c:v>2018</c:v>
                </c:pt>
              </c:numCache>
            </c:numRef>
          </c:cat>
          <c:val>
            <c:numRef>
              <c:f>Dashboard_Data!$G$6:$G$8</c:f>
              <c:numCache>
                <c:formatCode>\$#,##0.00;\(\$#,##0.00\);\$#,##0.00</c:formatCode>
                <c:ptCount val="3"/>
                <c:pt idx="0">
                  <c:v>7397.29</c:v>
                </c:pt>
                <c:pt idx="1">
                  <c:v>986865.45</c:v>
                </c:pt>
                <c:pt idx="2">
                  <c:v>1257646.8</c:v>
                </c:pt>
              </c:numCache>
            </c:numRef>
          </c:val>
          <c:extLst>
            <c:ext xmlns:c16="http://schemas.microsoft.com/office/drawing/2014/chart" uri="{C3380CC4-5D6E-409C-BE32-E72D297353CC}">
              <c16:uniqueId val="{00000001-3E2E-47EE-AE47-9A04D20F1432}"/>
            </c:ext>
          </c:extLst>
        </c:ser>
        <c:ser>
          <c:idx val="2"/>
          <c:order val="2"/>
          <c:tx>
            <c:v>Order Value</c:v>
          </c:tx>
          <c:invertIfNegative val="1"/>
          <c:cat>
            <c:numRef>
              <c:f>Dashboard_Data!$E$6:$E$8</c:f>
              <c:numCache>
                <c:formatCode>General</c:formatCode>
                <c:ptCount val="3"/>
                <c:pt idx="0">
                  <c:v>2016</c:v>
                </c:pt>
                <c:pt idx="1">
                  <c:v>2017</c:v>
                </c:pt>
                <c:pt idx="2">
                  <c:v>2018</c:v>
                </c:pt>
              </c:numCache>
            </c:numRef>
          </c:cat>
          <c:val>
            <c:numRef>
              <c:f>Dashboard_Data!$H$6:$H$8</c:f>
              <c:numCache>
                <c:formatCode>#,##0.00_);\(#,##0.00\)</c:formatCode>
                <c:ptCount val="3"/>
                <c:pt idx="0">
                  <c:v>57183.21</c:v>
                </c:pt>
                <c:pt idx="1">
                  <c:v>7142672.4300000006</c:v>
                </c:pt>
                <c:pt idx="2">
                  <c:v>8643697.5999999996</c:v>
                </c:pt>
              </c:numCache>
            </c:numRef>
          </c:val>
          <c:extLst>
            <c:ext xmlns:c16="http://schemas.microsoft.com/office/drawing/2014/chart" uri="{C3380CC4-5D6E-409C-BE32-E72D297353CC}">
              <c16:uniqueId val="{00000002-3E2E-47EE-AE47-9A04D20F143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Project.xlsx]Sheet1!PivotTable8</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1"/>
        <c:ser>
          <c:idx val="0"/>
          <c:order val="0"/>
          <c:tx>
            <c:strRef>
              <c:f>Sheet1!$B$121</c:f>
              <c:strCache>
                <c:ptCount val="1"/>
                <c:pt idx="0">
                  <c:v>Total</c:v>
                </c:pt>
              </c:strCache>
            </c:strRef>
          </c:tx>
          <c:marker>
            <c:symbol val="none"/>
          </c:marker>
          <c:cat>
            <c:strRef>
              <c:f>Sheet1!$A$122:$A$134</c:f>
              <c:strCache>
                <c:ptCount val="12"/>
                <c:pt idx="0">
                  <c:v>August</c:v>
                </c:pt>
                <c:pt idx="1">
                  <c:v>May</c:v>
                </c:pt>
                <c:pt idx="2">
                  <c:v>July</c:v>
                </c:pt>
                <c:pt idx="3">
                  <c:v>March</c:v>
                </c:pt>
                <c:pt idx="4">
                  <c:v>June</c:v>
                </c:pt>
                <c:pt idx="5">
                  <c:v>April</c:v>
                </c:pt>
                <c:pt idx="6">
                  <c:v>February</c:v>
                </c:pt>
                <c:pt idx="7">
                  <c:v>January</c:v>
                </c:pt>
                <c:pt idx="8">
                  <c:v>November</c:v>
                </c:pt>
                <c:pt idx="9">
                  <c:v>December</c:v>
                </c:pt>
                <c:pt idx="10">
                  <c:v>October</c:v>
                </c:pt>
                <c:pt idx="11">
                  <c:v>September</c:v>
                </c:pt>
              </c:strCache>
            </c:strRef>
          </c:cat>
          <c:val>
            <c:numRef>
              <c:f>Sheet1!$B$122:$B$134</c:f>
              <c:numCache>
                <c:formatCode>#,##0</c:formatCode>
                <c:ptCount val="12"/>
                <c:pt idx="0">
                  <c:v>10843</c:v>
                </c:pt>
                <c:pt idx="1">
                  <c:v>10573</c:v>
                </c:pt>
                <c:pt idx="2">
                  <c:v>10318</c:v>
                </c:pt>
                <c:pt idx="3">
                  <c:v>9893</c:v>
                </c:pt>
                <c:pt idx="4">
                  <c:v>9412</c:v>
                </c:pt>
                <c:pt idx="5">
                  <c:v>9343</c:v>
                </c:pt>
                <c:pt idx="6">
                  <c:v>8508</c:v>
                </c:pt>
                <c:pt idx="7">
                  <c:v>8069</c:v>
                </c:pt>
                <c:pt idx="8">
                  <c:v>7544</c:v>
                </c:pt>
                <c:pt idx="9">
                  <c:v>5674</c:v>
                </c:pt>
                <c:pt idx="10">
                  <c:v>4959</c:v>
                </c:pt>
                <c:pt idx="11">
                  <c:v>4305</c:v>
                </c:pt>
              </c:numCache>
            </c:numRef>
          </c:val>
          <c:smooth val="0"/>
          <c:extLst>
            <c:ext xmlns:c16="http://schemas.microsoft.com/office/drawing/2014/chart" uri="{C3380CC4-5D6E-409C-BE32-E72D297353CC}">
              <c16:uniqueId val="{00000000-7F67-4D88-8210-A4AC11521E9D}"/>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Project.xlsx]Sheet1!PivotTable5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79479946791889"/>
              <c:y val="4.250000418307128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9126853041412704"/>
              <c:y val="0.155833348671261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06845937589068"/>
              <c:y val="-9.916667642716632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941057865975312"/>
              <c:y val="-7.083334030511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9C4-4622-96D0-CF4C3EFE6E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69C4-4622-96D0-CF4C3EFE6E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69C4-4622-96D0-CF4C3EFE6E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69C4-4622-96D0-CF4C3EFE6E2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Sheet1!$A$93</c:f>
              <c:strCache>
                <c:ptCount val="1"/>
                <c:pt idx="0">
                  <c:v>debit_card</c:v>
                </c:pt>
              </c:strCache>
            </c:strRef>
          </c:cat>
          <c:val>
            <c:numRef>
              <c:f>Sheet1!$B$93</c:f>
              <c:numCache>
                <c:formatCode>_("$"* #,##0.00_);_("$"* \(#,##0.00\);_("$"* "-"??_);_(@_)</c:formatCode>
                <c:ptCount val="1"/>
                <c:pt idx="0">
                  <c:v>217989.79</c:v>
                </c:pt>
              </c:numCache>
            </c:numRef>
          </c:val>
          <c:extLst>
            <c:ext xmlns:c16="http://schemas.microsoft.com/office/drawing/2014/chart" uri="{C3380CC4-5D6E-409C-BE32-E72D297353CC}">
              <c16:uniqueId val="{00000005-69C4-4622-96D0-CF4C3EFE6E2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Project.xlsx]Sheet1!PivotTable6</c:name>
    <c:fmtId val="0"/>
  </c:pivotSource>
  <c:chart>
    <c:autoTitleDeleted val="1"/>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Sheet1!$B$100</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Sheet1!$A$101:$A$108</c:f>
              <c:strCache>
                <c:ptCount val="8"/>
                <c:pt idx="0">
                  <c:v>delivered</c:v>
                </c:pt>
                <c:pt idx="1">
                  <c:v>shipped</c:v>
                </c:pt>
                <c:pt idx="2">
                  <c:v>canceled</c:v>
                </c:pt>
                <c:pt idx="3">
                  <c:v>unavailable</c:v>
                </c:pt>
                <c:pt idx="4">
                  <c:v>invoiced</c:v>
                </c:pt>
                <c:pt idx="5">
                  <c:v>processing</c:v>
                </c:pt>
                <c:pt idx="6">
                  <c:v>created</c:v>
                </c:pt>
                <c:pt idx="7">
                  <c:v>approved</c:v>
                </c:pt>
              </c:strCache>
            </c:strRef>
          </c:cat>
          <c:val>
            <c:numRef>
              <c:f>Sheet1!$B$101:$B$108</c:f>
              <c:numCache>
                <c:formatCode>#,##0</c:formatCode>
                <c:ptCount val="8"/>
                <c:pt idx="0">
                  <c:v>96478</c:v>
                </c:pt>
                <c:pt idx="1">
                  <c:v>1107</c:v>
                </c:pt>
                <c:pt idx="2">
                  <c:v>625</c:v>
                </c:pt>
                <c:pt idx="3">
                  <c:v>609</c:v>
                </c:pt>
                <c:pt idx="4">
                  <c:v>314</c:v>
                </c:pt>
                <c:pt idx="5">
                  <c:v>301</c:v>
                </c:pt>
                <c:pt idx="6">
                  <c:v>5</c:v>
                </c:pt>
                <c:pt idx="7">
                  <c:v>2</c:v>
                </c:pt>
              </c:numCache>
            </c:numRef>
          </c:val>
          <c:extLst>
            <c:ext xmlns:c16="http://schemas.microsoft.com/office/drawing/2014/chart" uri="{C3380CC4-5D6E-409C-BE32-E72D297353CC}">
              <c16:uniqueId val="{00000002-936D-41F3-8EBF-91D75A27C66F}"/>
            </c:ext>
          </c:extLst>
        </c:ser>
        <c:dLbls>
          <c:showLegendKey val="0"/>
          <c:showVal val="0"/>
          <c:showCatName val="0"/>
          <c:showSerName val="0"/>
          <c:showPercent val="0"/>
          <c:showBubbleSize val="0"/>
        </c:dLbls>
        <c:gapWidth val="100"/>
        <c:axId val="100250431"/>
        <c:axId val="203967632"/>
      </c:barChart>
      <c:valAx>
        <c:axId val="203967632"/>
        <c:scaling>
          <c:orientation val="minMax"/>
        </c:scaling>
        <c:delete val="0"/>
        <c:axPos val="b"/>
        <c:majorGridlines/>
        <c:numFmt formatCode="#,##0" sourceLinked="1"/>
        <c:majorTickMark val="out"/>
        <c:minorTickMark val="none"/>
        <c:tickLblPos val="nextTo"/>
        <c:crossAx val="100250431"/>
        <c:crosses val="autoZero"/>
        <c:crossBetween val="between"/>
      </c:valAx>
      <c:catAx>
        <c:axId val="100250431"/>
        <c:scaling>
          <c:orientation val="minMax"/>
        </c:scaling>
        <c:delete val="0"/>
        <c:axPos val="l"/>
        <c:numFmt formatCode="General" sourceLinked="1"/>
        <c:majorTickMark val="out"/>
        <c:minorTickMark val="none"/>
        <c:tickLblPos val="nextTo"/>
        <c:txPr>
          <a:bodyPr/>
          <a:lstStyle/>
          <a:p>
            <a:pPr>
              <a:defRPr sz="1050"/>
            </a:pPr>
            <a:endParaRPr lang="en-US"/>
          </a:p>
        </c:txPr>
        <c:crossAx val="203967632"/>
        <c:crosses val="autoZero"/>
        <c:auto val="1"/>
        <c:lblAlgn val="ctr"/>
        <c:lblOffset val="100"/>
        <c:noMultiLvlLbl val="0"/>
      </c:catAx>
    </c:plotArea>
    <c:legend>
      <c:legendPos val="r"/>
      <c:overlay val="0"/>
    </c:legend>
    <c:plotVisOnly val="1"/>
    <c:dispBlanksAs val="zero"/>
    <c:showDLblsOverMax val="1"/>
  </c:chart>
  <c:spPr>
    <a:ln w="9525">
      <a:solidFill>
        <a:srgbClr val="D9D9D9"/>
      </a:solidFill>
      <a:prstDash val="solid"/>
    </a:ln>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Review Score</a:t>
            </a:r>
          </a:p>
        </c:rich>
      </c:tx>
      <c:overlay val="1"/>
    </c:title>
    <c:autoTitleDeleted val="0"/>
    <c:plotArea>
      <c:layout/>
      <c:barChart>
        <c:barDir val="col"/>
        <c:grouping val="clustered"/>
        <c:varyColors val="0"/>
        <c:ser>
          <c:idx val="0"/>
          <c:order val="0"/>
          <c:tx>
            <c:v>Reviews</c:v>
          </c:tx>
          <c:invertIfNegative val="1"/>
          <c:cat>
            <c:numRef>
              <c:f>Dashboard_Data!$A$85:$A$89</c:f>
              <c:numCache>
                <c:formatCode>General</c:formatCode>
                <c:ptCount val="5"/>
                <c:pt idx="0">
                  <c:v>1</c:v>
                </c:pt>
                <c:pt idx="1">
                  <c:v>2</c:v>
                </c:pt>
                <c:pt idx="2">
                  <c:v>3</c:v>
                </c:pt>
                <c:pt idx="3">
                  <c:v>4</c:v>
                </c:pt>
                <c:pt idx="4">
                  <c:v>5</c:v>
                </c:pt>
              </c:numCache>
            </c:numRef>
          </c:cat>
          <c:val>
            <c:numRef>
              <c:f>Dashboard_Data!$B$85:$B$89</c:f>
              <c:numCache>
                <c:formatCode>0.00%</c:formatCode>
                <c:ptCount val="5"/>
                <c:pt idx="0">
                  <c:v>0.1151334354591631</c:v>
                </c:pt>
                <c:pt idx="1">
                  <c:v>3.1756429895992908E-2</c:v>
                </c:pt>
                <c:pt idx="2">
                  <c:v>8.2429654115939693E-2</c:v>
                </c:pt>
                <c:pt idx="3">
                  <c:v>0.19291703620091913</c:v>
                </c:pt>
                <c:pt idx="4">
                  <c:v>0.57776344432798521</c:v>
                </c:pt>
              </c:numCache>
            </c:numRef>
          </c:val>
          <c:extLst>
            <c:ext xmlns:c16="http://schemas.microsoft.com/office/drawing/2014/chart" uri="{C3380CC4-5D6E-409C-BE32-E72D297353CC}">
              <c16:uniqueId val="{00000000-CC1F-4371-9D2B-8021B6AC802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lstStyle/>
          <a:p>
            <a:pPr>
              <a:defRPr>
                <a:ln>
                  <a:noFill/>
                </a:ln>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Sales by Year</a:t>
            </a:r>
          </a:p>
        </c:rich>
      </c:tx>
      <c:overlay val="1"/>
    </c:title>
    <c:autoTitleDeleted val="0"/>
    <c:plotArea>
      <c:layout/>
      <c:barChart>
        <c:barDir val="col"/>
        <c:grouping val="clustered"/>
        <c:varyColors val="0"/>
        <c:ser>
          <c:idx val="0"/>
          <c:order val="0"/>
          <c:tx>
            <c:v>Sales</c:v>
          </c:tx>
          <c:invertIfNegative val="1"/>
          <c:cat>
            <c:numRef>
              <c:f>Dashboard_Data!$E$6:$E$8</c:f>
              <c:numCache>
                <c:formatCode>General</c:formatCode>
                <c:ptCount val="3"/>
                <c:pt idx="0">
                  <c:v>2016</c:v>
                </c:pt>
                <c:pt idx="1">
                  <c:v>2017</c:v>
                </c:pt>
                <c:pt idx="2">
                  <c:v>2018</c:v>
                </c:pt>
              </c:numCache>
            </c:numRef>
          </c:cat>
          <c:val>
            <c:numRef>
              <c:f>Dashboard_Data!$F$6:$F$8</c:f>
              <c:numCache>
                <c:formatCode>\$#,##0.00;\(\$#,##0.00\);\$#,##0.00</c:formatCode>
                <c:ptCount val="3"/>
                <c:pt idx="0">
                  <c:v>49785.919999999998</c:v>
                </c:pt>
                <c:pt idx="1">
                  <c:v>6155806.9800000004</c:v>
                </c:pt>
                <c:pt idx="2">
                  <c:v>7386050.7999999998</c:v>
                </c:pt>
              </c:numCache>
            </c:numRef>
          </c:val>
          <c:extLst>
            <c:ext xmlns:c16="http://schemas.microsoft.com/office/drawing/2014/chart" uri="{C3380CC4-5D6E-409C-BE32-E72D297353CC}">
              <c16:uniqueId val="{00000000-7BCF-48A3-A5E7-EB9B0D6C08C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Monthly Sales Trend</a:t>
            </a:r>
          </a:p>
        </c:rich>
      </c:tx>
      <c:overlay val="1"/>
    </c:title>
    <c:autoTitleDeleted val="0"/>
    <c:plotArea>
      <c:layout/>
      <c:lineChart>
        <c:grouping val="standard"/>
        <c:varyColors val="1"/>
        <c:ser>
          <c:idx val="0"/>
          <c:order val="0"/>
          <c:tx>
            <c:v>Sales</c:v>
          </c:tx>
          <c:marker>
            <c:symbol val="none"/>
          </c:marker>
          <c:cat>
            <c:strRef>
              <c:f>Dashboard_Data!$P$6:$P$17</c:f>
              <c:strCache>
                <c:ptCount val="12"/>
                <c:pt idx="0">
                  <c:v>May</c:v>
                </c:pt>
                <c:pt idx="1">
                  <c:v>August</c:v>
                </c:pt>
                <c:pt idx="2">
                  <c:v>July</c:v>
                </c:pt>
                <c:pt idx="3">
                  <c:v>March</c:v>
                </c:pt>
                <c:pt idx="4">
                  <c:v>April</c:v>
                </c:pt>
                <c:pt idx="5">
                  <c:v>June</c:v>
                </c:pt>
                <c:pt idx="6">
                  <c:v>February</c:v>
                </c:pt>
                <c:pt idx="7">
                  <c:v>January</c:v>
                </c:pt>
                <c:pt idx="8">
                  <c:v>November</c:v>
                </c:pt>
                <c:pt idx="9">
                  <c:v>December</c:v>
                </c:pt>
                <c:pt idx="10">
                  <c:v>October</c:v>
                </c:pt>
                <c:pt idx="11">
                  <c:v>September</c:v>
                </c:pt>
              </c:strCache>
            </c:strRef>
          </c:cat>
          <c:val>
            <c:numRef>
              <c:f>Dashboard_Data!$Q$6:$Q$17</c:f>
              <c:numCache>
                <c:formatCode>\$#,##0.00;\(\$#,##0.00\);\$#,##0.00</c:formatCode>
                <c:ptCount val="12"/>
                <c:pt idx="0">
                  <c:v>1502588.82</c:v>
                </c:pt>
                <c:pt idx="1">
                  <c:v>1428658.01</c:v>
                </c:pt>
                <c:pt idx="2">
                  <c:v>1393538.7</c:v>
                </c:pt>
                <c:pt idx="3">
                  <c:v>1357557.74</c:v>
                </c:pt>
                <c:pt idx="4">
                  <c:v>1356574.98</c:v>
                </c:pt>
                <c:pt idx="5">
                  <c:v>1298162.9099999999</c:v>
                </c:pt>
                <c:pt idx="6">
                  <c:v>1091481.73</c:v>
                </c:pt>
                <c:pt idx="7">
                  <c:v>1070343.23</c:v>
                </c:pt>
                <c:pt idx="8">
                  <c:v>1010271.37</c:v>
                </c:pt>
                <c:pt idx="9">
                  <c:v>743925.07</c:v>
                </c:pt>
                <c:pt idx="10">
                  <c:v>713727.09</c:v>
                </c:pt>
                <c:pt idx="11">
                  <c:v>624814.05000000005</c:v>
                </c:pt>
              </c:numCache>
            </c:numRef>
          </c:val>
          <c:smooth val="1"/>
          <c:extLst>
            <c:ext xmlns:c16="http://schemas.microsoft.com/office/drawing/2014/chart" uri="{C3380CC4-5D6E-409C-BE32-E72D297353CC}">
              <c16:uniqueId val="{00000000-D5CF-4C4B-92C3-67FF619CB35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Project.xlsx]Dashboard_Data!PivotTable12</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Dashboard_Data!$Q$5</c:f>
              <c:strCache>
                <c:ptCount val="1"/>
                <c:pt idx="0">
                  <c:v>Total Sales</c:v>
                </c:pt>
              </c:strCache>
            </c:strRef>
          </c:tx>
          <c:invertIfNegative val="0"/>
          <c:cat>
            <c:strRef>
              <c:f>Dashboard_Data!$P$6:$P$18</c:f>
              <c:strCache>
                <c:ptCount val="12"/>
                <c:pt idx="0">
                  <c:v>May</c:v>
                </c:pt>
                <c:pt idx="1">
                  <c:v>August</c:v>
                </c:pt>
                <c:pt idx="2">
                  <c:v>July</c:v>
                </c:pt>
                <c:pt idx="3">
                  <c:v>March</c:v>
                </c:pt>
                <c:pt idx="4">
                  <c:v>April</c:v>
                </c:pt>
                <c:pt idx="5">
                  <c:v>June</c:v>
                </c:pt>
                <c:pt idx="6">
                  <c:v>February</c:v>
                </c:pt>
                <c:pt idx="7">
                  <c:v>January</c:v>
                </c:pt>
                <c:pt idx="8">
                  <c:v>November</c:v>
                </c:pt>
                <c:pt idx="9">
                  <c:v>December</c:v>
                </c:pt>
                <c:pt idx="10">
                  <c:v>October</c:v>
                </c:pt>
                <c:pt idx="11">
                  <c:v>September</c:v>
                </c:pt>
              </c:strCache>
            </c:strRef>
          </c:cat>
          <c:val>
            <c:numRef>
              <c:f>Dashboard_Data!$Q$6:$Q$18</c:f>
              <c:numCache>
                <c:formatCode>\$#,##0.00;\(\$#,##0.00\);\$#,##0.00</c:formatCode>
                <c:ptCount val="12"/>
                <c:pt idx="0">
                  <c:v>1502588.82</c:v>
                </c:pt>
                <c:pt idx="1">
                  <c:v>1428658.01</c:v>
                </c:pt>
                <c:pt idx="2">
                  <c:v>1393538.7</c:v>
                </c:pt>
                <c:pt idx="3">
                  <c:v>1357557.74</c:v>
                </c:pt>
                <c:pt idx="4">
                  <c:v>1356574.98</c:v>
                </c:pt>
                <c:pt idx="5">
                  <c:v>1298162.9099999999</c:v>
                </c:pt>
                <c:pt idx="6">
                  <c:v>1091481.73</c:v>
                </c:pt>
                <c:pt idx="7">
                  <c:v>1070343.23</c:v>
                </c:pt>
                <c:pt idx="8">
                  <c:v>1010271.37</c:v>
                </c:pt>
                <c:pt idx="9">
                  <c:v>743925.07</c:v>
                </c:pt>
                <c:pt idx="10">
                  <c:v>713727.09</c:v>
                </c:pt>
                <c:pt idx="11">
                  <c:v>624814.05000000005</c:v>
                </c:pt>
              </c:numCache>
            </c:numRef>
          </c:val>
          <c:extLst>
            <c:ext xmlns:c16="http://schemas.microsoft.com/office/drawing/2014/chart" uri="{C3380CC4-5D6E-409C-BE32-E72D297353CC}">
              <c16:uniqueId val="{00000015-46D6-46A9-BF04-E588FC7DFCCE}"/>
            </c:ext>
          </c:extLst>
        </c:ser>
        <c:ser>
          <c:idx val="1"/>
          <c:order val="1"/>
          <c:tx>
            <c:strRef>
              <c:f>Dashboard_Data!$R$5</c:f>
              <c:strCache>
                <c:ptCount val="1"/>
                <c:pt idx="0">
                  <c:v>Total Customers</c:v>
                </c:pt>
              </c:strCache>
            </c:strRef>
          </c:tx>
          <c:invertIfNegative val="0"/>
          <c:cat>
            <c:strRef>
              <c:f>Dashboard_Data!$P$6:$P$18</c:f>
              <c:strCache>
                <c:ptCount val="12"/>
                <c:pt idx="0">
                  <c:v>May</c:v>
                </c:pt>
                <c:pt idx="1">
                  <c:v>August</c:v>
                </c:pt>
                <c:pt idx="2">
                  <c:v>July</c:v>
                </c:pt>
                <c:pt idx="3">
                  <c:v>March</c:v>
                </c:pt>
                <c:pt idx="4">
                  <c:v>April</c:v>
                </c:pt>
                <c:pt idx="5">
                  <c:v>June</c:v>
                </c:pt>
                <c:pt idx="6">
                  <c:v>February</c:v>
                </c:pt>
                <c:pt idx="7">
                  <c:v>January</c:v>
                </c:pt>
                <c:pt idx="8">
                  <c:v>November</c:v>
                </c:pt>
                <c:pt idx="9">
                  <c:v>December</c:v>
                </c:pt>
                <c:pt idx="10">
                  <c:v>October</c:v>
                </c:pt>
                <c:pt idx="11">
                  <c:v>September</c:v>
                </c:pt>
              </c:strCache>
            </c:strRef>
          </c:cat>
          <c:val>
            <c:numRef>
              <c:f>Dashboard_Data!$R$6:$R$18</c:f>
              <c:numCache>
                <c:formatCode>#,##0</c:formatCode>
                <c:ptCount val="12"/>
                <c:pt idx="0">
                  <c:v>10573</c:v>
                </c:pt>
                <c:pt idx="1">
                  <c:v>10843</c:v>
                </c:pt>
                <c:pt idx="2">
                  <c:v>10318</c:v>
                </c:pt>
                <c:pt idx="3">
                  <c:v>9893</c:v>
                </c:pt>
                <c:pt idx="4">
                  <c:v>9343</c:v>
                </c:pt>
                <c:pt idx="5">
                  <c:v>9412</c:v>
                </c:pt>
                <c:pt idx="6">
                  <c:v>8508</c:v>
                </c:pt>
                <c:pt idx="7">
                  <c:v>8069</c:v>
                </c:pt>
                <c:pt idx="8">
                  <c:v>7544</c:v>
                </c:pt>
                <c:pt idx="9">
                  <c:v>5674</c:v>
                </c:pt>
                <c:pt idx="10">
                  <c:v>4959</c:v>
                </c:pt>
                <c:pt idx="11">
                  <c:v>4305</c:v>
                </c:pt>
              </c:numCache>
            </c:numRef>
          </c:val>
          <c:extLst>
            <c:ext xmlns:c16="http://schemas.microsoft.com/office/drawing/2014/chart" uri="{C3380CC4-5D6E-409C-BE32-E72D297353CC}">
              <c16:uniqueId val="{00000016-46D6-46A9-BF04-E588FC7DFCC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Project.xlsx]Sheet1!PivotTable9</c:name>
    <c:fmtId val="0"/>
  </c:pivotSource>
  <c:chart>
    <c:title>
      <c:tx>
        <c:rich>
          <a:bodyPr/>
          <a:lstStyle/>
          <a:p>
            <a:r>
              <a:rPr lang="en-US"/>
              <a:t>Customers by State</a:t>
            </a:r>
          </a:p>
        </c:rich>
      </c:tx>
      <c:overlay val="1"/>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Sheet1!$B$137</c:f>
              <c:strCache>
                <c:ptCount val="1"/>
                <c:pt idx="0">
                  <c:v>Total</c:v>
                </c:pt>
              </c:strCache>
            </c:strRef>
          </c:tx>
          <c:invertIfNegative val="0"/>
          <c:cat>
            <c:strRef>
              <c:f>Sheet1!$A$138:$A$152</c:f>
              <c:strCache>
                <c:ptCount val="15"/>
                <c:pt idx="0">
                  <c:v>MA</c:v>
                </c:pt>
                <c:pt idx="1">
                  <c:v>MT</c:v>
                </c:pt>
                <c:pt idx="2">
                  <c:v>PA</c:v>
                </c:pt>
                <c:pt idx="3">
                  <c:v>CE</c:v>
                </c:pt>
                <c:pt idx="4">
                  <c:v>PE</c:v>
                </c:pt>
                <c:pt idx="5">
                  <c:v>GO</c:v>
                </c:pt>
                <c:pt idx="6">
                  <c:v>ES</c:v>
                </c:pt>
                <c:pt idx="7">
                  <c:v>DF</c:v>
                </c:pt>
                <c:pt idx="8">
                  <c:v>BA</c:v>
                </c:pt>
                <c:pt idx="9">
                  <c:v>SC</c:v>
                </c:pt>
                <c:pt idx="10">
                  <c:v>PR</c:v>
                </c:pt>
                <c:pt idx="11">
                  <c:v>RS</c:v>
                </c:pt>
                <c:pt idx="12">
                  <c:v>MG</c:v>
                </c:pt>
                <c:pt idx="13">
                  <c:v>RJ</c:v>
                </c:pt>
                <c:pt idx="14">
                  <c:v>SP</c:v>
                </c:pt>
              </c:strCache>
            </c:strRef>
          </c:cat>
          <c:val>
            <c:numRef>
              <c:f>Sheet1!$B$138:$B$152</c:f>
              <c:numCache>
                <c:formatCode>#,##0</c:formatCode>
                <c:ptCount val="15"/>
                <c:pt idx="0">
                  <c:v>747</c:v>
                </c:pt>
                <c:pt idx="1">
                  <c:v>907</c:v>
                </c:pt>
                <c:pt idx="2">
                  <c:v>975</c:v>
                </c:pt>
                <c:pt idx="3">
                  <c:v>1336</c:v>
                </c:pt>
                <c:pt idx="4">
                  <c:v>1652</c:v>
                </c:pt>
                <c:pt idx="5">
                  <c:v>2020</c:v>
                </c:pt>
                <c:pt idx="6">
                  <c:v>2033</c:v>
                </c:pt>
                <c:pt idx="7">
                  <c:v>2140</c:v>
                </c:pt>
                <c:pt idx="8">
                  <c:v>3380</c:v>
                </c:pt>
                <c:pt idx="9">
                  <c:v>3637</c:v>
                </c:pt>
                <c:pt idx="10">
                  <c:v>5045</c:v>
                </c:pt>
                <c:pt idx="11">
                  <c:v>5466</c:v>
                </c:pt>
                <c:pt idx="12">
                  <c:v>11635</c:v>
                </c:pt>
                <c:pt idx="13">
                  <c:v>12852</c:v>
                </c:pt>
                <c:pt idx="14">
                  <c:v>41746</c:v>
                </c:pt>
              </c:numCache>
            </c:numRef>
          </c:val>
          <c:extLst>
            <c:ext xmlns:c16="http://schemas.microsoft.com/office/drawing/2014/chart" uri="{C3380CC4-5D6E-409C-BE32-E72D297353CC}">
              <c16:uniqueId val="{00000000-8CF3-4F9B-BCC0-85DF88BAB8E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Project.xlsx]Sheet1!PivotTable17</c:name>
    <c:fmtId val="0"/>
  </c:pivotSource>
  <c:chart>
    <c:title>
      <c:tx>
        <c:rich>
          <a:bodyPr/>
          <a:lstStyle/>
          <a:p>
            <a:r>
              <a:rPr lang="en-US"/>
              <a:t>Top States by Sales</a:t>
            </a:r>
          </a:p>
        </c:rich>
      </c:tx>
      <c:overlay val="1"/>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Sheet1!$B$60</c:f>
              <c:strCache>
                <c:ptCount val="1"/>
                <c:pt idx="0">
                  <c:v>Total</c:v>
                </c:pt>
              </c:strCache>
            </c:strRef>
          </c:tx>
          <c:invertIfNegative val="0"/>
          <c:cat>
            <c:strRef>
              <c:f>Sheet1!$A$61:$A$84</c:f>
              <c:strCache>
                <c:ptCount val="23"/>
                <c:pt idx="0">
                  <c:v>SP</c:v>
                </c:pt>
                <c:pt idx="1">
                  <c:v>PR</c:v>
                </c:pt>
                <c:pt idx="2">
                  <c:v>MG</c:v>
                </c:pt>
                <c:pt idx="3">
                  <c:v>RJ</c:v>
                </c:pt>
                <c:pt idx="4">
                  <c:v>SC</c:v>
                </c:pt>
                <c:pt idx="5">
                  <c:v>RS</c:v>
                </c:pt>
                <c:pt idx="6">
                  <c:v>BA</c:v>
                </c:pt>
                <c:pt idx="7">
                  <c:v>PE</c:v>
                </c:pt>
                <c:pt idx="8">
                  <c:v>DF</c:v>
                </c:pt>
                <c:pt idx="9">
                  <c:v>GO</c:v>
                </c:pt>
                <c:pt idx="10">
                  <c:v>ES</c:v>
                </c:pt>
                <c:pt idx="11">
                  <c:v>MA</c:v>
                </c:pt>
                <c:pt idx="12">
                  <c:v>(blank)</c:v>
                </c:pt>
                <c:pt idx="13">
                  <c:v>CE</c:v>
                </c:pt>
                <c:pt idx="14">
                  <c:v>PB</c:v>
                </c:pt>
                <c:pt idx="15">
                  <c:v>MT</c:v>
                </c:pt>
                <c:pt idx="16">
                  <c:v>RN</c:v>
                </c:pt>
                <c:pt idx="17">
                  <c:v>MS</c:v>
                </c:pt>
                <c:pt idx="18">
                  <c:v>RO</c:v>
                </c:pt>
                <c:pt idx="19">
                  <c:v>PI</c:v>
                </c:pt>
                <c:pt idx="20">
                  <c:v>SE</c:v>
                </c:pt>
                <c:pt idx="21">
                  <c:v>AM</c:v>
                </c:pt>
                <c:pt idx="22">
                  <c:v>AC</c:v>
                </c:pt>
              </c:strCache>
            </c:strRef>
          </c:cat>
          <c:val>
            <c:numRef>
              <c:f>Sheet1!$B$61:$B$84</c:f>
              <c:numCache>
                <c:formatCode>\$#,##0.00;\(\$#,##0.00\);\$#,##0.00</c:formatCode>
                <c:ptCount val="23"/>
                <c:pt idx="0">
                  <c:v>8681385.4399999995</c:v>
                </c:pt>
                <c:pt idx="1">
                  <c:v>1273100.1299999999</c:v>
                </c:pt>
                <c:pt idx="2">
                  <c:v>1031107.18</c:v>
                </c:pt>
                <c:pt idx="3">
                  <c:v>856722.6</c:v>
                </c:pt>
                <c:pt idx="4">
                  <c:v>641535.07999999996</c:v>
                </c:pt>
                <c:pt idx="5">
                  <c:v>379707.24</c:v>
                </c:pt>
                <c:pt idx="6">
                  <c:v>286903.56</c:v>
                </c:pt>
                <c:pt idx="7">
                  <c:v>91493.85</c:v>
                </c:pt>
                <c:pt idx="8">
                  <c:v>89881.68</c:v>
                </c:pt>
                <c:pt idx="9">
                  <c:v>66399.210000000006</c:v>
                </c:pt>
                <c:pt idx="10">
                  <c:v>47779.51</c:v>
                </c:pt>
                <c:pt idx="11">
                  <c:v>36408.949999999997</c:v>
                </c:pt>
                <c:pt idx="12">
                  <c:v>25986.22</c:v>
                </c:pt>
                <c:pt idx="13">
                  <c:v>20240.64</c:v>
                </c:pt>
                <c:pt idx="14">
                  <c:v>17095</c:v>
                </c:pt>
                <c:pt idx="15">
                  <c:v>17070.72</c:v>
                </c:pt>
                <c:pt idx="16">
                  <c:v>9940.6</c:v>
                </c:pt>
                <c:pt idx="17">
                  <c:v>8551.69</c:v>
                </c:pt>
                <c:pt idx="18">
                  <c:v>4762.2</c:v>
                </c:pt>
                <c:pt idx="19">
                  <c:v>2522</c:v>
                </c:pt>
                <c:pt idx="20">
                  <c:v>1606.2</c:v>
                </c:pt>
                <c:pt idx="21">
                  <c:v>1177</c:v>
                </c:pt>
                <c:pt idx="22">
                  <c:v>267</c:v>
                </c:pt>
              </c:numCache>
            </c:numRef>
          </c:val>
          <c:extLst>
            <c:ext xmlns:c16="http://schemas.microsoft.com/office/drawing/2014/chart" uri="{C3380CC4-5D6E-409C-BE32-E72D297353CC}">
              <c16:uniqueId val="{00000000-559B-40B8-9AEF-AB2AFA01379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Category Sales</a:t>
            </a:r>
          </a:p>
        </c:rich>
      </c:tx>
      <c:overlay val="1"/>
    </c:title>
    <c:autoTitleDeleted val="0"/>
    <c:plotArea>
      <c:layout/>
      <c:barChart>
        <c:barDir val="col"/>
        <c:grouping val="clustered"/>
        <c:varyColors val="0"/>
        <c:ser>
          <c:idx val="0"/>
          <c:order val="0"/>
          <c:tx>
            <c:v>Sales</c:v>
          </c:tx>
          <c:invertIfNegative val="1"/>
          <c:cat>
            <c:strRef>
              <c:f>Dashboard_Data!$A$72:$A$81</c:f>
              <c:strCache>
                <c:ptCount val="10"/>
                <c:pt idx="0">
                  <c:v>Category 1</c:v>
                </c:pt>
                <c:pt idx="1">
                  <c:v>Category 2</c:v>
                </c:pt>
                <c:pt idx="2">
                  <c:v>Category 3</c:v>
                </c:pt>
                <c:pt idx="3">
                  <c:v>Category 4</c:v>
                </c:pt>
                <c:pt idx="4">
                  <c:v>Category 5</c:v>
                </c:pt>
                <c:pt idx="5">
                  <c:v>Category 6</c:v>
                </c:pt>
                <c:pt idx="6">
                  <c:v>Category 7</c:v>
                </c:pt>
                <c:pt idx="7">
                  <c:v>Category 8</c:v>
                </c:pt>
                <c:pt idx="8">
                  <c:v>Category 9</c:v>
                </c:pt>
                <c:pt idx="9">
                  <c:v>Category 10</c:v>
                </c:pt>
              </c:strCache>
            </c:strRef>
          </c:cat>
          <c:val>
            <c:numRef>
              <c:f>Dashboard_Data!$B$72:$B$81</c:f>
              <c:numCache>
                <c:formatCode>General</c:formatCode>
                <c:ptCount val="10"/>
              </c:numCache>
            </c:numRef>
          </c:val>
          <c:extLst>
            <c:ext xmlns:c16="http://schemas.microsoft.com/office/drawing/2014/chart" uri="{C3380CC4-5D6E-409C-BE32-E72D297353CC}">
              <c16:uniqueId val="{00000000-5B32-42C9-AD92-50C9B769CA1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Top Products</a:t>
            </a:r>
          </a:p>
        </c:rich>
      </c:tx>
      <c:overlay val="1"/>
    </c:title>
    <c:autoTitleDeleted val="0"/>
    <c:plotArea>
      <c:layout/>
      <c:barChart>
        <c:barDir val="col"/>
        <c:grouping val="clustered"/>
        <c:varyColors val="0"/>
        <c:ser>
          <c:idx val="0"/>
          <c:order val="0"/>
          <c:tx>
            <c:v>Sales</c:v>
          </c:tx>
          <c:invertIfNegative val="1"/>
          <c:cat>
            <c:strRef>
              <c:f>Dashboard_Data!$D$72:$D$81</c:f>
              <c:strCache>
                <c:ptCount val="10"/>
                <c:pt idx="0">
                  <c:v>Product 1</c:v>
                </c:pt>
                <c:pt idx="1">
                  <c:v>Product 2</c:v>
                </c:pt>
                <c:pt idx="2">
                  <c:v>Product 3</c:v>
                </c:pt>
                <c:pt idx="3">
                  <c:v>Product 4</c:v>
                </c:pt>
                <c:pt idx="4">
                  <c:v>Product 5</c:v>
                </c:pt>
                <c:pt idx="5">
                  <c:v>Product 6</c:v>
                </c:pt>
                <c:pt idx="6">
                  <c:v>Product 7</c:v>
                </c:pt>
                <c:pt idx="7">
                  <c:v>Product 8</c:v>
                </c:pt>
                <c:pt idx="8">
                  <c:v>Product 9</c:v>
                </c:pt>
                <c:pt idx="9">
                  <c:v>Product 10</c:v>
                </c:pt>
              </c:strCache>
            </c:strRef>
          </c:cat>
          <c:val>
            <c:numRef>
              <c:f>Dashboard_Data!$E$72:$E$81</c:f>
              <c:numCache>
                <c:formatCode>General</c:formatCode>
                <c:ptCount val="10"/>
              </c:numCache>
            </c:numRef>
          </c:val>
          <c:extLst>
            <c:ext xmlns:c16="http://schemas.microsoft.com/office/drawing/2014/chart" uri="{C3380CC4-5D6E-409C-BE32-E72D297353CC}">
              <c16:uniqueId val="{00000000-39D9-4638-BE4F-7E5B3B9AE48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Top Sellers</a:t>
            </a:r>
          </a:p>
        </c:rich>
      </c:tx>
      <c:overlay val="1"/>
    </c:title>
    <c:autoTitleDeleted val="0"/>
    <c:plotArea>
      <c:layout/>
      <c:barChart>
        <c:barDir val="col"/>
        <c:grouping val="clustered"/>
        <c:varyColors val="0"/>
        <c:ser>
          <c:idx val="0"/>
          <c:order val="0"/>
          <c:tx>
            <c:v>Sales</c:v>
          </c:tx>
          <c:invertIfNegative val="1"/>
          <c:cat>
            <c:strRef>
              <c:f>Dashboard_Data!$G$72:$G$81</c:f>
              <c:strCache>
                <c:ptCount val="10"/>
                <c:pt idx="0">
                  <c:v>Seller 1</c:v>
                </c:pt>
                <c:pt idx="1">
                  <c:v>Seller 2</c:v>
                </c:pt>
                <c:pt idx="2">
                  <c:v>Seller 3</c:v>
                </c:pt>
                <c:pt idx="3">
                  <c:v>Seller 4</c:v>
                </c:pt>
                <c:pt idx="4">
                  <c:v>Seller 5</c:v>
                </c:pt>
                <c:pt idx="5">
                  <c:v>Seller 6</c:v>
                </c:pt>
                <c:pt idx="6">
                  <c:v>Seller 7</c:v>
                </c:pt>
                <c:pt idx="7">
                  <c:v>Seller 8</c:v>
                </c:pt>
                <c:pt idx="8">
                  <c:v>Seller 9</c:v>
                </c:pt>
                <c:pt idx="9">
                  <c:v>Seller 10</c:v>
                </c:pt>
              </c:strCache>
            </c:strRef>
          </c:cat>
          <c:val>
            <c:numRef>
              <c:f>Dashboard_Data!$H$72:$H$81</c:f>
              <c:numCache>
                <c:formatCode>General</c:formatCode>
                <c:ptCount val="10"/>
              </c:numCache>
            </c:numRef>
          </c:val>
          <c:extLst>
            <c:ext xmlns:c16="http://schemas.microsoft.com/office/drawing/2014/chart" uri="{C3380CC4-5D6E-409C-BE32-E72D297353CC}">
              <c16:uniqueId val="{00000000-105B-42E4-95A2-0DA5ED87D20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Payment Type</a:t>
            </a:r>
          </a:p>
        </c:rich>
      </c:tx>
      <c:overlay val="1"/>
    </c:title>
    <c:autoTitleDeleted val="0"/>
    <c:plotArea>
      <c:layout/>
      <c:doughnutChart>
        <c:varyColors val="1"/>
        <c:ser>
          <c:idx val="0"/>
          <c:order val="0"/>
          <c:tx>
            <c:v>Payment Value</c:v>
          </c:tx>
          <c:cat>
            <c:strRef>
              <c:f>Dashboard_Data!$O$72:$O$76</c:f>
              <c:strCache>
                <c:ptCount val="2"/>
                <c:pt idx="0">
                  <c:v>debit_card</c:v>
                </c:pt>
                <c:pt idx="1">
                  <c:v>Grand Total</c:v>
                </c:pt>
              </c:strCache>
            </c:strRef>
          </c:cat>
          <c:val>
            <c:numRef>
              <c:f>Dashboard_Data!$P$72:$P$76</c:f>
              <c:numCache>
                <c:formatCode>General</c:formatCode>
                <c:ptCount val="5"/>
                <c:pt idx="0">
                  <c:v>217989.79</c:v>
                </c:pt>
                <c:pt idx="1">
                  <c:v>217989.79</c:v>
                </c:pt>
              </c:numCache>
            </c:numRef>
          </c:val>
          <c:extLst>
            <c:ext xmlns:c16="http://schemas.microsoft.com/office/drawing/2014/chart" uri="{C3380CC4-5D6E-409C-BE32-E72D297353CC}">
              <c16:uniqueId val="{00000000-790E-41D3-8074-4E5C2F288A94}"/>
            </c:ext>
          </c:extLst>
        </c:ser>
        <c:dLbls>
          <c:showLegendKey val="0"/>
          <c:showVal val="0"/>
          <c:showCatName val="0"/>
          <c:showSerName val="0"/>
          <c:showPercent val="0"/>
          <c:showBubbleSize val="0"/>
          <c:showLeaderLines val="1"/>
        </c:dLbls>
        <c:firstSliceAng val="0"/>
        <c:holeSize val="0"/>
      </c:doughnutChart>
    </c:plotArea>
    <c:legend>
      <c:legendPos val="r"/>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Installments</a:t>
            </a:r>
          </a:p>
        </c:rich>
      </c:tx>
      <c:overlay val="1"/>
    </c:title>
    <c:autoTitleDeleted val="0"/>
    <c:plotArea>
      <c:layout/>
      <c:barChart>
        <c:barDir val="col"/>
        <c:grouping val="clustered"/>
        <c:varyColors val="0"/>
        <c:ser>
          <c:idx val="0"/>
          <c:order val="0"/>
          <c:tx>
            <c:v>Payment Value</c:v>
          </c:tx>
          <c:invertIfNegative val="1"/>
          <c:cat>
            <c:strRef>
              <c:f>Dashboard_Data!$G$85:$G$96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Dashboard_Data!$H$85:$H$96</c:f>
              <c:numCache>
                <c:formatCode>General</c:formatCode>
                <c:ptCount val="12"/>
              </c:numCache>
            </c:numRef>
          </c:val>
          <c:extLst>
            <c:ext xmlns:c16="http://schemas.microsoft.com/office/drawing/2014/chart" uri="{C3380CC4-5D6E-409C-BE32-E72D297353CC}">
              <c16:uniqueId val="{00000000-A011-4666-8692-5E6DD0D0914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Delivery Status</a:t>
            </a:r>
          </a:p>
        </c:rich>
      </c:tx>
      <c:overlay val="1"/>
    </c:title>
    <c:autoTitleDeleted val="0"/>
    <c:plotArea>
      <c:layout/>
      <c:doughnutChart>
        <c:varyColors val="1"/>
        <c:ser>
          <c:idx val="0"/>
          <c:order val="0"/>
          <c:tx>
            <c:v>Orders</c:v>
          </c:tx>
          <c:cat>
            <c:strRef>
              <c:f>Dashboard_Data!$R$72:$R$75</c:f>
              <c:strCache>
                <c:ptCount val="4"/>
                <c:pt idx="0">
                  <c:v>Late</c:v>
                </c:pt>
                <c:pt idx="1">
                  <c:v>Not Delivered</c:v>
                </c:pt>
                <c:pt idx="2">
                  <c:v>On Time</c:v>
                </c:pt>
                <c:pt idx="3">
                  <c:v>Grand Total</c:v>
                </c:pt>
              </c:strCache>
            </c:strRef>
          </c:cat>
          <c:val>
            <c:numRef>
              <c:f>Dashboard_Data!$S$72:$S$75</c:f>
              <c:numCache>
                <c:formatCode>#,##0</c:formatCode>
                <c:ptCount val="4"/>
                <c:pt idx="0">
                  <c:v>6535</c:v>
                </c:pt>
                <c:pt idx="1">
                  <c:v>2965</c:v>
                </c:pt>
                <c:pt idx="2">
                  <c:v>89941</c:v>
                </c:pt>
                <c:pt idx="3">
                  <c:v>99441</c:v>
                </c:pt>
              </c:numCache>
            </c:numRef>
          </c:val>
          <c:extLst>
            <c:ext xmlns:c16="http://schemas.microsoft.com/office/drawing/2014/chart" uri="{C3380CC4-5D6E-409C-BE32-E72D297353CC}">
              <c16:uniqueId val="{00000000-920C-4ECA-94A6-461D3449EC77}"/>
            </c:ext>
          </c:extLst>
        </c:ser>
        <c:dLbls>
          <c:showLegendKey val="0"/>
          <c:showVal val="0"/>
          <c:showCatName val="0"/>
          <c:showSerName val="0"/>
          <c:showPercent val="0"/>
          <c:showBubbleSize val="0"/>
          <c:showLeaderLines val="1"/>
        </c:dLbls>
        <c:firstSliceAng val="0"/>
        <c:holeSize val="0"/>
      </c:doughnutChart>
    </c:plotArea>
    <c:legend>
      <c:legendPos val="r"/>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Delivery / Orders by Year</a:t>
            </a:r>
          </a:p>
        </c:rich>
      </c:tx>
      <c:overlay val="1"/>
    </c:title>
    <c:autoTitleDeleted val="0"/>
    <c:plotArea>
      <c:layout/>
      <c:barChart>
        <c:barDir val="col"/>
        <c:grouping val="clustered"/>
        <c:varyColors val="0"/>
        <c:ser>
          <c:idx val="0"/>
          <c:order val="0"/>
          <c:tx>
            <c:v>Sales</c:v>
          </c:tx>
          <c:invertIfNegative val="1"/>
          <c:cat>
            <c:numRef>
              <c:f>Dashboard_Data!$E$6:$E$8</c:f>
              <c:numCache>
                <c:formatCode>General</c:formatCode>
                <c:ptCount val="3"/>
                <c:pt idx="0">
                  <c:v>2016</c:v>
                </c:pt>
                <c:pt idx="1">
                  <c:v>2017</c:v>
                </c:pt>
                <c:pt idx="2">
                  <c:v>2018</c:v>
                </c:pt>
              </c:numCache>
            </c:numRef>
          </c:cat>
          <c:val>
            <c:numRef>
              <c:f>Dashboard_Data!$F$6:$F$8</c:f>
              <c:numCache>
                <c:formatCode>\$#,##0.00;\(\$#,##0.00\);\$#,##0.00</c:formatCode>
                <c:ptCount val="3"/>
                <c:pt idx="0">
                  <c:v>49785.919999999998</c:v>
                </c:pt>
                <c:pt idx="1">
                  <c:v>6155806.9800000004</c:v>
                </c:pt>
                <c:pt idx="2">
                  <c:v>7386050.7999999998</c:v>
                </c:pt>
              </c:numCache>
            </c:numRef>
          </c:val>
          <c:extLst>
            <c:ext xmlns:c16="http://schemas.microsoft.com/office/drawing/2014/chart" uri="{C3380CC4-5D6E-409C-BE32-E72D297353CC}">
              <c16:uniqueId val="{00000000-504B-461D-BD1D-3BCC1BBBC1EB}"/>
            </c:ext>
          </c:extLst>
        </c:ser>
        <c:ser>
          <c:idx val="1"/>
          <c:order val="1"/>
          <c:tx>
            <c:v>Freight</c:v>
          </c:tx>
          <c:invertIfNegative val="1"/>
          <c:cat>
            <c:numRef>
              <c:f>Dashboard_Data!$E$6:$E$8</c:f>
              <c:numCache>
                <c:formatCode>General</c:formatCode>
                <c:ptCount val="3"/>
                <c:pt idx="0">
                  <c:v>2016</c:v>
                </c:pt>
                <c:pt idx="1">
                  <c:v>2017</c:v>
                </c:pt>
                <c:pt idx="2">
                  <c:v>2018</c:v>
                </c:pt>
              </c:numCache>
            </c:numRef>
          </c:cat>
          <c:val>
            <c:numRef>
              <c:f>Dashboard_Data!$G$6:$G$8</c:f>
              <c:numCache>
                <c:formatCode>\$#,##0.00;\(\$#,##0.00\);\$#,##0.00</c:formatCode>
                <c:ptCount val="3"/>
                <c:pt idx="0">
                  <c:v>7397.29</c:v>
                </c:pt>
                <c:pt idx="1">
                  <c:v>986865.45</c:v>
                </c:pt>
                <c:pt idx="2">
                  <c:v>1257646.8</c:v>
                </c:pt>
              </c:numCache>
            </c:numRef>
          </c:val>
          <c:extLst>
            <c:ext xmlns:c16="http://schemas.microsoft.com/office/drawing/2014/chart" uri="{C3380CC4-5D6E-409C-BE32-E72D297353CC}">
              <c16:uniqueId val="{00000001-504B-461D-BD1D-3BCC1BBBC1EB}"/>
            </c:ext>
          </c:extLst>
        </c:ser>
        <c:ser>
          <c:idx val="2"/>
          <c:order val="2"/>
          <c:tx>
            <c:v>Order Value</c:v>
          </c:tx>
          <c:invertIfNegative val="1"/>
          <c:cat>
            <c:numRef>
              <c:f>Dashboard_Data!$E$6:$E$8</c:f>
              <c:numCache>
                <c:formatCode>General</c:formatCode>
                <c:ptCount val="3"/>
                <c:pt idx="0">
                  <c:v>2016</c:v>
                </c:pt>
                <c:pt idx="1">
                  <c:v>2017</c:v>
                </c:pt>
                <c:pt idx="2">
                  <c:v>2018</c:v>
                </c:pt>
              </c:numCache>
            </c:numRef>
          </c:cat>
          <c:val>
            <c:numRef>
              <c:f>Dashboard_Data!$H$6:$H$8</c:f>
              <c:numCache>
                <c:formatCode>#,##0.00_);\(#,##0.00\)</c:formatCode>
                <c:ptCount val="3"/>
                <c:pt idx="0">
                  <c:v>57183.21</c:v>
                </c:pt>
                <c:pt idx="1">
                  <c:v>7142672.4300000006</c:v>
                </c:pt>
                <c:pt idx="2">
                  <c:v>8643697.5999999996</c:v>
                </c:pt>
              </c:numCache>
            </c:numRef>
          </c:val>
          <c:extLst>
            <c:ext xmlns:c16="http://schemas.microsoft.com/office/drawing/2014/chart" uri="{C3380CC4-5D6E-409C-BE32-E72D297353CC}">
              <c16:uniqueId val="{00000002-504B-461D-BD1D-3BCC1BBBC1EB}"/>
            </c:ext>
          </c:extLst>
        </c:ser>
        <c:ser>
          <c:idx val="3"/>
          <c:order val="3"/>
          <c:tx>
            <c:v>Orders</c:v>
          </c:tx>
          <c:invertIfNegative val="1"/>
          <c:cat>
            <c:numRef>
              <c:f>Dashboard_Data!$E$6:$E$8</c:f>
              <c:numCache>
                <c:formatCode>General</c:formatCode>
                <c:ptCount val="3"/>
                <c:pt idx="0">
                  <c:v>2016</c:v>
                </c:pt>
                <c:pt idx="1">
                  <c:v>2017</c:v>
                </c:pt>
                <c:pt idx="2">
                  <c:v>2018</c:v>
                </c:pt>
              </c:numCache>
            </c:numRef>
          </c:cat>
          <c:val>
            <c:numRef>
              <c:f>Dashboard_Data!$I$6:$I$8</c:f>
              <c:numCache>
                <c:formatCode>General</c:formatCode>
                <c:ptCount val="3"/>
              </c:numCache>
            </c:numRef>
          </c:val>
          <c:extLst>
            <c:ext xmlns:c16="http://schemas.microsoft.com/office/drawing/2014/chart" uri="{C3380CC4-5D6E-409C-BE32-E72D297353CC}">
              <c16:uniqueId val="{00000003-504B-461D-BD1D-3BCC1BBBC1E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Average Delivery Days</a:t>
            </a:r>
          </a:p>
        </c:rich>
      </c:tx>
      <c:overlay val="1"/>
    </c:title>
    <c:autoTitleDeleted val="0"/>
    <c:plotArea>
      <c:layout/>
      <c:barChart>
        <c:barDir val="col"/>
        <c:grouping val="clustered"/>
        <c:varyColors val="0"/>
        <c:ser>
          <c:idx val="0"/>
          <c:order val="0"/>
          <c:tx>
            <c:v>Sales</c:v>
          </c:tx>
          <c:invertIfNegative val="1"/>
          <c:cat>
            <c:numRef>
              <c:f>Dashboard_Data!$E$6:$E$8</c:f>
              <c:numCache>
                <c:formatCode>General</c:formatCode>
                <c:ptCount val="3"/>
                <c:pt idx="0">
                  <c:v>2016</c:v>
                </c:pt>
                <c:pt idx="1">
                  <c:v>2017</c:v>
                </c:pt>
                <c:pt idx="2">
                  <c:v>2018</c:v>
                </c:pt>
              </c:numCache>
            </c:numRef>
          </c:cat>
          <c:val>
            <c:numRef>
              <c:f>Dashboard_Data!$F$6:$F$8</c:f>
              <c:numCache>
                <c:formatCode>\$#,##0.00;\(\$#,##0.00\);\$#,##0.00</c:formatCode>
                <c:ptCount val="3"/>
                <c:pt idx="0">
                  <c:v>49785.919999999998</c:v>
                </c:pt>
                <c:pt idx="1">
                  <c:v>6155806.9800000004</c:v>
                </c:pt>
                <c:pt idx="2">
                  <c:v>7386050.7999999998</c:v>
                </c:pt>
              </c:numCache>
            </c:numRef>
          </c:val>
          <c:extLst>
            <c:ext xmlns:c16="http://schemas.microsoft.com/office/drawing/2014/chart" uri="{C3380CC4-5D6E-409C-BE32-E72D297353CC}">
              <c16:uniqueId val="{00000000-1BE4-4B64-AD4B-04DC1D73E40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Review Score Distribution</a:t>
            </a:r>
          </a:p>
        </c:rich>
      </c:tx>
      <c:overlay val="1"/>
    </c:title>
    <c:autoTitleDeleted val="0"/>
    <c:plotArea>
      <c:layout/>
      <c:barChart>
        <c:barDir val="col"/>
        <c:grouping val="clustered"/>
        <c:varyColors val="0"/>
        <c:ser>
          <c:idx val="0"/>
          <c:order val="0"/>
          <c:tx>
            <c:v>Reviews</c:v>
          </c:tx>
          <c:invertIfNegative val="1"/>
          <c:cat>
            <c:numRef>
              <c:f>Dashboard_Data!$A$85:$A$89</c:f>
              <c:numCache>
                <c:formatCode>General</c:formatCode>
                <c:ptCount val="5"/>
                <c:pt idx="0">
                  <c:v>1</c:v>
                </c:pt>
                <c:pt idx="1">
                  <c:v>2</c:v>
                </c:pt>
                <c:pt idx="2">
                  <c:v>3</c:v>
                </c:pt>
                <c:pt idx="3">
                  <c:v>4</c:v>
                </c:pt>
                <c:pt idx="4">
                  <c:v>5</c:v>
                </c:pt>
              </c:numCache>
            </c:numRef>
          </c:cat>
          <c:val>
            <c:numRef>
              <c:f>Dashboard_Data!$B$85:$B$89</c:f>
              <c:numCache>
                <c:formatCode>0.00%</c:formatCode>
                <c:ptCount val="5"/>
                <c:pt idx="0">
                  <c:v>0.1151334354591631</c:v>
                </c:pt>
                <c:pt idx="1">
                  <c:v>3.1756429895992908E-2</c:v>
                </c:pt>
                <c:pt idx="2">
                  <c:v>8.2429654115939693E-2</c:v>
                </c:pt>
                <c:pt idx="3">
                  <c:v>0.19291703620091913</c:v>
                </c:pt>
                <c:pt idx="4">
                  <c:v>0.57776344432798521</c:v>
                </c:pt>
              </c:numCache>
            </c:numRef>
          </c:val>
          <c:extLst>
            <c:ext xmlns:c16="http://schemas.microsoft.com/office/drawing/2014/chart" uri="{C3380CC4-5D6E-409C-BE32-E72D297353CC}">
              <c16:uniqueId val="{00000000-2F47-4C0A-ACE4-6E11C5BDF5F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Review Trend</a:t>
            </a:r>
          </a:p>
        </c:rich>
      </c:tx>
      <c:overlay val="1"/>
    </c:title>
    <c:autoTitleDeleted val="0"/>
    <c:plotArea>
      <c:layout/>
      <c:lineChart>
        <c:grouping val="standard"/>
        <c:varyColors val="1"/>
        <c:ser>
          <c:idx val="0"/>
          <c:order val="0"/>
          <c:tx>
            <c:v>Sales</c:v>
          </c:tx>
          <c:marker>
            <c:symbol val="none"/>
          </c:marker>
          <c:cat>
            <c:strRef>
              <c:f>Dashboard_Data!$P$6:$P$17</c:f>
              <c:strCache>
                <c:ptCount val="12"/>
                <c:pt idx="0">
                  <c:v>May</c:v>
                </c:pt>
                <c:pt idx="1">
                  <c:v>August</c:v>
                </c:pt>
                <c:pt idx="2">
                  <c:v>July</c:v>
                </c:pt>
                <c:pt idx="3">
                  <c:v>March</c:v>
                </c:pt>
                <c:pt idx="4">
                  <c:v>April</c:v>
                </c:pt>
                <c:pt idx="5">
                  <c:v>June</c:v>
                </c:pt>
                <c:pt idx="6">
                  <c:v>February</c:v>
                </c:pt>
                <c:pt idx="7">
                  <c:v>January</c:v>
                </c:pt>
                <c:pt idx="8">
                  <c:v>November</c:v>
                </c:pt>
                <c:pt idx="9">
                  <c:v>December</c:v>
                </c:pt>
                <c:pt idx="10">
                  <c:v>October</c:v>
                </c:pt>
                <c:pt idx="11">
                  <c:v>September</c:v>
                </c:pt>
              </c:strCache>
            </c:strRef>
          </c:cat>
          <c:val>
            <c:numRef>
              <c:f>Dashboard_Data!$Q$6:$Q$17</c:f>
              <c:numCache>
                <c:formatCode>\$#,##0.00;\(\$#,##0.00\);\$#,##0.00</c:formatCode>
                <c:ptCount val="12"/>
                <c:pt idx="0">
                  <c:v>1502588.82</c:v>
                </c:pt>
                <c:pt idx="1">
                  <c:v>1428658.01</c:v>
                </c:pt>
                <c:pt idx="2">
                  <c:v>1393538.7</c:v>
                </c:pt>
                <c:pt idx="3">
                  <c:v>1357557.74</c:v>
                </c:pt>
                <c:pt idx="4">
                  <c:v>1356574.98</c:v>
                </c:pt>
                <c:pt idx="5">
                  <c:v>1298162.9099999999</c:v>
                </c:pt>
                <c:pt idx="6">
                  <c:v>1091481.73</c:v>
                </c:pt>
                <c:pt idx="7">
                  <c:v>1070343.23</c:v>
                </c:pt>
                <c:pt idx="8">
                  <c:v>1010271.37</c:v>
                </c:pt>
                <c:pt idx="9">
                  <c:v>743925.07</c:v>
                </c:pt>
                <c:pt idx="10">
                  <c:v>713727.09</c:v>
                </c:pt>
                <c:pt idx="11">
                  <c:v>624814.05000000005</c:v>
                </c:pt>
              </c:numCache>
            </c:numRef>
          </c:val>
          <c:smooth val="1"/>
          <c:extLst>
            <c:ext xmlns:c16="http://schemas.microsoft.com/office/drawing/2014/chart" uri="{C3380CC4-5D6E-409C-BE32-E72D297353CC}">
              <c16:uniqueId val="{00000000-277E-4A88-A06F-069860BC9026}"/>
            </c:ext>
          </c:extLst>
        </c:ser>
        <c:ser>
          <c:idx val="1"/>
          <c:order val="1"/>
          <c:tx>
            <c:v>Orders</c:v>
          </c:tx>
          <c:marker>
            <c:symbol val="none"/>
          </c:marker>
          <c:cat>
            <c:strRef>
              <c:f>Dashboard_Data!$P$6:$P$17</c:f>
              <c:strCache>
                <c:ptCount val="12"/>
                <c:pt idx="0">
                  <c:v>May</c:v>
                </c:pt>
                <c:pt idx="1">
                  <c:v>August</c:v>
                </c:pt>
                <c:pt idx="2">
                  <c:v>July</c:v>
                </c:pt>
                <c:pt idx="3">
                  <c:v>March</c:v>
                </c:pt>
                <c:pt idx="4">
                  <c:v>April</c:v>
                </c:pt>
                <c:pt idx="5">
                  <c:v>June</c:v>
                </c:pt>
                <c:pt idx="6">
                  <c:v>February</c:v>
                </c:pt>
                <c:pt idx="7">
                  <c:v>January</c:v>
                </c:pt>
                <c:pt idx="8">
                  <c:v>November</c:v>
                </c:pt>
                <c:pt idx="9">
                  <c:v>December</c:v>
                </c:pt>
                <c:pt idx="10">
                  <c:v>October</c:v>
                </c:pt>
                <c:pt idx="11">
                  <c:v>September</c:v>
                </c:pt>
              </c:strCache>
            </c:strRef>
          </c:cat>
          <c:val>
            <c:numRef>
              <c:f>Dashboard_Data!$R$6:$R$17</c:f>
              <c:numCache>
                <c:formatCode>#,##0</c:formatCode>
                <c:ptCount val="12"/>
                <c:pt idx="0">
                  <c:v>10573</c:v>
                </c:pt>
                <c:pt idx="1">
                  <c:v>10843</c:v>
                </c:pt>
                <c:pt idx="2">
                  <c:v>10318</c:v>
                </c:pt>
                <c:pt idx="3">
                  <c:v>9893</c:v>
                </c:pt>
                <c:pt idx="4">
                  <c:v>9343</c:v>
                </c:pt>
                <c:pt idx="5">
                  <c:v>9412</c:v>
                </c:pt>
                <c:pt idx="6">
                  <c:v>8508</c:v>
                </c:pt>
                <c:pt idx="7">
                  <c:v>8069</c:v>
                </c:pt>
                <c:pt idx="8">
                  <c:v>7544</c:v>
                </c:pt>
                <c:pt idx="9">
                  <c:v>5674</c:v>
                </c:pt>
                <c:pt idx="10">
                  <c:v>4959</c:v>
                </c:pt>
                <c:pt idx="11">
                  <c:v>4305</c:v>
                </c:pt>
              </c:numCache>
            </c:numRef>
          </c:val>
          <c:smooth val="1"/>
          <c:extLst>
            <c:ext xmlns:c16="http://schemas.microsoft.com/office/drawing/2014/chart" uri="{C3380CC4-5D6E-409C-BE32-E72D297353CC}">
              <c16:uniqueId val="{00000001-277E-4A88-A06F-069860BC902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7</xdr:col>
      <xdr:colOff>0</xdr:colOff>
      <xdr:row>26</xdr:row>
      <xdr:rowOff>0</xdr:rowOff>
    </xdr:to>
    <xdr:graphicFrame macro="">
      <xdr:nvGraphicFramePr>
        <xdr:cNvPr id="2" name="Chart">
          <a:extLst>
            <a:ext uri="{FF2B5EF4-FFF2-40B4-BE49-F238E27FC236}">
              <a16:creationId xmlns:a16="http://schemas.microsoft.com/office/drawing/2014/main" id="{CC53B149-3DCF-4BE9-8933-24C4022D7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14</xdr:row>
      <xdr:rowOff>0</xdr:rowOff>
    </xdr:from>
    <xdr:to>
      <xdr:col>13</xdr:col>
      <xdr:colOff>941294</xdr:colOff>
      <xdr:row>26</xdr:row>
      <xdr:rowOff>0</xdr:rowOff>
    </xdr:to>
    <xdr:graphicFrame macro="">
      <xdr:nvGraphicFramePr>
        <xdr:cNvPr id="3" name="Chart">
          <a:extLst>
            <a:ext uri="{FF2B5EF4-FFF2-40B4-BE49-F238E27FC236}">
              <a16:creationId xmlns:a16="http://schemas.microsoft.com/office/drawing/2014/main" id="{F936E200-B81D-42F8-B8E4-9C8572C85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4</xdr:col>
      <xdr:colOff>1000125</xdr:colOff>
      <xdr:row>38</xdr:row>
      <xdr:rowOff>0</xdr:rowOff>
    </xdr:to>
    <xdr:graphicFrame macro="">
      <xdr:nvGraphicFramePr>
        <xdr:cNvPr id="4" name="Chart">
          <a:extLst>
            <a:ext uri="{FF2B5EF4-FFF2-40B4-BE49-F238E27FC236}">
              <a16:creationId xmlns:a16="http://schemas.microsoft.com/office/drawing/2014/main" id="{7BE0B23C-038A-40E2-A34A-9DFD73B79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28</xdr:row>
      <xdr:rowOff>0</xdr:rowOff>
    </xdr:from>
    <xdr:to>
      <xdr:col>10</xdr:col>
      <xdr:colOff>0</xdr:colOff>
      <xdr:row>38</xdr:row>
      <xdr:rowOff>0</xdr:rowOff>
    </xdr:to>
    <xdr:graphicFrame macro="">
      <xdr:nvGraphicFramePr>
        <xdr:cNvPr id="5" name="Chart">
          <a:extLst>
            <a:ext uri="{FF2B5EF4-FFF2-40B4-BE49-F238E27FC236}">
              <a16:creationId xmlns:a16="http://schemas.microsoft.com/office/drawing/2014/main" id="{E877E47A-81E4-40AD-BE46-F0E5F479E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28</xdr:row>
      <xdr:rowOff>0</xdr:rowOff>
    </xdr:from>
    <xdr:to>
      <xdr:col>13</xdr:col>
      <xdr:colOff>941294</xdr:colOff>
      <xdr:row>38</xdr:row>
      <xdr:rowOff>0</xdr:rowOff>
    </xdr:to>
    <xdr:graphicFrame macro="">
      <xdr:nvGraphicFramePr>
        <xdr:cNvPr id="6" name="Chart">
          <a:extLst>
            <a:ext uri="{FF2B5EF4-FFF2-40B4-BE49-F238E27FC236}">
              <a16:creationId xmlns:a16="http://schemas.microsoft.com/office/drawing/2014/main" id="{321AF64A-024C-4910-BE42-199D918BE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28575</xdr:rowOff>
    </xdr:from>
    <xdr:to>
      <xdr:col>1</xdr:col>
      <xdr:colOff>628650</xdr:colOff>
      <xdr:row>5</xdr:row>
      <xdr:rowOff>47625</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B3F05E0A-E9A8-4C95-A888-13B5DF414F9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925046"/>
              <a:ext cx="1995768" cy="1128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933450</xdr:colOff>
      <xdr:row>4</xdr:row>
      <xdr:rowOff>0</xdr:rowOff>
    </xdr:from>
    <xdr:to>
      <xdr:col>4</xdr:col>
      <xdr:colOff>914401</xdr:colOff>
      <xdr:row>5</xdr:row>
      <xdr:rowOff>55468</xdr:rowOff>
    </xdr:to>
    <mc:AlternateContent xmlns:mc="http://schemas.openxmlformats.org/markup-compatibility/2006" xmlns:a14="http://schemas.microsoft.com/office/drawing/2010/main">
      <mc:Choice Requires="a14">
        <xdr:graphicFrame macro="">
          <xdr:nvGraphicFramePr>
            <xdr:cNvPr id="14" name="Month 2">
              <a:extLst>
                <a:ext uri="{FF2B5EF4-FFF2-40B4-BE49-F238E27FC236}">
                  <a16:creationId xmlns:a16="http://schemas.microsoft.com/office/drawing/2014/main" id="{E8867993-536F-4D84-A884-D67C1B4CC91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300568" y="896471"/>
              <a:ext cx="2715186" cy="116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152401</xdr:colOff>
      <xdr:row>4</xdr:row>
      <xdr:rowOff>28575</xdr:rowOff>
    </xdr:from>
    <xdr:to>
      <xdr:col>7</xdr:col>
      <xdr:colOff>771526</xdr:colOff>
      <xdr:row>5</xdr:row>
      <xdr:rowOff>47624</xdr:rowOff>
    </xdr:to>
    <mc:AlternateContent xmlns:mc="http://schemas.openxmlformats.org/markup-compatibility/2006" xmlns:a14="http://schemas.microsoft.com/office/drawing/2010/main">
      <mc:Choice Requires="a14">
        <xdr:graphicFrame macro="">
          <xdr:nvGraphicFramePr>
            <xdr:cNvPr id="15" name="geolocation_state 2">
              <a:extLst>
                <a:ext uri="{FF2B5EF4-FFF2-40B4-BE49-F238E27FC236}">
                  <a16:creationId xmlns:a16="http://schemas.microsoft.com/office/drawing/2014/main" id="{ED0D454F-42C0-4E60-A1F0-C7323D54929D}"/>
                </a:ext>
              </a:extLst>
            </xdr:cNvPr>
            <xdr:cNvGraphicFramePr/>
          </xdr:nvGraphicFramePr>
          <xdr:xfrm>
            <a:off x="0" y="0"/>
            <a:ext cx="0" cy="0"/>
          </xdr:xfrm>
          <a:graphic>
            <a:graphicData uri="http://schemas.microsoft.com/office/drawing/2010/slicer">
              <sle:slicer xmlns:sle="http://schemas.microsoft.com/office/drawing/2010/slicer" name="geolocation_state 2"/>
            </a:graphicData>
          </a:graphic>
        </xdr:graphicFrame>
      </mc:Choice>
      <mc:Fallback xmlns="">
        <xdr:sp macro="" textlink="">
          <xdr:nvSpPr>
            <xdr:cNvPr id="0" name=""/>
            <xdr:cNvSpPr>
              <a:spLocks noTextEdit="1"/>
            </xdr:cNvSpPr>
          </xdr:nvSpPr>
          <xdr:spPr>
            <a:xfrm>
              <a:off x="5318313" y="925046"/>
              <a:ext cx="2288801" cy="1128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256055</xdr:colOff>
      <xdr:row>4</xdr:row>
      <xdr:rowOff>204507</xdr:rowOff>
    </xdr:from>
    <xdr:to>
      <xdr:col>12</xdr:col>
      <xdr:colOff>1008530</xdr:colOff>
      <xdr:row>4</xdr:row>
      <xdr:rowOff>918881</xdr:rowOff>
    </xdr:to>
    <mc:AlternateContent xmlns:mc="http://schemas.openxmlformats.org/markup-compatibility/2006">
      <mc:Choice xmlns:a14="http://schemas.microsoft.com/office/drawing/2010/main" Requires="a14">
        <xdr:graphicFrame macro="">
          <xdr:nvGraphicFramePr>
            <xdr:cNvPr id="16" name="payment_type 2">
              <a:extLst>
                <a:ext uri="{FF2B5EF4-FFF2-40B4-BE49-F238E27FC236}">
                  <a16:creationId xmlns:a16="http://schemas.microsoft.com/office/drawing/2014/main" id="{6A56AB00-5584-425A-8030-130CB147CAA0}"/>
                </a:ext>
              </a:extLst>
            </xdr:cNvPr>
            <xdr:cNvGraphicFramePr/>
          </xdr:nvGraphicFramePr>
          <xdr:xfrm>
            <a:off x="0" y="0"/>
            <a:ext cx="0" cy="0"/>
          </xdr:xfrm>
          <a:graphic>
            <a:graphicData uri="http://schemas.microsoft.com/office/drawing/2010/slicer">
              <sle:slicer xmlns:sle="http://schemas.microsoft.com/office/drawing/2010/slicer" name="payment_type 2"/>
            </a:graphicData>
          </a:graphic>
        </xdr:graphicFrame>
      </mc:Choice>
      <mc:Fallback>
        <xdr:sp macro="" textlink="">
          <xdr:nvSpPr>
            <xdr:cNvPr id="0" name=""/>
            <xdr:cNvSpPr>
              <a:spLocks noTextEdit="1"/>
            </xdr:cNvSpPr>
          </xdr:nvSpPr>
          <xdr:spPr>
            <a:xfrm>
              <a:off x="8156202" y="1100978"/>
              <a:ext cx="4853828"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0</xdr:rowOff>
    </xdr:from>
    <xdr:to>
      <xdr:col>5</xdr:col>
      <xdr:colOff>0</xdr:colOff>
      <xdr:row>27</xdr:row>
      <xdr:rowOff>0</xdr:rowOff>
    </xdr:to>
    <xdr:graphicFrame macro="">
      <xdr:nvGraphicFramePr>
        <xdr:cNvPr id="2" name="Chart">
          <a:extLst>
            <a:ext uri="{FF2B5EF4-FFF2-40B4-BE49-F238E27FC236}">
              <a16:creationId xmlns:a16="http://schemas.microsoft.com/office/drawing/2014/main" id="{464C8F1F-8F91-4D02-866F-6A944462C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0</xdr:rowOff>
    </xdr:from>
    <xdr:to>
      <xdr:col>11</xdr:col>
      <xdr:colOff>0</xdr:colOff>
      <xdr:row>27</xdr:row>
      <xdr:rowOff>0</xdr:rowOff>
    </xdr:to>
    <xdr:graphicFrame macro="">
      <xdr:nvGraphicFramePr>
        <xdr:cNvPr id="3" name="Chart">
          <a:extLst>
            <a:ext uri="{FF2B5EF4-FFF2-40B4-BE49-F238E27FC236}">
              <a16:creationId xmlns:a16="http://schemas.microsoft.com/office/drawing/2014/main" id="{B942FF4E-CAAB-4D36-8363-62DFDE6AE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56030</xdr:colOff>
      <xdr:row>14</xdr:row>
      <xdr:rowOff>168088</xdr:rowOff>
    </xdr:from>
    <xdr:to>
      <xdr:col>16</xdr:col>
      <xdr:colOff>493059</xdr:colOff>
      <xdr:row>26</xdr:row>
      <xdr:rowOff>156882</xdr:rowOff>
    </xdr:to>
    <xdr:graphicFrame macro="">
      <xdr:nvGraphicFramePr>
        <xdr:cNvPr id="4" name="Chart">
          <a:extLst>
            <a:ext uri="{FF2B5EF4-FFF2-40B4-BE49-F238E27FC236}">
              <a16:creationId xmlns:a16="http://schemas.microsoft.com/office/drawing/2014/main" id="{8E685699-6802-44E7-B78C-A99228775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0</xdr:rowOff>
    </xdr:from>
    <xdr:to>
      <xdr:col>7</xdr:col>
      <xdr:colOff>0</xdr:colOff>
      <xdr:row>39</xdr:row>
      <xdr:rowOff>0</xdr:rowOff>
    </xdr:to>
    <xdr:graphicFrame macro="">
      <xdr:nvGraphicFramePr>
        <xdr:cNvPr id="5" name="Chart">
          <a:extLst>
            <a:ext uri="{FF2B5EF4-FFF2-40B4-BE49-F238E27FC236}">
              <a16:creationId xmlns:a16="http://schemas.microsoft.com/office/drawing/2014/main" id="{6B8B4A16-BB06-4611-AA9B-560E60063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29</xdr:row>
      <xdr:rowOff>0</xdr:rowOff>
    </xdr:from>
    <xdr:to>
      <xdr:col>14</xdr:col>
      <xdr:colOff>0</xdr:colOff>
      <xdr:row>39</xdr:row>
      <xdr:rowOff>0</xdr:rowOff>
    </xdr:to>
    <xdr:graphicFrame macro="">
      <xdr:nvGraphicFramePr>
        <xdr:cNvPr id="6" name="Chart">
          <a:extLst>
            <a:ext uri="{FF2B5EF4-FFF2-40B4-BE49-F238E27FC236}">
              <a16:creationId xmlns:a16="http://schemas.microsoft.com/office/drawing/2014/main" id="{990DF819-6126-40F9-A6E2-8C49EF84C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201707</xdr:colOff>
      <xdr:row>9</xdr:row>
      <xdr:rowOff>107577</xdr:rowOff>
    </xdr:from>
    <xdr:to>
      <xdr:col>9</xdr:col>
      <xdr:colOff>179294</xdr:colOff>
      <xdr:row>13</xdr:row>
      <xdr:rowOff>56030</xdr:rowOff>
    </xdr:to>
    <mc:AlternateContent xmlns:mc="http://schemas.openxmlformats.org/markup-compatibility/2006" xmlns:a14="http://schemas.microsoft.com/office/drawing/2010/main">
      <mc:Choice Requires="a14">
        <xdr:graphicFrame macro="">
          <xdr:nvGraphicFramePr>
            <xdr:cNvPr id="7" name="Reconciliation Status">
              <a:extLst>
                <a:ext uri="{FF2B5EF4-FFF2-40B4-BE49-F238E27FC236}">
                  <a16:creationId xmlns:a16="http://schemas.microsoft.com/office/drawing/2014/main" id="{9E12496A-556E-E1DE-335E-9495DD97B938}"/>
                </a:ext>
              </a:extLst>
            </xdr:cNvPr>
            <xdr:cNvGraphicFramePr/>
          </xdr:nvGraphicFramePr>
          <xdr:xfrm>
            <a:off x="0" y="0"/>
            <a:ext cx="0" cy="0"/>
          </xdr:xfrm>
          <a:graphic>
            <a:graphicData uri="http://schemas.microsoft.com/office/drawing/2010/slicer">
              <sle:slicer xmlns:sle="http://schemas.microsoft.com/office/drawing/2010/slicer" name="Reconciliation Status"/>
            </a:graphicData>
          </a:graphic>
        </xdr:graphicFrame>
      </mc:Choice>
      <mc:Fallback xmlns="">
        <xdr:sp macro="" textlink="">
          <xdr:nvSpPr>
            <xdr:cNvPr id="0" name=""/>
            <xdr:cNvSpPr>
              <a:spLocks noTextEdit="1"/>
            </xdr:cNvSpPr>
          </xdr:nvSpPr>
          <xdr:spPr>
            <a:xfrm>
              <a:off x="2935942" y="3099548"/>
              <a:ext cx="5446058" cy="665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28575</xdr:rowOff>
    </xdr:from>
    <xdr:to>
      <xdr:col>1</xdr:col>
      <xdr:colOff>628650</xdr:colOff>
      <xdr:row>4</xdr:row>
      <xdr:rowOff>1157007</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E37E539E-99BB-45C2-84F3-005B3A3D35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902634"/>
              <a:ext cx="1995768" cy="1128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933450</xdr:colOff>
      <xdr:row>4</xdr:row>
      <xdr:rowOff>0</xdr:rowOff>
    </xdr:from>
    <xdr:to>
      <xdr:col>4</xdr:col>
      <xdr:colOff>914401</xdr:colOff>
      <xdr:row>4</xdr:row>
      <xdr:rowOff>1164850</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195F6F67-7D1C-4F85-A7A1-153BE8E48D1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00568" y="874059"/>
              <a:ext cx="2715186" cy="116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152401</xdr:colOff>
      <xdr:row>4</xdr:row>
      <xdr:rowOff>28575</xdr:rowOff>
    </xdr:from>
    <xdr:to>
      <xdr:col>7</xdr:col>
      <xdr:colOff>771526</xdr:colOff>
      <xdr:row>4</xdr:row>
      <xdr:rowOff>1157006</xdr:rowOff>
    </xdr:to>
    <mc:AlternateContent xmlns:mc="http://schemas.openxmlformats.org/markup-compatibility/2006" xmlns:a14="http://schemas.microsoft.com/office/drawing/2010/main">
      <mc:Choice Requires="a14">
        <xdr:graphicFrame macro="">
          <xdr:nvGraphicFramePr>
            <xdr:cNvPr id="10" name="geolocation_state 1">
              <a:extLst>
                <a:ext uri="{FF2B5EF4-FFF2-40B4-BE49-F238E27FC236}">
                  <a16:creationId xmlns:a16="http://schemas.microsoft.com/office/drawing/2014/main" id="{F804A816-1623-45BA-A21C-7CEBBFB74602}"/>
                </a:ext>
              </a:extLst>
            </xdr:cNvPr>
            <xdr:cNvGraphicFramePr/>
          </xdr:nvGraphicFramePr>
          <xdr:xfrm>
            <a:off x="0" y="0"/>
            <a:ext cx="0" cy="0"/>
          </xdr:xfrm>
          <a:graphic>
            <a:graphicData uri="http://schemas.microsoft.com/office/drawing/2010/slicer">
              <sle:slicer xmlns:sle="http://schemas.microsoft.com/office/drawing/2010/slicer" name="geolocation_state 1"/>
            </a:graphicData>
          </a:graphic>
        </xdr:graphicFrame>
      </mc:Choice>
      <mc:Fallback xmlns="">
        <xdr:sp macro="" textlink="">
          <xdr:nvSpPr>
            <xdr:cNvPr id="0" name=""/>
            <xdr:cNvSpPr>
              <a:spLocks noTextEdit="1"/>
            </xdr:cNvSpPr>
          </xdr:nvSpPr>
          <xdr:spPr>
            <a:xfrm>
              <a:off x="5318313" y="902634"/>
              <a:ext cx="2288801" cy="1128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4</xdr:row>
      <xdr:rowOff>238125</xdr:rowOff>
    </xdr:from>
    <xdr:to>
      <xdr:col>12</xdr:col>
      <xdr:colOff>762000</xdr:colOff>
      <xdr:row>4</xdr:row>
      <xdr:rowOff>952499</xdr:rowOff>
    </xdr:to>
    <mc:AlternateContent xmlns:mc="http://schemas.openxmlformats.org/markup-compatibility/2006" xmlns:a14="http://schemas.microsoft.com/office/drawing/2010/main">
      <mc:Choice Requires="a14">
        <xdr:graphicFrame macro="">
          <xdr:nvGraphicFramePr>
            <xdr:cNvPr id="11" name="payment_type 1">
              <a:extLst>
                <a:ext uri="{FF2B5EF4-FFF2-40B4-BE49-F238E27FC236}">
                  <a16:creationId xmlns:a16="http://schemas.microsoft.com/office/drawing/2014/main" id="{CC682E5D-024A-48A4-8D32-9BDD5B893DAB}"/>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7909672" y="1112184"/>
              <a:ext cx="4853828"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0</xdr:rowOff>
    </xdr:from>
    <xdr:to>
      <xdr:col>5</xdr:col>
      <xdr:colOff>0</xdr:colOff>
      <xdr:row>28</xdr:row>
      <xdr:rowOff>0</xdr:rowOff>
    </xdr:to>
    <xdr:graphicFrame macro="">
      <xdr:nvGraphicFramePr>
        <xdr:cNvPr id="2" name="Chart">
          <a:extLst>
            <a:ext uri="{FF2B5EF4-FFF2-40B4-BE49-F238E27FC236}">
              <a16:creationId xmlns:a16="http://schemas.microsoft.com/office/drawing/2014/main" id="{A84E3E20-5B10-497B-B3E1-E15273E81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0</xdr:rowOff>
    </xdr:from>
    <xdr:to>
      <xdr:col>10</xdr:col>
      <xdr:colOff>0</xdr:colOff>
      <xdr:row>28</xdr:row>
      <xdr:rowOff>0</xdr:rowOff>
    </xdr:to>
    <xdr:graphicFrame macro="">
      <xdr:nvGraphicFramePr>
        <xdr:cNvPr id="3" name="Chart">
          <a:extLst>
            <a:ext uri="{FF2B5EF4-FFF2-40B4-BE49-F238E27FC236}">
              <a16:creationId xmlns:a16="http://schemas.microsoft.com/office/drawing/2014/main" id="{13941CCA-BBCE-4495-927A-804C93C4E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15</xdr:row>
      <xdr:rowOff>0</xdr:rowOff>
    </xdr:from>
    <xdr:to>
      <xdr:col>14</xdr:col>
      <xdr:colOff>0</xdr:colOff>
      <xdr:row>28</xdr:row>
      <xdr:rowOff>0</xdr:rowOff>
    </xdr:to>
    <xdr:graphicFrame macro="">
      <xdr:nvGraphicFramePr>
        <xdr:cNvPr id="4" name="Chart">
          <a:extLst>
            <a:ext uri="{FF2B5EF4-FFF2-40B4-BE49-F238E27FC236}">
              <a16:creationId xmlns:a16="http://schemas.microsoft.com/office/drawing/2014/main" id="{D24DBC53-F28A-4E29-9132-4A0769D06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0</xdr:rowOff>
    </xdr:from>
    <xdr:to>
      <xdr:col>5</xdr:col>
      <xdr:colOff>0</xdr:colOff>
      <xdr:row>40</xdr:row>
      <xdr:rowOff>0</xdr:rowOff>
    </xdr:to>
    <xdr:graphicFrame macro="">
      <xdr:nvGraphicFramePr>
        <xdr:cNvPr id="5" name="Chart">
          <a:extLst>
            <a:ext uri="{FF2B5EF4-FFF2-40B4-BE49-F238E27FC236}">
              <a16:creationId xmlns:a16="http://schemas.microsoft.com/office/drawing/2014/main" id="{2D7F2ACC-FD90-4920-86A5-2333839CF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29</xdr:row>
      <xdr:rowOff>0</xdr:rowOff>
    </xdr:from>
    <xdr:to>
      <xdr:col>10</xdr:col>
      <xdr:colOff>0</xdr:colOff>
      <xdr:row>40</xdr:row>
      <xdr:rowOff>0</xdr:rowOff>
    </xdr:to>
    <xdr:graphicFrame macro="">
      <xdr:nvGraphicFramePr>
        <xdr:cNvPr id="6" name="Chart">
          <a:extLst>
            <a:ext uri="{FF2B5EF4-FFF2-40B4-BE49-F238E27FC236}">
              <a16:creationId xmlns:a16="http://schemas.microsoft.com/office/drawing/2014/main" id="{EE5F8E70-8CF5-4772-8562-7EEE31732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0</xdr:rowOff>
    </xdr:from>
    <xdr:to>
      <xdr:col>5</xdr:col>
      <xdr:colOff>0</xdr:colOff>
      <xdr:row>28</xdr:row>
      <xdr:rowOff>0</xdr:rowOff>
    </xdr:to>
    <xdr:graphicFrame macro="">
      <xdr:nvGraphicFramePr>
        <xdr:cNvPr id="2" name="Chart">
          <a:extLst>
            <a:ext uri="{FF2B5EF4-FFF2-40B4-BE49-F238E27FC236}">
              <a16:creationId xmlns:a16="http://schemas.microsoft.com/office/drawing/2014/main" id="{92B83F35-53D8-4DE1-8F85-21CB6A8BB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0</xdr:rowOff>
    </xdr:from>
    <xdr:to>
      <xdr:col>10</xdr:col>
      <xdr:colOff>0</xdr:colOff>
      <xdr:row>28</xdr:row>
      <xdr:rowOff>0</xdr:rowOff>
    </xdr:to>
    <xdr:graphicFrame macro="">
      <xdr:nvGraphicFramePr>
        <xdr:cNvPr id="3" name="Chart">
          <a:extLst>
            <a:ext uri="{FF2B5EF4-FFF2-40B4-BE49-F238E27FC236}">
              <a16:creationId xmlns:a16="http://schemas.microsoft.com/office/drawing/2014/main" id="{3D00EA28-262E-4E20-B997-EFB5C2C41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15</xdr:row>
      <xdr:rowOff>0</xdr:rowOff>
    </xdr:from>
    <xdr:to>
      <xdr:col>14</xdr:col>
      <xdr:colOff>0</xdr:colOff>
      <xdr:row>28</xdr:row>
      <xdr:rowOff>0</xdr:rowOff>
    </xdr:to>
    <xdr:graphicFrame macro="">
      <xdr:nvGraphicFramePr>
        <xdr:cNvPr id="4" name="Chart">
          <a:extLst>
            <a:ext uri="{FF2B5EF4-FFF2-40B4-BE49-F238E27FC236}">
              <a16:creationId xmlns:a16="http://schemas.microsoft.com/office/drawing/2014/main" id="{6533A0FA-5A33-4BAE-A677-5A9AA7338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0</xdr:rowOff>
    </xdr:from>
    <xdr:to>
      <xdr:col>5</xdr:col>
      <xdr:colOff>0</xdr:colOff>
      <xdr:row>40</xdr:row>
      <xdr:rowOff>0</xdr:rowOff>
    </xdr:to>
    <xdr:graphicFrame macro="">
      <xdr:nvGraphicFramePr>
        <xdr:cNvPr id="5" name="Chart">
          <a:extLst>
            <a:ext uri="{FF2B5EF4-FFF2-40B4-BE49-F238E27FC236}">
              <a16:creationId xmlns:a16="http://schemas.microsoft.com/office/drawing/2014/main" id="{9CC1A1E8-72EE-4329-B24E-396A7A5EA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29</xdr:row>
      <xdr:rowOff>0</xdr:rowOff>
    </xdr:from>
    <xdr:to>
      <xdr:col>10</xdr:col>
      <xdr:colOff>0</xdr:colOff>
      <xdr:row>40</xdr:row>
      <xdr:rowOff>0</xdr:rowOff>
    </xdr:to>
    <xdr:graphicFrame macro="">
      <xdr:nvGraphicFramePr>
        <xdr:cNvPr id="6" name="Chart">
          <a:extLst>
            <a:ext uri="{FF2B5EF4-FFF2-40B4-BE49-F238E27FC236}">
              <a16:creationId xmlns:a16="http://schemas.microsoft.com/office/drawing/2014/main" id="{7FAC353A-8CF7-46B9-A6DB-4593E1054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8.705938425926" createdVersion="5" refreshedVersion="8" minRefreshableVersion="3" recordCount="0" supportSubquery="1" supportAdvancedDrill="1" xr:uid="{5AC415C9-0641-47F2-82CE-AB57DA8C101B}">
  <cacheSource type="external" connectionId="17"/>
  <cacheFields count="2">
    <cacheField name="[Measures].[Total Sales]" caption="Total Sales" numFmtId="0" hierarchy="93" level="32767"/>
    <cacheField name="[olist_geolocation_dataset].[geolocation_state].[geolocation_state]" caption="geolocation_state" numFmtId="0" hierarchy="17" level="1">
      <sharedItems containsBlank="1" count="23">
        <s v="AC"/>
        <s v="AM"/>
        <s v="BA"/>
        <s v="CE"/>
        <s v="DF"/>
        <s v="ES"/>
        <s v="GO"/>
        <s v="MA"/>
        <s v="MG"/>
        <s v="MS"/>
        <s v="MT"/>
        <s v="PB"/>
        <s v="PE"/>
        <s v="PI"/>
        <s v="PR"/>
        <s v="RJ"/>
        <s v="RN"/>
        <s v="RO"/>
        <s v="RS"/>
        <s v="SC"/>
        <s v="SE"/>
        <s v="SP"/>
        <m/>
      </sharedItems>
      <extLst>
        <ext xmlns:x15="http://schemas.microsoft.com/office/spreadsheetml/2010/11/main" uri="{4F2E5C28-24EA-4eb8-9CBF-B6C8F9C3D259}">
          <x15:cachedUniqueNames>
            <x15:cachedUniqueName index="0" name="[olist_geolocation_dataset].[geolocation_state].&amp;[AC]"/>
            <x15:cachedUniqueName index="1" name="[olist_geolocation_dataset].[geolocation_state].&amp;[AM]"/>
            <x15:cachedUniqueName index="2" name="[olist_geolocation_dataset].[geolocation_state].&amp;[BA]"/>
            <x15:cachedUniqueName index="3" name="[olist_geolocation_dataset].[geolocation_state].&amp;[CE]"/>
            <x15:cachedUniqueName index="4" name="[olist_geolocation_dataset].[geolocation_state].&amp;[DF]"/>
            <x15:cachedUniqueName index="5" name="[olist_geolocation_dataset].[geolocation_state].&amp;[ES]"/>
            <x15:cachedUniqueName index="6" name="[olist_geolocation_dataset].[geolocation_state].&amp;[GO]"/>
            <x15:cachedUniqueName index="7" name="[olist_geolocation_dataset].[geolocation_state].&amp;[MA]"/>
            <x15:cachedUniqueName index="8" name="[olist_geolocation_dataset].[geolocation_state].&amp;[MG]"/>
            <x15:cachedUniqueName index="9" name="[olist_geolocation_dataset].[geolocation_state].&amp;[MS]"/>
            <x15:cachedUniqueName index="10" name="[olist_geolocation_dataset].[geolocation_state].&amp;[MT]"/>
            <x15:cachedUniqueName index="11" name="[olist_geolocation_dataset].[geolocation_state].&amp;[PB]"/>
            <x15:cachedUniqueName index="12" name="[olist_geolocation_dataset].[geolocation_state].&amp;[PE]"/>
            <x15:cachedUniqueName index="13" name="[olist_geolocation_dataset].[geolocation_state].&amp;[PI]"/>
            <x15:cachedUniqueName index="14" name="[olist_geolocation_dataset].[geolocation_state].&amp;[PR]"/>
            <x15:cachedUniqueName index="15" name="[olist_geolocation_dataset].[geolocation_state].&amp;[RJ]"/>
            <x15:cachedUniqueName index="16" name="[olist_geolocation_dataset].[geolocation_state].&amp;[RN]"/>
            <x15:cachedUniqueName index="17" name="[olist_geolocation_dataset].[geolocation_state].&amp;[RO]"/>
            <x15:cachedUniqueName index="18" name="[olist_geolocation_dataset].[geolocation_state].&amp;[RS]"/>
            <x15:cachedUniqueName index="19" name="[olist_geolocation_dataset].[geolocation_state].&amp;[SC]"/>
            <x15:cachedUniqueName index="20" name="[olist_geolocation_dataset].[geolocation_state].&amp;[SE]"/>
            <x15:cachedUniqueName index="21" name="[olist_geolocation_dataset].[geolocation_state].&amp;[SP]"/>
            <x15:cachedUniqueName index="22" name="[olist_geolocation_dataset].[geolocation_state].&amp;"/>
          </x15:cachedUniqueNames>
        </ext>
      </extLst>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fieldsUsage count="2">
        <fieldUsage x="-1"/>
        <fieldUsage x="1"/>
      </fieldsUsage>
    </cacheHierarchy>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0" memberValueDatatype="130" unbalanced="0"/>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0"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0"/>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59490743" backgroundQuery="1" createdVersion="8" refreshedVersion="8" minRefreshableVersion="3" recordCount="0" supportSubquery="1" supportAdvancedDrill="1" xr:uid="{64346791-8291-41B3-A312-AA69A585FADD}">
  <cacheSource type="external" connectionId="17"/>
  <cacheFields count="4">
    <cacheField name="[Measures].[Total Sales]" caption="Total Sales" numFmtId="0" hierarchy="93"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Customers]" caption="Total Customers" numFmtId="0" hierarchy="96"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3"/>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0"/>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oneField="1">
      <fieldsUsage count="1">
        <fieldUsage x="2"/>
      </fieldsUsage>
    </cacheHierarchy>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0069444" backgroundQuery="1" createdVersion="8" refreshedVersion="8" minRefreshableVersion="3" recordCount="0" supportSubquery="1" supportAdvancedDrill="1" xr:uid="{06A6EFF1-54FE-4E2B-8F0D-F680727CA1EF}">
  <cacheSource type="external" connectionId="17"/>
  <cacheFields count="16">
    <cacheField name="[Calendar].[Date Hierarchy].[Year]" caption="Year" numFmtId="0" hierarchy="1" level="1">
      <sharedItems containsSemiMixedTypes="0" containsString="0" containsNumber="1" containsInteger="1" minValue="2016" maxValue="2020" count="5">
        <n v="2016"/>
        <n v="2017"/>
        <n v="2018"/>
        <n v="2019"/>
        <n v="2020"/>
      </sharedItems>
      <extLst>
        <ext xmlns:x15="http://schemas.microsoft.com/office/spreadsheetml/2010/11/main" uri="{4F2E5C28-24EA-4eb8-9CBF-B6C8F9C3D259}">
          <x15:cachedUniqueNames>
            <x15:cachedUniqueName index="0" name="[Calendar].[Date Hierarchy].[Year].&amp;[2016]"/>
            <x15:cachedUniqueName index="1" name="[Calendar].[Date Hierarchy].[Year].&amp;[2017]"/>
            <x15:cachedUniqueName index="2" name="[Calendar].[Date Hierarchy].[Year].&amp;[2018]"/>
            <x15:cachedUniqueName index="3" name="[Calendar].[Date Hierarchy].[Year].&amp;[2019]"/>
            <x15:cachedUniqueName index="4" name="[Calendar].[Date Hierarchy].[Year].&amp;[2020]"/>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Sales]" caption="Total Sales" numFmtId="0" hierarchy="93" level="32767"/>
    <cacheField name="[Measures].[Total Orders]" caption="Total Orders" numFmtId="0" hierarchy="92" level="32767"/>
    <cacheField name="[Measures].[Average Order Value]" caption="Average Order Value" numFmtId="0" hierarchy="97" level="32767"/>
    <cacheField name="[Measures].[Total Customers]" caption="Total Customers" numFmtId="0" hierarchy="96" level="32767"/>
    <cacheField name="[Measures].[Total Seller]" caption="Total Seller" numFmtId="0" hierarchy="114" level="32767"/>
    <cacheField name="[Measures].[Average Review Score]" caption="Average Review Score" numFmtId="0" hierarchy="100" level="32767"/>
    <cacheField name="[Measures].[Average Delivery Days]" caption="Average Delivery Days" numFmtId="0" hierarchy="101" level="32767"/>
    <cacheField name="[Measures].[On-Time Delivery %]" caption="On-Time Delivery %" numFmtId="0" hierarchy="104" level="32767"/>
    <cacheField name="[Measures].[Late Orders]" caption="Late Orders" numFmtId="0" hierarchy="102" level="32767"/>
    <cacheField name="[Measures].[Not Delivered]" caption="Not Delivered" numFmtId="0" hierarchy="115" level="32767"/>
    <cacheField name="[Measures].[Top Category]" caption="Top Category" numFmtId="0" hierarchy="116" level="32767"/>
    <cacheField name="[Measures].[Total Products Sold]" caption="Total Products Sold" numFmtId="0" hierarchy="117"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15"/>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oneField="1">
      <fieldsUsage count="1">
        <fieldUsage x="4"/>
      </fieldsUsage>
    </cacheHierarchy>
    <cacheHierarchy uniqueName="[Measures].[Total Sales]" caption="Total Sales" measure="1" displayFolder="" measureGroup="olist_order_items_dataset" count="0" oneField="1">
      <fieldsUsage count="1">
        <fieldUsage x="3"/>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oneField="1">
      <fieldsUsage count="1">
        <fieldUsage x="6"/>
      </fieldsUsage>
    </cacheHierarchy>
    <cacheHierarchy uniqueName="[Measures].[Average Order Value]" caption="Average Order Value" measure="1" displayFolder="" measureGroup="olist_customers_dataset" count="0" oneField="1">
      <fieldsUsage count="1">
        <fieldUsage x="5"/>
      </fieldsUsage>
    </cacheHierarchy>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oneField="1">
      <fieldsUsage count="1">
        <fieldUsage x="8"/>
      </fieldsUsage>
    </cacheHierarchy>
    <cacheHierarchy uniqueName="[Measures].[Average Delivery Days]" caption="Average Delivery Days" measure="1" displayFolder="" measureGroup="olist_orders_dataset" count="0" oneField="1">
      <fieldsUsage count="1">
        <fieldUsage x="9"/>
      </fieldsUsage>
    </cacheHierarchy>
    <cacheHierarchy uniqueName="[Measures].[Late Orders]" caption="Late Orders" measure="1" displayFolder="" measureGroup="olist_orders_dataset" count="0" oneField="1">
      <fieldsUsage count="1">
        <fieldUsage x="11"/>
      </fieldsUsage>
    </cacheHierarchy>
    <cacheHierarchy uniqueName="[Measures].[On Time Orders]" caption="On Time Orders" measure="1" displayFolder="" measureGroup="olist_orders_dataset" count="0"/>
    <cacheHierarchy uniqueName="[Measures].[On-Time Delivery %]" caption="On-Time Delivery %" measure="1" displayFolder="" measureGroup="olist_orders_dataset" count="0" oneField="1">
      <fieldsUsage count="1">
        <fieldUsage x="10"/>
      </fieldsUsage>
    </cacheHierarchy>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oneField="1">
      <fieldsUsage count="1">
        <fieldUsage x="7"/>
      </fieldsUsage>
    </cacheHierarchy>
    <cacheHierarchy uniqueName="[Measures].[Not Delivered]" caption="Not Delivered" measure="1" displayFolder="" measureGroup="olist_orders_dataset" count="0" oneField="1">
      <fieldsUsage count="1">
        <fieldUsage x="12"/>
      </fieldsUsage>
    </cacheHierarchy>
    <cacheHierarchy uniqueName="[Measures].[Top Category]" caption="Top Category" measure="1" displayFolder="" measureGroup="olist_orders_dataset" count="0" oneField="1">
      <fieldsUsage count="1">
        <fieldUsage x="13"/>
      </fieldsUsage>
    </cacheHierarchy>
    <cacheHierarchy uniqueName="[Measures].[Total Products Sold]" caption="Total Products Sold" measure="1" displayFolder="" measureGroup="olist_order_items_dataset" count="0" oneField="1">
      <fieldsUsage count="1">
        <fieldUsage x="14"/>
      </fieldsUsage>
    </cacheHierarchy>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0532406" backgroundQuery="1" createdVersion="8" refreshedVersion="8" minRefreshableVersion="3" recordCount="0" supportSubquery="1" supportAdvancedDrill="1" xr:uid="{866A3320-D242-4B51-B921-3EADCB2E598E}">
  <cacheSource type="external" connectionId="17"/>
  <cacheFields count="2">
    <cacheField name="[olist_order_payments_dataset].[payment_type].[payment_type]" caption="payment_type" numFmtId="0" hierarchy="27" level="1">
      <sharedItems count="1">
        <s v="debit_card"/>
      </sharedItems>
      <extLst>
        <ext xmlns:x15="http://schemas.microsoft.com/office/spreadsheetml/2010/11/main" uri="{4F2E5C28-24EA-4eb8-9CBF-B6C8F9C3D259}">
          <x15:cachedUniqueNames>
            <x15:cachedUniqueName index="0" name="[olist_order_payments_dataset].[payment_type].&amp;[debit_card]"/>
          </x15:cachedUniqueNames>
        </ext>
      </extLst>
    </cacheField>
    <cacheField name="[Measures].[Sum of payment_value]" caption="Sum of payment_value" numFmtId="0" hierarchy="132" level="32767"/>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0"/>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0879629" backgroundQuery="1" createdVersion="8" refreshedVersion="8" minRefreshableVersion="3" recordCount="0" supportSubquery="1" supportAdvancedDrill="1" xr:uid="{CC123971-27AF-467B-A2A4-7B3F44BFA460}">
  <cacheSource type="external" connectionId="17"/>
  <cacheFields count="3">
    <cacheField name="[olist_orders_dataset].[Delivery Status].[Delivery Status]" caption="Delivery Status" numFmtId="0" hierarchy="53" level="1">
      <sharedItems count="3">
        <s v="Late"/>
        <s v="Not Delivered"/>
        <s v="On Time"/>
      </sharedItems>
      <extLst>
        <ext xmlns:x15="http://schemas.microsoft.com/office/spreadsheetml/2010/11/main" uri="{4F2E5C28-24EA-4eb8-9CBF-B6C8F9C3D259}">
          <x15:cachedUniqueNames>
            <x15:cachedUniqueName index="0" name="[olist_orders_dataset].[Delivery Status].&amp;[Late]"/>
            <x15:cachedUniqueName index="1" name="[olist_orders_dataset].[Delivery Status].&amp;[Not Delivered]"/>
            <x15:cachedUniqueName index="2" name="[olist_orders_dataset].[Delivery Status].&amp;[On Time]"/>
          </x15:cachedUniqueNames>
        </ext>
      </extLst>
    </cacheField>
    <cacheField name="[Measures].[Total Orders]" caption="Total Orders" numFmtId="0" hierarchy="92"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2" memberValueDatatype="130" unbalanced="0">
      <fieldsUsage count="2">
        <fieldUsage x="-1"/>
        <fieldUsage x="0"/>
      </fieldsUsage>
    </cacheHierarchy>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oneField="1">
      <fieldsUsage count="1">
        <fieldUsage x="1"/>
      </fieldsUsage>
    </cacheHierarchy>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1458337" backgroundQuery="1" createdVersion="8" refreshedVersion="8" minRefreshableVersion="3" recordCount="0" supportSubquery="1" supportAdvancedDrill="1" xr:uid="{EE7C6A91-AE24-4FA1-91AA-3EC5D21F1F40}">
  <cacheSource type="external" connectionId="17"/>
  <cacheFields count="3">
    <cacheField name="[olist_order_reviews_dataset].[review_score].[review_score]" caption="review_score" numFmtId="0" hierarchy="3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list_order_reviews_dataset].[review_score].&amp;[1]"/>
            <x15:cachedUniqueName index="1" name="[olist_order_reviews_dataset].[review_score].&amp;[2]"/>
            <x15:cachedUniqueName index="2" name="[olist_order_reviews_dataset].[review_score].&amp;[3]"/>
            <x15:cachedUniqueName index="3" name="[olist_order_reviews_dataset].[review_score].&amp;[4]"/>
            <x15:cachedUniqueName index="4" name="[olist_order_reviews_dataset].[review_score].&amp;[5]"/>
          </x15:cachedUniqueNames>
        </ext>
      </extLst>
    </cacheField>
    <cacheField name="[Measures].[Count of review_score]" caption="Count of review_score" numFmtId="0" hierarchy="138"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2" memberValueDatatype="20" unbalanced="0">
      <fieldsUsage count="2">
        <fieldUsage x="-1"/>
        <fieldUsage x="0"/>
      </fieldsUsage>
    </cacheHierarchy>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2037037" backgroundQuery="1" createdVersion="8" refreshedVersion="8" minRefreshableVersion="3" recordCount="0" supportSubquery="1" supportAdvancedDrill="1" xr:uid="{99D1FACC-0160-4D09-9EFB-1FB8ABE68B1A}">
  <cacheSource type="external" connectionId="17"/>
  <cacheFields count="4">
    <cacheField name="[Calendar].[Year].[Year]" caption="Year" numFmtId="0" hierarchy="2"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Calendar].[Year].&amp;[2016]"/>
            <x15:cachedUniqueName index="1" name="[Calendar].[Year].&amp;[2017]"/>
            <x15:cachedUniqueName index="2" name="[Calendar].[Year].&amp;[2018]"/>
          </x15:cachedUniqueNames>
        </ext>
      </extLst>
    </cacheField>
    <cacheField name="[Measures].[Total Sales]" caption="Total Sales" numFmtId="0" hierarchy="93" level="32767"/>
    <cacheField name="[Measures].[Total Freight]" caption="Total Freight" numFmtId="0" hierarchy="94"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3"/>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1"/>
      </fieldsUsage>
    </cacheHierarchy>
    <cacheHierarchy uniqueName="[Measures].[Total Freight]" caption="Total Freight" measure="1" displayFolder="" measureGroup="olist_order_items_dataset" count="0" oneField="1">
      <fieldsUsage count="1">
        <fieldUsage x="2"/>
      </fieldsUsage>
    </cacheHierarchy>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2499999" backgroundQuery="1" createdVersion="8" refreshedVersion="8" minRefreshableVersion="3" recordCount="0" supportSubquery="1" supportAdvancedDrill="1" xr:uid="{8283C73A-D823-439B-953C-276A9BEB87A9}">
  <cacheSource type="external" connectionId="17"/>
  <cacheFields count="9">
    <cacheField name="[Calendar].[Date Hierarchy].[Year]" caption="Year" numFmtId="0" hierarchy="1"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Calendar].[Date Hierarchy].[Year].&amp;[2016]"/>
            <x15:cachedUniqueName index="1" name="[Calendar].[Date Hierarchy].[Year].&amp;[2017]"/>
            <x15:cachedUniqueName index="2" name="[Calendar].[Date Hierarchy].[Year].&amp;[2018]"/>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Sales]" caption="Total Sales" numFmtId="0" hierarchy="93" level="32767"/>
    <cacheField name="[Measures].[Total Freight]" caption="Total Freight" numFmtId="0" hierarchy="94" level="32767"/>
    <cacheField name="[Measures].[Total Order Value]" caption="Total Order Value" numFmtId="0" hierarchy="95" level="32767"/>
    <cacheField name="[Measures].[Total Orders]" caption="Total Orders" numFmtId="0" hierarchy="92" level="32767"/>
    <cacheField name="[Measures].[Average Order Value]" caption="Average Order Value" numFmtId="0" hierarchy="97"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8"/>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oneField="1">
      <fieldsUsage count="1">
        <fieldUsage x="6"/>
      </fieldsUsage>
    </cacheHierarchy>
    <cacheHierarchy uniqueName="[Measures].[Total Sales]" caption="Total Sales" measure="1" displayFolder="" measureGroup="olist_order_items_dataset" count="0" oneField="1">
      <fieldsUsage count="1">
        <fieldUsage x="3"/>
      </fieldsUsage>
    </cacheHierarchy>
    <cacheHierarchy uniqueName="[Measures].[Total Freight]" caption="Total Freight" measure="1" displayFolder="" measureGroup="olist_order_items_dataset" count="0" oneField="1">
      <fieldsUsage count="1">
        <fieldUsage x="4"/>
      </fieldsUsage>
    </cacheHierarchy>
    <cacheHierarchy uniqueName="[Measures].[Total Order Value]" caption="Total Order Value" measure="1" displayFolder="" measureGroup="olist_order_items_dataset" count="0" oneField="1">
      <fieldsUsage count="1">
        <fieldUsage x="5"/>
      </fieldsUsage>
    </cacheHierarchy>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oneField="1">
      <fieldsUsage count="1">
        <fieldUsage x="7"/>
      </fieldsUsage>
    </cacheHierarchy>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3078707" backgroundQuery="1" createdVersion="8" refreshedVersion="8" minRefreshableVersion="3" recordCount="0" supportSubquery="1" supportAdvancedDrill="1" xr:uid="{84CF786A-870C-4415-84F2-173F19681D70}">
  <cacheSource type="external" connectionId="17"/>
  <cacheFields count="5">
    <cacheField name="[Calendar].[Year].[Year]" caption="Year" numFmtId="0" hierarchy="2"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Calendar].[Year].&amp;[2016]"/>
            <x15:cachedUniqueName index="1" name="[Calendar].[Year].&amp;[2017]"/>
            <x15:cachedUniqueName index="2" name="[Calendar].[Year].&amp;[2018]"/>
          </x15:cachedUniqueNames>
        </ext>
      </extLst>
    </cacheField>
    <cacheField name="[Measures].[Total Customers]" caption="Total Customers" numFmtId="0" hierarchy="96" level="32767"/>
    <cacheField name="[Measures].[Customers Previous Year]" caption="Customers Previous Year" numFmtId="0" hierarchy="112" level="32767"/>
    <cacheField name="[Measures].[Customers YoY %]" caption="Customers YoY %" numFmtId="0" hierarchy="113"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4"/>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oneField="1">
      <fieldsUsage count="1">
        <fieldUsage x="1"/>
      </fieldsUsage>
    </cacheHierarchy>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oneField="1">
      <fieldsUsage count="1">
        <fieldUsage x="2"/>
      </fieldsUsage>
    </cacheHierarchy>
    <cacheHierarchy uniqueName="[Measures].[Customers YoY %]" caption="Customers YoY %" measure="1" displayFolder="" measureGroup="olist_customers_dataset" count="0" oneField="1">
      <fieldsUsage count="1">
        <fieldUsage x="3"/>
      </fieldsUsage>
    </cacheHierarchy>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3425923" backgroundQuery="1" createdVersion="8" refreshedVersion="8" minRefreshableVersion="3" recordCount="0" supportSubquery="1" supportAdvancedDrill="1" xr:uid="{4FB8FC8B-3A98-4C65-A846-A2D04496DD81}">
  <cacheSource type="external" connectionId="17"/>
  <cacheFields count="4">
    <cacheField name="[product_category_name_translation].[product_category_name].[product_category_name]" caption="product_category_name" numFmtId="0" hierarchy="89" level="1">
      <sharedItems count="10">
        <s v="automotivo"/>
        <s v="beleza_saude"/>
        <s v="cama_mesa_banho"/>
        <s v="cool_stuff"/>
        <s v="esporte_lazer"/>
        <s v="ferramentas_jardim"/>
        <s v="informatica_acessorios"/>
        <s v="moveis_decoracao"/>
        <s v="relogios_presentes"/>
        <s v="utilidades_domesticas"/>
      </sharedItems>
      <extLst>
        <ext xmlns:x15="http://schemas.microsoft.com/office/spreadsheetml/2010/11/main" uri="{4F2E5C28-24EA-4eb8-9CBF-B6C8F9C3D259}">
          <x15:cachedUniqueNames>
            <x15:cachedUniqueName index="0" name="[product_category_name_translation].[product_category_name].&amp;[automotivo]"/>
            <x15:cachedUniqueName index="1" name="[product_category_name_translation].[product_category_name].&amp;[beleza_saude]"/>
            <x15:cachedUniqueName index="2" name="[product_category_name_translation].[product_category_name].&amp;[cama_mesa_banho]"/>
            <x15:cachedUniqueName index="3" name="[product_category_name_translation].[product_category_name].&amp;[cool_stuff]"/>
            <x15:cachedUniqueName index="4" name="[product_category_name_translation].[product_category_name].&amp;[esporte_lazer]"/>
            <x15:cachedUniqueName index="5" name="[product_category_name_translation].[product_category_name].&amp;[ferramentas_jardim]"/>
            <x15:cachedUniqueName index="6" name="[product_category_name_translation].[product_category_name].&amp;[informatica_acessorios]"/>
            <x15:cachedUniqueName index="7" name="[product_category_name_translation].[product_category_name].&amp;[moveis_decoracao]"/>
            <x15:cachedUniqueName index="8" name="[product_category_name_translation].[product_category_name].&amp;[relogios_presentes]"/>
            <x15:cachedUniqueName index="9" name="[product_category_name_translation].[product_category_name].&amp;[utilidades_domesticas]"/>
          </x15:cachedUniqueNames>
        </ext>
      </extLst>
    </cacheField>
    <cacheField name="[Measures].[Total Sales]" caption="Total Sales" numFmtId="0" hierarchy="93" level="32767"/>
    <cacheField name="[Measures].[Average Item Price]" caption="Average Item Price" numFmtId="0" hierarchy="98"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3"/>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2" memberValueDatatype="130" unbalanced="0">
      <fieldsUsage count="2">
        <fieldUsage x="-1"/>
        <fieldUsage x="0"/>
      </fieldsUsage>
    </cacheHierarchy>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1"/>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oneField="1">
      <fieldsUsage count="1">
        <fieldUsage x="2"/>
      </fieldsUsage>
    </cacheHierarchy>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5162039" backgroundQuery="1" createdVersion="8" refreshedVersion="8" minRefreshableVersion="3" recordCount="0" supportSubquery="1" supportAdvancedDrill="1" xr:uid="{61F9C4AF-8470-4357-B28C-84A71FC2C96C}">
  <cacheSource type="external" connectionId="17"/>
  <cacheFields count="3">
    <cacheField name="[olist_order_items_dataset].[product_id].[product_id]" caption="product_id" numFmtId="0" hierarchy="20" level="1">
      <sharedItems count="10">
        <s v="25c38557cf793876c5abdd5931f922db"/>
        <s v="3dd2a17168ec895c781a9191c1e95ad7"/>
        <s v="53b36df67ebb7c41585e8d54d6772e08"/>
        <s v="5f504b3a1c75b73d6151be81eb05bdc9"/>
        <s v="6cdd53843498f92890544667809f1595"/>
        <s v="99a4788cb24856965c36a24e339b6058"/>
        <s v="aca2eb7d00ea1a7b8ebd4e68314663af"/>
        <s v="bb50f2e236e5eea0100680137654686c"/>
        <s v="d1c427060a0f73f6b889a5c7c61f2ac4"/>
        <s v="d6160fb7873f184099d9bc95e30376af"/>
      </sharedItems>
      <extLst>
        <ext xmlns:x15="http://schemas.microsoft.com/office/spreadsheetml/2010/11/main" uri="{4F2E5C28-24EA-4eb8-9CBF-B6C8F9C3D259}">
          <x15:cachedUniqueNames>
            <x15:cachedUniqueName index="0" name="[olist_order_items_dataset].[product_id].&amp;[25c38557cf793876c5abdd5931f922db]"/>
            <x15:cachedUniqueName index="1" name="[olist_order_items_dataset].[product_id].&amp;[3dd2a17168ec895c781a9191c1e95ad7]"/>
            <x15:cachedUniqueName index="2" name="[olist_order_items_dataset].[product_id].&amp;[53b36df67ebb7c41585e8d54d6772e08]"/>
            <x15:cachedUniqueName index="3" name="[olist_order_items_dataset].[product_id].&amp;[5f504b3a1c75b73d6151be81eb05bdc9]"/>
            <x15:cachedUniqueName index="4" name="[olist_order_items_dataset].[product_id].&amp;[6cdd53843498f92890544667809f1595]"/>
            <x15:cachedUniqueName index="5" name="[olist_order_items_dataset].[product_id].&amp;[99a4788cb24856965c36a24e339b6058]"/>
            <x15:cachedUniqueName index="6" name="[olist_order_items_dataset].[product_id].&amp;[aca2eb7d00ea1a7b8ebd4e68314663af]"/>
            <x15:cachedUniqueName index="7" name="[olist_order_items_dataset].[product_id].&amp;[bb50f2e236e5eea0100680137654686c]"/>
            <x15:cachedUniqueName index="8" name="[olist_order_items_dataset].[product_id].&amp;[d1c427060a0f73f6b889a5c7c61f2ac4]"/>
            <x15:cachedUniqueName index="9" name="[olist_order_items_dataset].[product_id].&amp;[d6160fb7873f184099d9bc95e30376af]"/>
          </x15:cachedUniqueNames>
        </ext>
      </extLst>
    </cacheField>
    <cacheField name="[Measures].[Total Sales]" caption="Total Sales" numFmtId="0" hierarchy="93"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2" memberValueDatatype="130" unbalanced="0">
      <fieldsUsage count="2">
        <fieldUsage x="-1"/>
        <fieldUsage x="0"/>
      </fieldsUsage>
    </cacheHierarchy>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1"/>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574074" backgroundQuery="1" createdVersion="8" refreshedVersion="8" minRefreshableVersion="3" recordCount="0" supportSubquery="1" supportAdvancedDrill="1" xr:uid="{D44E9C9C-C245-45E3-98C1-A630F780D5E1}">
  <cacheSource type="external" connectionId="17"/>
  <cacheFields count="3">
    <cacheField name="[olist_order_items_dataset].[seller_id].[seller_id]" caption="seller_id" numFmtId="0" hierarchy="21" level="1">
      <sharedItems count="10">
        <s v="1025f0e2d44d7041d6cf58b6550e0bfa"/>
        <s v="4869f7a5dfa277a7dca6462dcf3b52b2"/>
        <s v="4a3ca9315b744ce9f8e9374361493884"/>
        <s v="53243585a1d6dc2643021fd1853d8905"/>
        <s v="7a67c85e85bb2ce8582c35f2203ad736"/>
        <s v="7c67e1448b00f6e969d365cea6b010ab"/>
        <s v="7e93a43ef30c4f03f38b393420bc753a"/>
        <s v="955fee9216a65b617aa5c0531780ce60"/>
        <s v="da8622b14eb17ae2831f4ac5b9dab84a"/>
        <s v="fa1c13f2614d7b5c4749cbc52fecda94"/>
      </sharedItems>
      <extLst>
        <ext xmlns:x15="http://schemas.microsoft.com/office/spreadsheetml/2010/11/main" uri="{4F2E5C28-24EA-4eb8-9CBF-B6C8F9C3D259}">
          <x15:cachedUniqueNames>
            <x15:cachedUniqueName index="0" name="[olist_order_items_dataset].[seller_id].&amp;[1025f0e2d44d7041d6cf58b6550e0bfa]"/>
            <x15:cachedUniqueName index="1" name="[olist_order_items_dataset].[seller_id].&amp;[4869f7a5dfa277a7dca6462dcf3b52b2]"/>
            <x15:cachedUniqueName index="2" name="[olist_order_items_dataset].[seller_id].&amp;[4a3ca9315b744ce9f8e9374361493884]"/>
            <x15:cachedUniqueName index="3" name="[olist_order_items_dataset].[seller_id].&amp;[53243585a1d6dc2643021fd1853d8905]"/>
            <x15:cachedUniqueName index="4" name="[olist_order_items_dataset].[seller_id].&amp;[7a67c85e85bb2ce8582c35f2203ad736]"/>
            <x15:cachedUniqueName index="5" name="[olist_order_items_dataset].[seller_id].&amp;[7c67e1448b00f6e969d365cea6b010ab]"/>
            <x15:cachedUniqueName index="6" name="[olist_order_items_dataset].[seller_id].&amp;[7e93a43ef30c4f03f38b393420bc753a]"/>
            <x15:cachedUniqueName index="7" name="[olist_order_items_dataset].[seller_id].&amp;[955fee9216a65b617aa5c0531780ce60]"/>
            <x15:cachedUniqueName index="8" name="[olist_order_items_dataset].[seller_id].&amp;[da8622b14eb17ae2831f4ac5b9dab84a]"/>
            <x15:cachedUniqueName index="9" name="[olist_order_items_dataset].[seller_id].&amp;[fa1c13f2614d7b5c4749cbc52fecda94]"/>
          </x15:cachedUniqueNames>
        </ext>
      </extLst>
    </cacheField>
    <cacheField name="[Measures].[Total Sales]" caption="Total Sales" numFmtId="0" hierarchy="93"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2" memberValueDatatype="130" unbalanced="0">
      <fieldsUsage count="2">
        <fieldUsage x="-1"/>
        <fieldUsage x="0"/>
      </fieldsUsage>
    </cacheHierarchy>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1"/>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6087963" backgroundQuery="1" createdVersion="8" refreshedVersion="8" minRefreshableVersion="3" recordCount="0" supportSubquery="1" supportAdvancedDrill="1" xr:uid="{8B407CB9-B9F8-4A8D-BB8B-33DE88C5BE51}">
  <cacheSource type="external" connectionId="17"/>
  <cacheFields count="3">
    <cacheField name="[olist_order_reviews_dataset].[review_score].[review_score]" caption="review_score" numFmtId="0" hierarchy="3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list_order_reviews_dataset].[review_score].&amp;[1]"/>
            <x15:cachedUniqueName index="1" name="[olist_order_reviews_dataset].[review_score].&amp;[2]"/>
            <x15:cachedUniqueName index="2" name="[olist_order_reviews_dataset].[review_score].&amp;[3]"/>
            <x15:cachedUniqueName index="3" name="[olist_order_reviews_dataset].[review_score].&amp;[4]"/>
            <x15:cachedUniqueName index="4" name="[olist_order_reviews_dataset].[review_score].&amp;[5]"/>
          </x15:cachedUniqueNames>
        </ext>
      </extLst>
    </cacheField>
    <cacheField name="[Measures].[Count of review_id]" caption="Count of review_id" numFmtId="0" hierarchy="135"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2" memberValueDatatype="20" unbalanced="0">
      <fieldsUsage count="2">
        <fieldUsage x="-1"/>
        <fieldUsage x="0"/>
      </fieldsUsage>
    </cacheHierarchy>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6550925" backgroundQuery="1" createdVersion="8" refreshedVersion="8" minRefreshableVersion="3" recordCount="0" supportSubquery="1" supportAdvancedDrill="1" xr:uid="{15299E23-3B24-49D8-9D4A-9B0BA55AB12A}">
  <cacheSource type="external" connectionId="17"/>
  <cacheFields count="3">
    <cacheField name="[olist_orders_dataset].[Delivery Status].[Delivery Status]" caption="Delivery Status" numFmtId="0" hierarchy="53" level="1">
      <sharedItems count="3">
        <s v="Late"/>
        <s v="Not Delivered"/>
        <s v="On Time"/>
      </sharedItems>
      <extLst>
        <ext xmlns:x15="http://schemas.microsoft.com/office/spreadsheetml/2010/11/main" uri="{4F2E5C28-24EA-4eb8-9CBF-B6C8F9C3D259}">
          <x15:cachedUniqueNames>
            <x15:cachedUniqueName index="0" name="[olist_orders_dataset].[Delivery Status].&amp;[Late]"/>
            <x15:cachedUniqueName index="1" name="[olist_orders_dataset].[Delivery Status].&amp;[Not Delivered]"/>
            <x15:cachedUniqueName index="2" name="[olist_orders_dataset].[Delivery Status].&amp;[On Time]"/>
          </x15:cachedUniqueNames>
        </ext>
      </extLst>
    </cacheField>
    <cacheField name="[Measures].[Total Orders]" caption="Total Orders" numFmtId="0" hierarchy="92"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2" memberValueDatatype="130" unbalanced="0">
      <fieldsUsage count="2">
        <fieldUsage x="-1"/>
        <fieldUsage x="0"/>
      </fieldsUsage>
    </cacheHierarchy>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oneField="1">
      <fieldsUsage count="1">
        <fieldUsage x="1"/>
      </fieldsUsage>
    </cacheHierarchy>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6666664" backgroundQuery="1" createdVersion="8" refreshedVersion="8" minRefreshableVersion="3" recordCount="0" supportSubquery="1" supportAdvancedDrill="1" xr:uid="{B856D930-6F61-4AA2-A3F1-4AF0E9C0956D}">
  <cacheSource type="external" connectionId="17"/>
  <cacheFields count="1">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0"/>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7129633" backgroundQuery="1" createdVersion="8" refreshedVersion="8" minRefreshableVersion="3" recordCount="0" supportSubquery="1" supportAdvancedDrill="1" xr:uid="{716116A2-6F28-48B0-A440-94D7439025DD}">
  <cacheSource type="external" connectionId="17"/>
  <cacheFields count="3">
    <cacheField name="[Measures].[Total Sales]" caption="Total Sales" numFmtId="0" hierarchy="93" level="32767"/>
    <cacheField name="[olist_geolocation_dataset].[geolocation_state].[geolocation_state]" caption="geolocation_state" numFmtId="0" hierarchy="17" level="1">
      <sharedItems containsBlank="1" count="23">
        <s v="AC"/>
        <s v="AM"/>
        <s v="BA"/>
        <s v="CE"/>
        <s v="DF"/>
        <s v="ES"/>
        <s v="GO"/>
        <s v="MA"/>
        <s v="MG"/>
        <s v="MS"/>
        <s v="MT"/>
        <s v="PB"/>
        <s v="PE"/>
        <s v="PI"/>
        <s v="PR"/>
        <s v="RJ"/>
        <s v="RN"/>
        <s v="RO"/>
        <s v="RS"/>
        <s v="SC"/>
        <s v="SE"/>
        <s v="SP"/>
        <m/>
      </sharedItems>
      <extLst>
        <ext xmlns:x15="http://schemas.microsoft.com/office/spreadsheetml/2010/11/main" uri="{4F2E5C28-24EA-4eb8-9CBF-B6C8F9C3D259}">
          <x15:cachedUniqueNames>
            <x15:cachedUniqueName index="0" name="[olist_geolocation_dataset].[geolocation_state].&amp;[AC]"/>
            <x15:cachedUniqueName index="1" name="[olist_geolocation_dataset].[geolocation_state].&amp;[AM]"/>
            <x15:cachedUniqueName index="2" name="[olist_geolocation_dataset].[geolocation_state].&amp;[BA]"/>
            <x15:cachedUniqueName index="3" name="[olist_geolocation_dataset].[geolocation_state].&amp;[CE]"/>
            <x15:cachedUniqueName index="4" name="[olist_geolocation_dataset].[geolocation_state].&amp;[DF]"/>
            <x15:cachedUniqueName index="5" name="[olist_geolocation_dataset].[geolocation_state].&amp;[ES]"/>
            <x15:cachedUniqueName index="6" name="[olist_geolocation_dataset].[geolocation_state].&amp;[GO]"/>
            <x15:cachedUniqueName index="7" name="[olist_geolocation_dataset].[geolocation_state].&amp;[MA]"/>
            <x15:cachedUniqueName index="8" name="[olist_geolocation_dataset].[geolocation_state].&amp;[MG]"/>
            <x15:cachedUniqueName index="9" name="[olist_geolocation_dataset].[geolocation_state].&amp;[MS]"/>
            <x15:cachedUniqueName index="10" name="[olist_geolocation_dataset].[geolocation_state].&amp;[MT]"/>
            <x15:cachedUniqueName index="11" name="[olist_geolocation_dataset].[geolocation_state].&amp;[PB]"/>
            <x15:cachedUniqueName index="12" name="[olist_geolocation_dataset].[geolocation_state].&amp;[PE]"/>
            <x15:cachedUniqueName index="13" name="[olist_geolocation_dataset].[geolocation_state].&amp;[PI]"/>
            <x15:cachedUniqueName index="14" name="[olist_geolocation_dataset].[geolocation_state].&amp;[PR]"/>
            <x15:cachedUniqueName index="15" name="[olist_geolocation_dataset].[geolocation_state].&amp;[RJ]"/>
            <x15:cachedUniqueName index="16" name="[olist_geolocation_dataset].[geolocation_state].&amp;[RN]"/>
            <x15:cachedUniqueName index="17" name="[olist_geolocation_dataset].[geolocation_state].&amp;[RO]"/>
            <x15:cachedUniqueName index="18" name="[olist_geolocation_dataset].[geolocation_state].&amp;[RS]"/>
            <x15:cachedUniqueName index="19" name="[olist_geolocation_dataset].[geolocation_state].&amp;[SC]"/>
            <x15:cachedUniqueName index="20" name="[olist_geolocation_dataset].[geolocation_state].&amp;[SE]"/>
            <x15:cachedUniqueName index="21" name="[olist_geolocation_dataset].[geolocation_state].&amp;[SP]"/>
            <x15:cachedUniqueName index="22" name="[olist_geolocation_dataset].[geolocation_state].&amp;"/>
          </x15:cachedUniqueNames>
        </ext>
      </extLst>
    </cacheField>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fieldsUsage count="2">
        <fieldUsage x="-1"/>
        <fieldUsage x="1"/>
      </fieldsUsage>
    </cacheHierarchy>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0"/>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7708333" backgroundQuery="1" createdVersion="8" refreshedVersion="8" minRefreshableVersion="3" recordCount="0" supportSubquery="1" supportAdvancedDrill="1" xr:uid="{F3E4D441-96F8-4AB1-9D48-223B8D9C6F4F}">
  <cacheSource type="external" connectionId="17"/>
  <cacheFields count="4">
    <cacheField name="[product_category_name_translation].[product_category_name_english].[product_category_name_english]" caption="product_category_name_english" numFmtId="0" hierarchy="90" level="1">
      <sharedItems count="15">
        <s v="auto"/>
        <s v="baby"/>
        <s v="bed_bath_table"/>
        <s v="computers_accessories"/>
        <s v="cool_stuff"/>
        <s v="furniture_decor"/>
        <s v="garden_tools"/>
        <s v="health_beauty"/>
        <s v="housewares"/>
        <s v="office_furniture"/>
        <s v="perfumery"/>
        <s v="sports_leisure"/>
        <s v="telephony"/>
        <s v="toys"/>
        <s v="watches_gifts"/>
      </sharedItems>
      <extLst>
        <ext xmlns:x15="http://schemas.microsoft.com/office/spreadsheetml/2010/11/main" uri="{4F2E5C28-24EA-4eb8-9CBF-B6C8F9C3D259}">
          <x15:cachedUniqueNames>
            <x15:cachedUniqueName index="0" name="[product_category_name_translation].[product_category_name_english].&amp;[auto]"/>
            <x15:cachedUniqueName index="1" name="[product_category_name_translation].[product_category_name_english].&amp;[baby]"/>
            <x15:cachedUniqueName index="2" name="[product_category_name_translation].[product_category_name_english].&amp;[bed_bath_table]"/>
            <x15:cachedUniqueName index="3" name="[product_category_name_translation].[product_category_name_english].&amp;[computers_accessories]"/>
            <x15:cachedUniqueName index="4" name="[product_category_name_translation].[product_category_name_english].&amp;[cool_stuff]"/>
            <x15:cachedUniqueName index="5" name="[product_category_name_translation].[product_category_name_english].&amp;[furniture_decor]"/>
            <x15:cachedUniqueName index="6" name="[product_category_name_translation].[product_category_name_english].&amp;[garden_tools]"/>
            <x15:cachedUniqueName index="7" name="[product_category_name_translation].[product_category_name_english].&amp;[health_beauty]"/>
            <x15:cachedUniqueName index="8" name="[product_category_name_translation].[product_category_name_english].&amp;[housewares]"/>
            <x15:cachedUniqueName index="9" name="[product_category_name_translation].[product_category_name_english].&amp;[office_furniture]"/>
            <x15:cachedUniqueName index="10" name="[product_category_name_translation].[product_category_name_english].&amp;[perfumery]"/>
            <x15:cachedUniqueName index="11" name="[product_category_name_translation].[product_category_name_english].&amp;[sports_leisure]"/>
            <x15:cachedUniqueName index="12" name="[product_category_name_translation].[product_category_name_english].&amp;[telephony]"/>
            <x15:cachedUniqueName index="13" name="[product_category_name_translation].[product_category_name_english].&amp;[toys]"/>
            <x15:cachedUniqueName index="14" name="[product_category_name_translation].[product_category_name_english].&amp;[watches_gifts]"/>
          </x15:cachedUniqueNames>
        </ext>
      </extLst>
    </cacheField>
    <cacheField name="[Measures].[Total Sales]" caption="Total Sales" numFmtId="0" hierarchy="93" level="32767"/>
    <cacheField name="[Calendar].[Year].[Year]" caption="Year" numFmtId="0" hierarchy="2"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Calendar].[Year].&amp;[2016]"/>
            <x15:cachedUniqueName index="1" name="[Calendar].[Year].&amp;[2017]"/>
            <x15:cachedUniqueName index="2" name="[Calendar].[Year].&amp;[2018]"/>
          </x15:cachedUniqueNames>
        </ext>
      </extLst>
    </cacheField>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3"/>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2" memberValueDatatype="130" unbalanced="0">
      <fieldsUsage count="2">
        <fieldUsage x="-1"/>
        <fieldUsage x="0"/>
      </fieldsUsage>
    </cacheHierarchy>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1"/>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8171295" backgroundQuery="1" createdVersion="8" refreshedVersion="8" minRefreshableVersion="3" recordCount="0" supportSubquery="1" supportAdvancedDrill="1" xr:uid="{FB42C1E1-DB89-4EB3-93E6-E14F106E6A2E}">
  <cacheSource type="external" connectionId="17"/>
  <cacheFields count="9">
    <cacheField name="[Calendar].[Year].[Year]" caption="Year" numFmtId="0" hierarchy="2"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Calendar].[Year].&amp;[2016]"/>
            <x15:cachedUniqueName index="1" name="[Calendar].[Year].&amp;[2017]"/>
            <x15:cachedUniqueName index="2" name="[Calendar].[Year].&amp;[2018]"/>
          </x15:cachedUniqueNames>
        </ext>
      </extLst>
    </cacheField>
    <cacheField name="[Calendar].[Month Number].[Month Number]" caption="Month Number" numFmtId="0" hierarchy="3" level="1">
      <sharedItems containsSemiMixedTypes="0" containsString="0" containsNumber="1" containsInteger="1" minValue="1" maxValue="12" count="12">
        <n v="9"/>
        <n v="10"/>
        <n v="12"/>
        <n v="1"/>
        <n v="2"/>
        <n v="3"/>
        <n v="4"/>
        <n v="5"/>
        <n v="6"/>
        <n v="7"/>
        <n v="8"/>
        <n v="11"/>
      </sharedItems>
      <extLst>
        <ext xmlns:x15="http://schemas.microsoft.com/office/spreadsheetml/2010/11/main" uri="{4F2E5C28-24EA-4eb8-9CBF-B6C8F9C3D259}">
          <x15:cachedUniqueNames>
            <x15:cachedUniqueName index="0" name="[Calendar].[Month Number].&amp;[9]"/>
            <x15:cachedUniqueName index="1" name="[Calendar].[Month Number].&amp;[10]"/>
            <x15:cachedUniqueName index="2" name="[Calendar].[Month Number].&amp;[12]"/>
            <x15:cachedUniqueName index="3" name="[Calendar].[Month Number].&amp;[1]"/>
            <x15:cachedUniqueName index="4" name="[Calendar].[Month Number].&amp;[2]"/>
            <x15:cachedUniqueName index="5" name="[Calendar].[Month Number].&amp;[3]"/>
            <x15:cachedUniqueName index="6" name="[Calendar].[Month Number].&amp;[4]"/>
            <x15:cachedUniqueName index="7" name="[Calendar].[Month Number].&amp;[5]"/>
            <x15:cachedUniqueName index="8" name="[Calendar].[Month Number].&amp;[6]"/>
            <x15:cachedUniqueName index="9" name="[Calendar].[Month Number].&amp;[7]"/>
            <x15:cachedUniqueName index="10" name="[Calendar].[Month Number].&amp;[8]"/>
            <x15:cachedUniqueName index="11" name="[Calendar].[Month Number].&amp;[11]"/>
          </x15:cachedUniqueNames>
        </ext>
      </extLst>
    </cacheField>
    <cacheField name="[Calendar].[Month].[Month]" caption="Month" numFmtId="0" hierarchy="4" level="1">
      <sharedItems count="12">
        <s v="September"/>
        <s v="October"/>
        <s v="December"/>
        <s v="January"/>
        <s v="February"/>
        <s v="March"/>
        <s v="April"/>
        <s v="May"/>
        <s v="June"/>
        <s v="July"/>
        <s v="August"/>
        <s v="November"/>
      </sharedItems>
      <extLst>
        <ext xmlns:x15="http://schemas.microsoft.com/office/spreadsheetml/2010/11/main" uri="{4F2E5C28-24EA-4eb8-9CBF-B6C8F9C3D259}">
          <x15:cachedUniqueNames>
            <x15:cachedUniqueName index="0" name="[Calendar].[Month].&amp;[September]"/>
            <x15:cachedUniqueName index="1" name="[Calendar].[Month].&amp;[October]"/>
            <x15:cachedUniqueName index="2" name="[Calendar].[Month].&amp;[December]"/>
            <x15:cachedUniqueName index="3" name="[Calendar].[Month].&amp;[January]"/>
            <x15:cachedUniqueName index="4" name="[Calendar].[Month].&amp;[February]"/>
            <x15:cachedUniqueName index="5" name="[Calendar].[Month].&amp;[March]"/>
            <x15:cachedUniqueName index="6" name="[Calendar].[Month].&amp;[April]"/>
            <x15:cachedUniqueName index="7" name="[Calendar].[Month].&amp;[May]"/>
            <x15:cachedUniqueName index="8" name="[Calendar].[Month].&amp;[June]"/>
            <x15:cachedUniqueName index="9" name="[Calendar].[Month].&amp;[July]"/>
            <x15:cachedUniqueName index="10" name="[Calendar].[Month].&amp;[August]"/>
            <x15:cachedUniqueName index="11" name="[Calendar].[Month].&amp;[November]"/>
          </x15:cachedUniqueNames>
        </ext>
      </extLst>
    </cacheField>
    <cacheField name="[Measures].[Total Sales]" caption="Total Sales" numFmtId="0" hierarchy="93" level="32767"/>
    <cacheField name="[Measures].[Total Freight]" caption="Total Freight" numFmtId="0" hierarchy="94" level="32767"/>
    <cacheField name="[Measures].[Total Order Value]" caption="Total Order Value" numFmtId="0" hierarchy="95" level="32767"/>
    <cacheField name="[Measures].[Total Orders]" caption="Total Orders" numFmtId="0" hierarchy="92" level="32767"/>
    <cacheField name="[Measures].[Average Order Value]" caption="Average Order Value" numFmtId="0" hierarchy="97"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8"/>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oneField="1">
      <fieldsUsage count="1">
        <fieldUsage x="6"/>
      </fieldsUsage>
    </cacheHierarchy>
    <cacheHierarchy uniqueName="[Measures].[Total Sales]" caption="Total Sales" measure="1" displayFolder="" measureGroup="olist_order_items_dataset" count="0" oneField="1">
      <fieldsUsage count="1">
        <fieldUsage x="3"/>
      </fieldsUsage>
    </cacheHierarchy>
    <cacheHierarchy uniqueName="[Measures].[Total Freight]" caption="Total Freight" measure="1" displayFolder="" measureGroup="olist_order_items_dataset" count="0" oneField="1">
      <fieldsUsage count="1">
        <fieldUsage x="4"/>
      </fieldsUsage>
    </cacheHierarchy>
    <cacheHierarchy uniqueName="[Measures].[Total Order Value]" caption="Total Order Value" measure="1" displayFolder="" measureGroup="olist_order_items_dataset" count="0" oneField="1">
      <fieldsUsage count="1">
        <fieldUsage x="5"/>
      </fieldsUsage>
    </cacheHierarchy>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oneField="1">
      <fieldsUsage count="1">
        <fieldUsage x="7"/>
      </fieldsUsage>
    </cacheHierarchy>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8287034" backgroundQuery="1" createdVersion="8" refreshedVersion="8" minRefreshableVersion="3" recordCount="0" supportSubquery="1" supportAdvancedDrill="1" xr:uid="{B91C1A26-E98D-44C4-BACE-654187B83A2B}">
  <cacheSource type="external" connectionId="17"/>
  <cacheFields count="1">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0"/>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8287034" backgroundQuery="1" createdVersion="8" refreshedVersion="8" minRefreshableVersion="3" recordCount="0" supportSubquery="1" supportAdvancedDrill="1" xr:uid="{900C5D62-794A-46D6-9731-88AEEBD4631E}">
  <cacheSource type="external" connectionId="17"/>
  <cacheFields count="1">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0"/>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8865742" backgroundQuery="1" createdVersion="8" refreshedVersion="8" minRefreshableVersion="3" recordCount="0" supportSubquery="1" supportAdvancedDrill="1" xr:uid="{82B4961F-641F-4A36-88CD-3372FB50EA99}">
  <cacheSource type="external" connectionId="17"/>
  <cacheFields count="3">
    <cacheField name="[product_category_name_translation].[product_category_name_english].[product_category_name_english]" caption="product_category_name_english" numFmtId="0" hierarchy="90" level="1">
      <sharedItems count="15">
        <s v="auto"/>
        <s v="baby"/>
        <s v="bed_bath_table"/>
        <s v="computers_accessories"/>
        <s v="cool_stuff"/>
        <s v="furniture_decor"/>
        <s v="garden_tools"/>
        <s v="health_beauty"/>
        <s v="housewares"/>
        <s v="office_furniture"/>
        <s v="perfumery"/>
        <s v="sports_leisure"/>
        <s v="telephony"/>
        <s v="toys"/>
        <s v="watches_gifts"/>
      </sharedItems>
      <extLst>
        <ext xmlns:x15="http://schemas.microsoft.com/office/spreadsheetml/2010/11/main" uri="{4F2E5C28-24EA-4eb8-9CBF-B6C8F9C3D259}">
          <x15:cachedUniqueNames>
            <x15:cachedUniqueName index="0" name="[product_category_name_translation].[product_category_name_english].&amp;[auto]"/>
            <x15:cachedUniqueName index="1" name="[product_category_name_translation].[product_category_name_english].&amp;[baby]"/>
            <x15:cachedUniqueName index="2" name="[product_category_name_translation].[product_category_name_english].&amp;[bed_bath_table]"/>
            <x15:cachedUniqueName index="3" name="[product_category_name_translation].[product_category_name_english].&amp;[computers_accessories]"/>
            <x15:cachedUniqueName index="4" name="[product_category_name_translation].[product_category_name_english].&amp;[cool_stuff]"/>
            <x15:cachedUniqueName index="5" name="[product_category_name_translation].[product_category_name_english].&amp;[furniture_decor]"/>
            <x15:cachedUniqueName index="6" name="[product_category_name_translation].[product_category_name_english].&amp;[garden_tools]"/>
            <x15:cachedUniqueName index="7" name="[product_category_name_translation].[product_category_name_english].&amp;[health_beauty]"/>
            <x15:cachedUniqueName index="8" name="[product_category_name_translation].[product_category_name_english].&amp;[housewares]"/>
            <x15:cachedUniqueName index="9" name="[product_category_name_translation].[product_category_name_english].&amp;[office_furniture]"/>
            <x15:cachedUniqueName index="10" name="[product_category_name_translation].[product_category_name_english].&amp;[perfumery]"/>
            <x15:cachedUniqueName index="11" name="[product_category_name_translation].[product_category_name_english].&amp;[sports_leisure]"/>
            <x15:cachedUniqueName index="12" name="[product_category_name_translation].[product_category_name_english].&amp;[telephony]"/>
            <x15:cachedUniqueName index="13" name="[product_category_name_translation].[product_category_name_english].&amp;[toys]"/>
            <x15:cachedUniqueName index="14" name="[product_category_name_translation].[product_category_name_english].&amp;[watches_gifts]"/>
          </x15:cachedUniqueNames>
        </ext>
      </extLst>
    </cacheField>
    <cacheField name="[Measures].[Total Sales]" caption="Total Sales" numFmtId="0" hierarchy="93"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2" memberValueDatatype="130" unbalanced="0">
      <fieldsUsage count="2">
        <fieldUsage x="-1"/>
        <fieldUsage x="0"/>
      </fieldsUsage>
    </cacheHierarchy>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1"/>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69444442" backgroundQuery="1" createdVersion="8" refreshedVersion="8" minRefreshableVersion="3" recordCount="0" supportSubquery="1" supportAdvancedDrill="1" xr:uid="{4880CCD9-0758-4F80-B341-D72B1B093DF9}">
  <cacheSource type="external" connectionId="17"/>
  <cacheFields count="2">
    <cacheField name="[olist_order_payments_dataset].[payment_type].[payment_type]" caption="payment_type" numFmtId="0" hierarchy="27" level="1">
      <sharedItems count="4">
        <s v="debit_card"/>
        <s v="credit_card" u="1"/>
        <s v="boleto" u="1"/>
        <s v="voucher" u="1"/>
      </sharedItems>
      <extLst>
        <ext xmlns:x15="http://schemas.microsoft.com/office/spreadsheetml/2010/11/main" uri="{4F2E5C28-24EA-4eb8-9CBF-B6C8F9C3D259}">
          <x15:cachedUniqueNames>
            <x15:cachedUniqueName index="0" name="[olist_order_payments_dataset].[payment_type].&amp;[debit_card]"/>
            <x15:cachedUniqueName index="1" name="[olist_order_payments_dataset].[payment_type].&amp;[credit_card]"/>
            <x15:cachedUniqueName index="2" name="[olist_order_payments_dataset].[payment_type].&amp;[boleto]"/>
            <x15:cachedUniqueName index="3" name="[olist_order_payments_dataset].[payment_type].&amp;[voucher]"/>
          </x15:cachedUniqueNames>
        </ext>
      </extLst>
    </cacheField>
    <cacheField name="[Measures].[Sum of payment_value]" caption="Sum of payment_value" numFmtId="0" hierarchy="132" level="32767"/>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0"/>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7002315" backgroundQuery="1" createdVersion="8" refreshedVersion="8" minRefreshableVersion="3" recordCount="0" supportSubquery="1" supportAdvancedDrill="1" xr:uid="{187C7B18-803C-4DE1-8BB9-AFB3C0DB1511}">
  <cacheSource type="external" connectionId="17"/>
  <cacheFields count="3">
    <cacheField name="[olist_orders_dataset].[order_status].[order_status]" caption="order_status" numFmtId="0" hierarchy="42" level="1">
      <sharedItems count="8">
        <s v="approved"/>
        <s v="canceled"/>
        <s v="created"/>
        <s v="delivered"/>
        <s v="invoiced"/>
        <s v="processing"/>
        <s v="shipped"/>
        <s v="unavailable"/>
      </sharedItems>
      <extLst>
        <ext xmlns:x15="http://schemas.microsoft.com/office/spreadsheetml/2010/11/main" uri="{4F2E5C28-24EA-4eb8-9CBF-B6C8F9C3D259}">
          <x15:cachedUniqueNames>
            <x15:cachedUniqueName index="0" name="[olist_orders_dataset].[order_status].&amp;[approved]"/>
            <x15:cachedUniqueName index="1" name="[olist_orders_dataset].[order_status].&amp;[canceled]"/>
            <x15:cachedUniqueName index="2" name="[olist_orders_dataset].[order_status].&amp;[created]"/>
            <x15:cachedUniqueName index="3" name="[olist_orders_dataset].[order_status].&amp;[delivered]"/>
            <x15:cachedUniqueName index="4" name="[olist_orders_dataset].[order_status].&amp;[invoiced]"/>
            <x15:cachedUniqueName index="5" name="[olist_orders_dataset].[order_status].&amp;[processing]"/>
            <x15:cachedUniqueName index="6" name="[olist_orders_dataset].[order_status].&amp;[shipped]"/>
            <x15:cachedUniqueName index="7" name="[olist_orders_dataset].[order_status].&amp;[unavailable]"/>
          </x15:cachedUniqueNames>
        </ext>
      </extLst>
    </cacheField>
    <cacheField name="[Measures].[Total Orders]" caption="Total Orders" numFmtId="0" hierarchy="92"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2" memberValueDatatype="130" unbalanced="0">
      <fieldsUsage count="2">
        <fieldUsage x="-1"/>
        <fieldUsage x="0"/>
      </fieldsUsage>
    </cacheHierarchy>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oneField="1">
      <fieldsUsage count="1">
        <fieldUsage x="1"/>
      </fieldsUsage>
    </cacheHierarchy>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70486112" backgroundQuery="1" createdVersion="8" refreshedVersion="8" minRefreshableVersion="3" recordCount="0" supportSubquery="1" supportAdvancedDrill="1" xr:uid="{F24062D1-1FAB-47E7-BB98-463C1B53EEAA}">
  <cacheSource type="external" connectionId="17"/>
  <cacheFields count="4">
    <cacheField name="[olist_orders_dataset].[order_status].[order_status]" caption="order_status" numFmtId="0" hierarchy="42" level="1">
      <sharedItems count="7">
        <s v="approved"/>
        <s v="canceled"/>
        <s v="delivered"/>
        <s v="invoiced"/>
        <s v="processing"/>
        <s v="shipped"/>
        <s v="unavailable"/>
      </sharedItems>
      <extLst>
        <ext xmlns:x15="http://schemas.microsoft.com/office/spreadsheetml/2010/11/main" uri="{4F2E5C28-24EA-4eb8-9CBF-B6C8F9C3D259}">
          <x15:cachedUniqueNames>
            <x15:cachedUniqueName index="0" name="[olist_orders_dataset].[order_status].&amp;[approved]"/>
            <x15:cachedUniqueName index="1" name="[olist_orders_dataset].[order_status].&amp;[canceled]"/>
            <x15:cachedUniqueName index="2" name="[olist_orders_dataset].[order_status].&amp;[delivered]"/>
            <x15:cachedUniqueName index="3" name="[olist_orders_dataset].[order_status].&amp;[invoiced]"/>
            <x15:cachedUniqueName index="4" name="[olist_orders_dataset].[order_status].&amp;[processing]"/>
            <x15:cachedUniqueName index="5" name="[olist_orders_dataset].[order_status].&amp;[shipped]"/>
            <x15:cachedUniqueName index="6" name="[olist_orders_dataset].[order_status].&amp;[unavailable]"/>
          </x15:cachedUniqueNames>
        </ext>
      </extLst>
    </cacheField>
    <cacheField name="[Calendar].[Year].[Year]" caption="Year" numFmtId="0" hierarchy="2"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Calendar].[Year].&amp;[2016]"/>
            <x15:cachedUniqueName index="1" name="[Calendar].[Year].&amp;[2017]"/>
            <x15:cachedUniqueName index="2" name="[Calendar].[Year].&amp;[2018]"/>
          </x15:cachedUniqueNames>
        </ext>
      </extLst>
    </cacheField>
    <cacheField name="[Measures].[Total Sales]" caption="Total Sales" numFmtId="0" hierarchy="93"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3"/>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2" memberValueDatatype="130" unbalanced="0">
      <fieldsUsage count="2">
        <fieldUsage x="-1"/>
        <fieldUsage x="0"/>
      </fieldsUsage>
    </cacheHierarchy>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oneField="1">
      <fieldsUsage count="1">
        <fieldUsage x="2"/>
      </fieldsUsage>
    </cacheHierarchy>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70833335" backgroundQuery="1" createdVersion="8" refreshedVersion="8" minRefreshableVersion="3" recordCount="0" supportSubquery="1" supportAdvancedDrill="1" xr:uid="{D357ACAA-9618-49FB-BB39-7205A11D9B72}">
  <cacheSource type="external" connectionId="17"/>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Orders]" caption="Total Orders" numFmtId="0" hierarchy="92"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oneField="1">
      <fieldsUsage count="1">
        <fieldUsage x="1"/>
      </fieldsUsage>
    </cacheHierarchy>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71412036" backgroundQuery="1" createdVersion="8" refreshedVersion="8" minRefreshableVersion="3" recordCount="0" supportSubquery="1" supportAdvancedDrill="1" xr:uid="{A79BFF18-6C77-4F00-B12A-7CFCB33A9149}">
  <cacheSource type="external" connectionId="17"/>
  <cacheFields count="3">
    <cacheField name="[olist_customers_dataset].[customer_state].[customer_state]" caption="customer_state" numFmtId="0" hierarchy="12" level="1">
      <sharedItems count="15">
        <s v="BA"/>
        <s v="CE"/>
        <s v="DF"/>
        <s v="ES"/>
        <s v="GO"/>
        <s v="MA"/>
        <s v="MG"/>
        <s v="MT"/>
        <s v="PA"/>
        <s v="PE"/>
        <s v="PR"/>
        <s v="RJ"/>
        <s v="RS"/>
        <s v="SC"/>
        <s v="SP"/>
      </sharedItems>
      <extLst>
        <ext xmlns:x15="http://schemas.microsoft.com/office/spreadsheetml/2010/11/main" uri="{4F2E5C28-24EA-4eb8-9CBF-B6C8F9C3D259}">
          <x15:cachedUniqueNames>
            <x15:cachedUniqueName index="0" name="[olist_customers_dataset].[customer_state].&amp;[BA]"/>
            <x15:cachedUniqueName index="1" name="[olist_customers_dataset].[customer_state].&amp;[CE]"/>
            <x15:cachedUniqueName index="2" name="[olist_customers_dataset].[customer_state].&amp;[DF]"/>
            <x15:cachedUniqueName index="3" name="[olist_customers_dataset].[customer_state].&amp;[ES]"/>
            <x15:cachedUniqueName index="4" name="[olist_customers_dataset].[customer_state].&amp;[GO]"/>
            <x15:cachedUniqueName index="5" name="[olist_customers_dataset].[customer_state].&amp;[MA]"/>
            <x15:cachedUniqueName index="6" name="[olist_customers_dataset].[customer_state].&amp;[MG]"/>
            <x15:cachedUniqueName index="7" name="[olist_customers_dataset].[customer_state].&amp;[MT]"/>
            <x15:cachedUniqueName index="8" name="[olist_customers_dataset].[customer_state].&amp;[PA]"/>
            <x15:cachedUniqueName index="9" name="[olist_customers_dataset].[customer_state].&amp;[PE]"/>
            <x15:cachedUniqueName index="10" name="[olist_customers_dataset].[customer_state].&amp;[PR]"/>
            <x15:cachedUniqueName index="11" name="[olist_customers_dataset].[customer_state].&amp;[RJ]"/>
            <x15:cachedUniqueName index="12" name="[olist_customers_dataset].[customer_state].&amp;[RS]"/>
            <x15:cachedUniqueName index="13" name="[olist_customers_dataset].[customer_state].&amp;[SC]"/>
            <x15:cachedUniqueName index="14" name="[olist_customers_dataset].[customer_state].&amp;[SP]"/>
          </x15:cachedUniqueNames>
        </ext>
      </extLst>
    </cacheField>
    <cacheField name="[Measures].[Total Customers]" caption="Total Customers" numFmtId="0" hierarchy="96"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2" memberValueDatatype="130" unbalanced="0">
      <fieldsUsage count="2">
        <fieldUsage x="-1"/>
        <fieldUsage x="0"/>
      </fieldsUsage>
    </cacheHierarchy>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oneField="1">
      <fieldsUsage count="1">
        <fieldUsage x="1"/>
      </fieldsUsage>
    </cacheHierarchy>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9.866871990744" backgroundQuery="1" createdVersion="8" refreshedVersion="8" minRefreshableVersion="3" recordCount="0" supportSubquery="1" supportAdvancedDrill="1" xr:uid="{A169B2CF-BF6C-46EE-9BAF-5881A29D913D}">
  <cacheSource type="external" connectionId="17"/>
  <cacheFields count="3">
    <cacheField name="[olist_customers_dataset].[customer_state].[customer_state]" caption="customer_state" numFmtId="0" hierarchy="12" level="1">
      <sharedItems count="27">
        <s v="AC"/>
        <s v="AL"/>
        <s v="AM"/>
        <s v="AP"/>
        <s v="BA"/>
        <s v="CE"/>
        <s v="DF"/>
        <s v="ES"/>
        <s v="GO"/>
        <s v="MA"/>
        <s v="MG"/>
        <s v="MS"/>
        <s v="MT"/>
        <s v="PA"/>
        <s v="PB"/>
        <s v="PE"/>
        <s v="PI"/>
        <s v="PR"/>
        <s v="RJ"/>
        <s v="RN"/>
        <s v="RO"/>
        <s v="RR"/>
        <s v="RS"/>
        <s v="SC"/>
        <s v="SE"/>
        <s v="SP"/>
        <s v="TO"/>
      </sharedItems>
      <extLst>
        <ext xmlns:x15="http://schemas.microsoft.com/office/spreadsheetml/2010/11/main" uri="{4F2E5C28-24EA-4eb8-9CBF-B6C8F9C3D259}">
          <x15:cachedUniqueNames>
            <x15:cachedUniqueName index="0" name="[olist_customers_dataset].[customer_state].&amp;[AC]"/>
            <x15:cachedUniqueName index="1" name="[olist_customers_dataset].[customer_state].&amp;[AL]"/>
            <x15:cachedUniqueName index="2" name="[olist_customers_dataset].[customer_state].&amp;[AM]"/>
            <x15:cachedUniqueName index="3" name="[olist_customers_dataset].[customer_state].&amp;[AP]"/>
            <x15:cachedUniqueName index="4" name="[olist_customers_dataset].[customer_state].&amp;[BA]"/>
            <x15:cachedUniqueName index="5" name="[olist_customers_dataset].[customer_state].&amp;[CE]"/>
            <x15:cachedUniqueName index="6" name="[olist_customers_dataset].[customer_state].&amp;[DF]"/>
            <x15:cachedUniqueName index="7" name="[olist_customers_dataset].[customer_state].&amp;[ES]"/>
            <x15:cachedUniqueName index="8" name="[olist_customers_dataset].[customer_state].&amp;[GO]"/>
            <x15:cachedUniqueName index="9" name="[olist_customers_dataset].[customer_state].&amp;[MA]"/>
            <x15:cachedUniqueName index="10" name="[olist_customers_dataset].[customer_state].&amp;[MG]"/>
            <x15:cachedUniqueName index="11" name="[olist_customers_dataset].[customer_state].&amp;[MS]"/>
            <x15:cachedUniqueName index="12" name="[olist_customers_dataset].[customer_state].&amp;[MT]"/>
            <x15:cachedUniqueName index="13" name="[olist_customers_dataset].[customer_state].&amp;[PA]"/>
            <x15:cachedUniqueName index="14" name="[olist_customers_dataset].[customer_state].&amp;[PB]"/>
            <x15:cachedUniqueName index="15" name="[olist_customers_dataset].[customer_state].&amp;[PE]"/>
            <x15:cachedUniqueName index="16" name="[olist_customers_dataset].[customer_state].&amp;[PI]"/>
            <x15:cachedUniqueName index="17" name="[olist_customers_dataset].[customer_state].&amp;[PR]"/>
            <x15:cachedUniqueName index="18" name="[olist_customers_dataset].[customer_state].&amp;[RJ]"/>
            <x15:cachedUniqueName index="19" name="[olist_customers_dataset].[customer_state].&amp;[RN]"/>
            <x15:cachedUniqueName index="20" name="[olist_customers_dataset].[customer_state].&amp;[RO]"/>
            <x15:cachedUniqueName index="21" name="[olist_customers_dataset].[customer_state].&amp;[RR]"/>
            <x15:cachedUniqueName index="22" name="[olist_customers_dataset].[customer_state].&amp;[RS]"/>
            <x15:cachedUniqueName index="23" name="[olist_customers_dataset].[customer_state].&amp;[SC]"/>
            <x15:cachedUniqueName index="24" name="[olist_customers_dataset].[customer_state].&amp;[SE]"/>
            <x15:cachedUniqueName index="25" name="[olist_customers_dataset].[customer_state].&amp;[SP]"/>
            <x15:cachedUniqueName index="26" name="[olist_customers_dataset].[customer_state].&amp;[TO]"/>
          </x15:cachedUniqueNames>
        </ext>
      </extLst>
    </cacheField>
    <cacheField name="[Measures].[Total Customers]" caption="Total Customers" numFmtId="0" hierarchy="96" level="32767"/>
    <cacheField name="[olist_order_payments_dataset].[payment_type].[payment_type]" caption="payment_type" numFmtId="0" hierarchy="27" level="1">
      <sharedItems containsSemiMixedTypes="0" containsNonDate="0" containsString="0"/>
    </cacheField>
  </cacheFields>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2" memberValueDatatype="130" unbalanced="0">
      <fieldsUsage count="2">
        <fieldUsage x="-1"/>
        <fieldUsage x="0"/>
      </fieldsUsage>
    </cacheHierarchy>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fieldsUsage count="2">
        <fieldUsage x="-1"/>
        <fieldUsage x="2"/>
      </fieldsUsage>
    </cacheHierarchy>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oneField="1">
      <fieldsUsage count="1">
        <fieldUsage x="1"/>
      </fieldsUsage>
    </cacheHierarchy>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dimensions count="14">
    <dimension name="Calendar" uniqueName="[Calendar]" caption="Calendar"/>
    <dimension measure="1" name="Measures" uniqueName="[Measures]" caption="Measures"/>
    <dimension name="olist_customers_dataset" uniqueName="[olist_customers_dataset]" caption="olist_customers_dataset"/>
    <dimension name="olist_geolocation_dataset" uniqueName="[olist_geolocation_dataset]" caption="olist_geolocation_dataset"/>
    <dimension name="olist_order_items_dataset" uniqueName="[olist_order_items_dataset]" caption="olist_order_items_dataset"/>
    <dimension name="olist_order_payments_dataset" uniqueName="[olist_order_payments_dataset]" caption="olist_order_payments_dataset"/>
    <dimension name="olist_order_reviews_dataset" uniqueName="[olist_order_reviews_dataset]" caption="olist_order_reviews_dataset"/>
    <dimension name="olist_orders_dataset" uniqueName="[olist_orders_dataset]" caption="olist_orders_dataset"/>
    <dimension name="olist_products_dataset" uniqueName="[olist_products_dataset]" caption="olist_products_dataset"/>
    <dimension name="olist_sellers_dataset" uniqueName="[olist_sellers_dataset]" caption="olist_sellers_dataset"/>
    <dimension name="Order_Reconciliation" uniqueName="[Order_Reconciliation]" caption="Order_Reconciliation"/>
    <dimension name="Order_Reconciliation_Exceptions" uniqueName="[Order_Reconciliation_Exceptions]" caption="Order_Reconciliation_Exceptions"/>
    <dimension name="Order_Reconciliation_Exceptions 1" uniqueName="[Order_Reconciliation_Exceptions 1]" caption="Order_Reconciliation_Exceptions 1"/>
    <dimension name="product_category_name_translation" uniqueName="[product_category_name_translation]" caption="product_category_name_translation"/>
  </dimensions>
  <measureGroups count="13">
    <measureGroup name="Calendar" caption="Calendar"/>
    <measureGroup name="olist_customers_dataset" caption="olist_customers_dataset"/>
    <measureGroup name="olist_geolocation_dataset" caption="olist_geolocation_dataset"/>
    <measureGroup name="olist_order_items_dataset" caption="olist_order_items_dataset"/>
    <measureGroup name="olist_order_payments_dataset" caption="olist_order_payments_dataset"/>
    <measureGroup name="olist_order_reviews_dataset" caption="olist_order_reviews_dataset"/>
    <measureGroup name="olist_orders_dataset" caption="olist_orders_dataset"/>
    <measureGroup name="olist_products_dataset" caption="olist_products_dataset"/>
    <measureGroup name="olist_sellers_dataset" caption="olist_sellers_dataset"/>
    <measureGroup name="Order_Reconciliation" caption="Order_Reconciliation"/>
    <measureGroup name="Order_Reconciliation_Exceptions" caption="Order_Reconciliation_Exceptions"/>
    <measureGroup name="Order_Reconciliation_Exceptions 1" caption="Order_Reconciliation_Exceptions 1"/>
    <measureGroup name="product_category_name_translation" caption="product_category_name_translation"/>
  </measureGroups>
  <maps count="33">
    <map measureGroup="0" dimension="0"/>
    <map measureGroup="1" dimension="0"/>
    <map measureGroup="1" dimension="2"/>
    <map measureGroup="1" dimension="7"/>
    <map measureGroup="1" dimension="10"/>
    <map measureGroup="2" dimension="3"/>
    <map measureGroup="3" dimension="0"/>
    <map measureGroup="3" dimension="3"/>
    <map measureGroup="3" dimension="4"/>
    <map measureGroup="3" dimension="7"/>
    <map measureGroup="3" dimension="8"/>
    <map measureGroup="3" dimension="9"/>
    <map measureGroup="3" dimension="10"/>
    <map measureGroup="3" dimension="13"/>
    <map measureGroup="4" dimension="0"/>
    <map measureGroup="4" dimension="5"/>
    <map measureGroup="4" dimension="7"/>
    <map measureGroup="4" dimension="10"/>
    <map measureGroup="5" dimension="0"/>
    <map measureGroup="5" dimension="6"/>
    <map measureGroup="5" dimension="7"/>
    <map measureGroup="5" dimension="10"/>
    <map measureGroup="6" dimension="0"/>
    <map measureGroup="6" dimension="7"/>
    <map measureGroup="6" dimension="10"/>
    <map measureGroup="7" dimension="8"/>
    <map measureGroup="7" dimension="13"/>
    <map measureGroup="8" dimension="3"/>
    <map measureGroup="8" dimension="9"/>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mad" refreshedDate="46308.705804282406" createdVersion="3" refreshedVersion="8" minRefreshableVersion="3" recordCount="0" supportSubquery="1" supportAdvancedDrill="1" xr:uid="{F7431032-BB4C-4CEF-A3F3-1DDA1F33759B}">
  <cacheSource type="external" connectionId="17">
    <extLst>
      <ext xmlns:x14="http://schemas.microsoft.com/office/spreadsheetml/2009/9/main" uri="{F057638F-6D5F-4e77-A914-E7F072B9BCA8}">
        <x14:sourceConnection name="ThisWorkbookDataModel"/>
      </ext>
    </extLst>
  </cacheSource>
  <cacheFields count="0"/>
  <cacheHierarchies count="1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list_customers_dataset].[customer_id]" caption="customer_id" attribute="1" defaultMemberUniqueName="[olist_customers_dataset].[customer_id].[All]" allUniqueName="[olist_customers_dataset].[customer_id].[All]" dimensionUniqueName="[olist_customers_dataset]" displayFolder="" count="0" memberValueDatatype="130" unbalanced="0"/>
    <cacheHierarchy uniqueName="[olist_customers_dataset].[customer_unique_id]" caption="customer_unique_id" attribute="1" defaultMemberUniqueName="[olist_customers_dataset].[customer_unique_id].[All]" allUniqueName="[olist_customers_dataset].[customer_unique_id].[All]" dimensionUniqueName="[olist_customers_dataset]" displayFolder="" count="0" memberValueDatatype="130" unbalanced="0"/>
    <cacheHierarchy uniqueName="[olist_customers_dataset].[customer_zip_code_prefix]" caption="customer_zip_code_prefix" attribute="1" defaultMemberUniqueName="[olist_customers_dataset].[customer_zip_code_prefix].[All]" allUniqueName="[olist_customers_dataset].[customer_zip_code_prefix].[All]" dimensionUniqueName="[olist_customers_dataset]" displayFolder="" count="0" memberValueDatatype="130" unbalanced="0"/>
    <cacheHierarchy uniqueName="[olist_customers_dataset].[customer_city]" caption="customer_city" attribute="1" defaultMemberUniqueName="[olist_customers_dataset].[customer_city].[All]" allUniqueName="[olist_customers_dataset].[customer_city].[All]" dimensionUniqueName="[olist_customers_dataset]" displayFolder="" count="0" memberValueDatatype="130" unbalanced="0"/>
    <cacheHierarchy uniqueName="[olist_customers_dataset].[customer_state]" caption="customer_state" attribute="1" defaultMemberUniqueName="[olist_customers_dataset].[customer_state].[All]" allUniqueName="[olist_customers_dataset].[customer_state].[All]" dimensionUniqueName="[olist_customers_dataset]" displayFolder="" count="0" memberValueDatatype="130" unbalanced="0"/>
    <cacheHierarchy uniqueName="[olist_geolocation_dataset].[geolocation_zip_code_prefix]" caption="geolocation_zip_code_prefix" attribute="1" defaultMemberUniqueName="[olist_geolocation_dataset].[geolocation_zip_code_prefix].[All]" allUniqueName="[olist_geolocation_dataset].[geolocation_zip_code_prefix].[All]" dimensionUniqueName="[olist_geolocation_dataset]" displayFolder="" count="0" memberValueDatatype="130" unbalanced="0"/>
    <cacheHierarchy uniqueName="[olist_geolocation_dataset].[geolocation_lat]" caption="geolocation_lat" attribute="1" defaultMemberUniqueName="[olist_geolocation_dataset].[geolocation_lat].[All]" allUniqueName="[olist_geolocation_dataset].[geolocation_lat].[All]" dimensionUniqueName="[olist_geolocation_dataset]" displayFolder="" count="0" memberValueDatatype="130" unbalanced="0"/>
    <cacheHierarchy uniqueName="[olist_geolocation_dataset].[geolocation_lng]" caption="geolocation_lng" attribute="1" defaultMemberUniqueName="[olist_geolocation_dataset].[geolocation_lng].[All]" allUniqueName="[olist_geolocation_dataset].[geolocation_lng].[All]" dimensionUniqueName="[olist_geolocation_dataset]" displayFolder="" count="0" memberValueDatatype="130" unbalanced="0"/>
    <cacheHierarchy uniqueName="[olist_geolocation_dataset].[geolocation_city]" caption="geolocation_city" attribute="1" defaultMemberUniqueName="[olist_geolocation_dataset].[geolocation_city].[All]" allUniqueName="[olist_geolocation_dataset].[geolocation_city].[All]" dimensionUniqueName="[olist_geolocation_dataset]" displayFolder="" count="0" memberValueDatatype="130" unbalanced="0"/>
    <cacheHierarchy uniqueName="[olist_geolocation_dataset].[geolocation_state]" caption="geolocation_state" attribute="1" defaultMemberUniqueName="[olist_geolocation_dataset].[geolocation_state].[All]" allUniqueName="[olist_geolocation_dataset].[geolocation_state].[All]" dimensionUniqueName="[olist_geolocation_dataset]" displayFolder="" count="2" memberValueDatatype="130" unbalanced="0"/>
    <cacheHierarchy uniqueName="[olist_order_items_dataset].[order_id]" caption="order_id" attribute="1" defaultMemberUniqueName="[olist_order_items_dataset].[order_id].[All]" allUniqueName="[olist_order_items_dataset].[order_id].[All]" dimensionUniqueName="[olist_order_items_dataset]" displayFolder="" count="0" memberValueDatatype="130" unbalanced="0"/>
    <cacheHierarchy uniqueName="[olist_order_items_dataset].[order_item_id]" caption="order_item_id" attribute="1" defaultMemberUniqueName="[olist_order_items_dataset].[order_item_id].[All]" allUniqueName="[olist_order_items_dataset].[order_item_id].[All]" dimensionUniqueName="[olist_order_items_dataset]" displayFolder="" count="0" memberValueDatatype="20" unbalanced="0"/>
    <cacheHierarchy uniqueName="[olist_order_items_dataset].[product_id]" caption="product_id" attribute="1" defaultMemberUniqueName="[olist_order_items_dataset].[product_id].[All]" allUniqueName="[olist_order_items_dataset].[product_id].[All]" dimensionUniqueName="[olist_order_items_dataset]" displayFolder="" count="0" memberValueDatatype="130" unbalanced="0"/>
    <cacheHierarchy uniqueName="[olist_order_items_dataset].[seller_id]" caption="seller_id" attribute="1" defaultMemberUniqueName="[olist_order_items_dataset].[seller_id].[All]" allUniqueName="[olist_order_items_dataset].[seller_id].[All]" dimensionUniqueName="[olist_order_items_dataset]" displayFolder="" count="0" memberValueDatatype="130" unbalanced="0"/>
    <cacheHierarchy uniqueName="[olist_order_items_dataset].[shipping_limit_date]" caption="shipping_limit_date" attribute="1" time="1" defaultMemberUniqueName="[olist_order_items_dataset].[shipping_limit_date].[All]" allUniqueName="[olist_order_items_dataset].[shipping_limit_date].[All]" dimensionUniqueName="[olist_order_items_dataset]" displayFolder="" count="0" memberValueDatatype="7" unbalanced="0"/>
    <cacheHierarchy uniqueName="[olist_order_items_dataset].[price]" caption="price" attribute="1" defaultMemberUniqueName="[olist_order_items_dataset].[price].[All]" allUniqueName="[olist_order_items_dataset].[price].[All]" dimensionUniqueName="[olist_order_items_dataset]" displayFolder="" count="0" memberValueDatatype="5" unbalanced="0"/>
    <cacheHierarchy uniqueName="[olist_order_items_dataset].[freight_value]" caption="freight_value" attribute="1" defaultMemberUniqueName="[olist_order_items_dataset].[freight_value].[All]" allUniqueName="[olist_order_items_dataset].[freight_value].[All]" dimensionUniqueName="[olist_order_items_dataset]" displayFolder="" count="0" memberValueDatatype="5" unbalanced="0"/>
    <cacheHierarchy uniqueName="[olist_order_payments_dataset].[order_id]" caption="order_id" attribute="1" defaultMemberUniqueName="[olist_order_payments_dataset].[order_id].[All]" allUniqueName="[olist_order_payments_dataset].[order_id].[All]" dimensionUniqueName="[olist_order_payments_dataset]" displayFolder="" count="0" memberValueDatatype="130" unbalanced="0"/>
    <cacheHierarchy uniqueName="[olist_order_payments_dataset].[payment_sequential]" caption="payment_sequential" attribute="1" defaultMemberUniqueName="[olist_order_payments_dataset].[payment_sequential].[All]" allUniqueName="[olist_order_payments_dataset].[payment_sequential].[All]" dimensionUniqueName="[olist_order_payments_dataset]" displayFolder="" count="0" memberValueDatatype="20" unbalanced="0"/>
    <cacheHierarchy uniqueName="[olist_order_payments_dataset].[payment_type]" caption="payment_type" attribute="1" defaultMemberUniqueName="[olist_order_payments_dataset].[payment_type].[All]" allUniqueName="[olist_order_payments_dataset].[payment_type].[All]" dimensionUniqueName="[olist_order_payments_dataset]" displayFolder="" count="2" memberValueDatatype="130" unbalanced="0"/>
    <cacheHierarchy uniqueName="[olist_order_payments_dataset].[payment_installments]" caption="payment_installments" attribute="1" defaultMemberUniqueName="[olist_order_payments_dataset].[payment_installments].[All]" allUniqueName="[olist_order_payments_dataset].[payment_installments].[All]" dimensionUniqueName="[olist_order_payments_dataset]" displayFolder="" count="0" memberValueDatatype="20" unbalanced="0"/>
    <cacheHierarchy uniqueName="[olist_order_payments_dataset].[payment_value]" caption="payment_value" attribute="1" defaultMemberUniqueName="[olist_order_payments_dataset].[payment_value].[All]" allUniqueName="[olist_order_payments_dataset].[payment_value].[All]" dimensionUniqueName="[olist_order_payments_dataset]" displayFolder="" count="0" memberValueDatatype="5" unbalanced="0"/>
    <cacheHierarchy uniqueName="[olist_order_reviews_dataset].[review_id]" caption="review_id" attribute="1" defaultMemberUniqueName="[olist_order_reviews_dataset].[review_id].[All]" allUniqueName="[olist_order_reviews_dataset].[review_id].[All]" dimensionUniqueName="[olist_order_reviews_dataset]" displayFolder="" count="0" memberValueDatatype="130" unbalanced="0"/>
    <cacheHierarchy uniqueName="[olist_order_reviews_dataset].[order_id]" caption="order_id" attribute="1" defaultMemberUniqueName="[olist_order_reviews_dataset].[order_id].[All]" allUniqueName="[olist_order_reviews_dataset].[order_id].[All]" dimensionUniqueName="[olist_order_reviews_dataset]" displayFolder="" count="0" memberValueDatatype="130" unbalanced="0"/>
    <cacheHierarchy uniqueName="[olist_order_reviews_dataset].[review_score]" caption="review_score" attribute="1" defaultMemberUniqueName="[olist_order_reviews_dataset].[review_score].[All]" allUniqueName="[olist_order_reviews_dataset].[review_score].[All]" dimensionUniqueName="[olist_order_reviews_dataset]" displayFolder="" count="0" memberValueDatatype="20" unbalanced="0"/>
    <cacheHierarchy uniqueName="[olist_order_reviews_dataset].[review_comment_title]" caption="review_comment_title" attribute="1" defaultMemberUniqueName="[olist_order_reviews_dataset].[review_comment_title].[All]" allUniqueName="[olist_order_reviews_dataset].[review_comment_title].[All]" dimensionUniqueName="[olist_order_reviews_dataset]" displayFolder="" count="0" memberValueDatatype="130" unbalanced="0"/>
    <cacheHierarchy uniqueName="[olist_order_reviews_dataset].[review_comment_message]" caption="review_comment_message" attribute="1" defaultMemberUniqueName="[olist_order_reviews_dataset].[review_comment_message].[All]" allUniqueName="[olist_order_reviews_dataset].[review_comment_message].[All]" dimensionUniqueName="[olist_order_reviews_dataset]" displayFolder="" count="0" memberValueDatatype="130" unbalanced="0"/>
    <cacheHierarchy uniqueName="[olist_order_reviews_dataset].[review_creation_date]" caption="review_creation_date" attribute="1" time="1" defaultMemberUniqueName="[olist_order_reviews_dataset].[review_creation_date].[All]" allUniqueName="[olist_order_reviews_dataset].[review_creation_date].[All]" dimensionUniqueName="[olist_order_reviews_dataset]" displayFolder="" count="0" memberValueDatatype="7" unbalanced="0"/>
    <cacheHierarchy uniqueName="[olist_order_reviews_dataset].[review_answer_timestamp]" caption="review_answer_timestamp" attribute="1" time="1" defaultMemberUniqueName="[olist_order_reviews_dataset].[review_answer_timestamp].[All]" allUniqueName="[olist_order_reviews_dataset].[review_answer_timestamp].[All]" dimensionUniqueName="[olist_order_reviews_dataset]" displayFolder="" count="0" memberValueDatatype="7" unbalanced="0"/>
    <cacheHierarchy uniqueName="[olist_order_reviews_dataset].[review_answer_timestamp (Year)]" caption="review_answer_timestamp (Year)" attribute="1" defaultMemberUniqueName="[olist_order_reviews_dataset].[review_answer_timestamp (Year)].[All]" allUniqueName="[olist_order_reviews_dataset].[review_answer_timestamp (Year)].[All]" dimensionUniqueName="[olist_order_reviews_dataset]" displayFolder="" count="0" memberValueDatatype="130" unbalanced="0"/>
    <cacheHierarchy uniqueName="[olist_order_reviews_dataset].[review_answer_timestamp (Quarter)]" caption="review_answer_timestamp (Quarter)" attribute="1" defaultMemberUniqueName="[olist_order_reviews_dataset].[review_answer_timestamp (Quarter)].[All]" allUniqueName="[olist_order_reviews_dataset].[review_answer_timestamp (Quarter)].[All]" dimensionUniqueName="[olist_order_reviews_dataset]" displayFolder="" count="0" memberValueDatatype="130" unbalanced="0"/>
    <cacheHierarchy uniqueName="[olist_order_reviews_dataset].[review_answer_timestamp (Month)]" caption="review_answer_timestamp (Month)" attribute="1" defaultMemberUniqueName="[olist_order_reviews_dataset].[review_answer_timestamp (Month)].[All]" allUniqueName="[olist_order_reviews_dataset].[review_answer_timestamp (Month)].[All]" dimensionUniqueName="[olist_order_reviews_dataset]" displayFolder="" count="0" memberValueDatatype="130" unbalanced="0"/>
    <cacheHierarchy uniqueName="[olist_orders_dataset].[order_id]" caption="order_id" attribute="1" defaultMemberUniqueName="[olist_orders_dataset].[order_id].[All]" allUniqueName="[olist_orders_dataset].[order_id].[All]" dimensionUniqueName="[olist_orders_dataset]" displayFolder="" count="0" memberValueDatatype="130" unbalanced="0"/>
    <cacheHierarchy uniqueName="[olist_orders_dataset].[customer_id]" caption="customer_id" attribute="1" defaultMemberUniqueName="[olist_orders_dataset].[customer_id].[All]" allUniqueName="[olist_orders_dataset].[customer_id].[All]" dimensionUniqueName="[olist_orders_dataset]" displayFolder="" count="0" memberValueDatatype="130" unbalanced="0"/>
    <cacheHierarchy uniqueName="[olist_orders_dataset].[order_status]" caption="order_status" attribute="1" defaultMemberUniqueName="[olist_orders_dataset].[order_status].[All]" allUniqueName="[olist_orders_dataset].[order_status].[All]" dimensionUniqueName="[olist_orders_dataset]" displayFolder="" count="0" memberValueDatatype="130" unbalanced="0"/>
    <cacheHierarchy uniqueName="[olist_orders_dataset].[order_purchase_timestamp]" caption="order_purchase_timestamp" attribute="1" time="1" defaultMemberUniqueName="[olist_orders_dataset].[order_purchase_timestamp].[All]" allUniqueName="[olist_orders_dataset].[order_purchase_timestamp].[All]" dimensionUniqueName="[olist_orders_dataset]" displayFolder="" count="0" memberValueDatatype="7" unbalanced="0"/>
    <cacheHierarchy uniqueName="[olist_orders_dataset].[order_approved_at]" caption="order_approved_at" attribute="1" time="1" defaultMemberUniqueName="[olist_orders_dataset].[order_approved_at].[All]" allUniqueName="[olist_orders_dataset].[order_approved_at].[All]" dimensionUniqueName="[olist_orders_dataset]" displayFolder="" count="0" memberValueDatatype="7" unbalanced="0"/>
    <cacheHierarchy uniqueName="[olist_orders_dataset].[order_delivered_carrier_date]" caption="order_delivered_carrier_date" attribute="1" time="1" defaultMemberUniqueName="[olist_orders_dataset].[order_delivered_carrier_date].[All]" allUniqueName="[olist_orders_dataset].[order_delivered_carrier_date].[All]" dimensionUniqueName="[olist_orders_dataset]" displayFolder="" count="0" memberValueDatatype="7" unbalanced="0"/>
    <cacheHierarchy uniqueName="[olist_orders_dataset].[order_delivered_customer_date]" caption="order_delivered_customer_date" attribute="1" time="1" defaultMemberUniqueName="[olist_orders_dataset].[order_delivered_customer_date].[All]" allUniqueName="[olist_orders_dataset].[order_delivered_customer_date].[All]" dimensionUniqueName="[olist_orders_dataset]" displayFolder="" count="0" memberValueDatatype="7" unbalanced="0"/>
    <cacheHierarchy uniqueName="[olist_orders_dataset].[order_estimated_delivery_date]" caption="order_estimated_delivery_date" attribute="1" time="1" defaultMemberUniqueName="[olist_orders_dataset].[order_estimated_delivery_date].[All]" allUniqueName="[olist_orders_dataset].[order_estimated_delivery_date].[All]" dimensionUniqueName="[olist_orders_dataset]" displayFolder="" count="0" memberValueDatatype="7" unbalanced="0"/>
    <cacheHierarchy uniqueName="[olist_orders_dataset].[Approval_Date_Quality]" caption="Approval_Date_Quality" attribute="1" defaultMemberUniqueName="[olist_orders_dataset].[Approval_Date_Quality].[All]" allUniqueName="[olist_orders_dataset].[Approval_Date_Quality].[All]" dimensionUniqueName="[olist_orders_dataset]" displayFolder="" count="0" memberValueDatatype="130" unbalanced="0"/>
    <cacheHierarchy uniqueName="[olist_orders_dataset].[Carrier_Date_Quality]" caption="Carrier_Date_Quality" attribute="1" defaultMemberUniqueName="[olist_orders_dataset].[Carrier_Date_Quality].[All]" allUniqueName="[olist_orders_dataset].[Carrier_Date_Quality].[All]" dimensionUniqueName="[olist_orders_dataset]" displayFolder="" count="0" memberValueDatatype="130" unbalanced="0"/>
    <cacheHierarchy uniqueName="[olist_orders_dataset].[Delivery_Date_Quality]" caption="Delivery_Date_Quality" attribute="1" defaultMemberUniqueName="[olist_orders_dataset].[Delivery_Date_Quality].[All]" allUniqueName="[olist_orders_dataset].[Delivery_Date_Quality].[All]" dimensionUniqueName="[olist_orders_dataset]" displayFolder="" count="0" memberValueDatatype="130" unbalanced="0"/>
    <cacheHierarchy uniqueName="[olist_orders_dataset].[Delivery_Delay_Days]" caption="Delivery_Delay_Days" attribute="1" defaultMemberUniqueName="[olist_orders_dataset].[Delivery_Delay_Days].[All]" allUniqueName="[olist_orders_dataset].[Delivery_Delay_Days].[All]" dimensionUniqueName="[olist_orders_dataset]" displayFolder="" count="0" memberValueDatatype="130" unbalanced="0"/>
    <cacheHierarchy uniqueName="[olist_orders_dataset].[Delivery Days]" caption="Delivery Days" attribute="1" defaultMemberUniqueName="[olist_orders_dataset].[Delivery Days].[All]" allUniqueName="[olist_orders_dataset].[Delivery Days].[All]" dimensionUniqueName="[olist_orders_dataset]" displayFolder="" count="0" memberValueDatatype="20" unbalanced="0"/>
    <cacheHierarchy uniqueName="[olist_orders_dataset].[Delivery Status]" caption="Delivery Status" attribute="1" defaultMemberUniqueName="[olist_orders_dataset].[Delivery Status].[All]" allUniqueName="[olist_orders_dataset].[Delivery Status].[All]" dimensionUniqueName="[olist_orders_dataset]" displayFolder="" count="0" memberValueDatatype="130" unbalanced="0"/>
    <cacheHierarchy uniqueName="[olist_products_dataset].[product_id]" caption="product_id" attribute="1" defaultMemberUniqueName="[olist_products_dataset].[product_id].[All]" allUniqueName="[olist_products_dataset].[product_id].[All]" dimensionUniqueName="[olist_products_dataset]" displayFolder="" count="0" memberValueDatatype="130" unbalanced="0"/>
    <cacheHierarchy uniqueName="[olist_products_dataset].[product_category_name]" caption="product_category_name" attribute="1" defaultMemberUniqueName="[olist_products_dataset].[product_category_name].[All]" allUniqueName="[olist_products_dataset].[product_category_name].[All]" dimensionUniqueName="[olist_products_dataset]" displayFolder="" count="0" memberValueDatatype="130" unbalanced="0"/>
    <cacheHierarchy uniqueName="[olist_products_dataset].[product_name_lenght]" caption="product_name_lenght" attribute="1" defaultMemberUniqueName="[olist_products_dataset].[product_name_lenght].[All]" allUniqueName="[olist_products_dataset].[product_name_lenght].[All]" dimensionUniqueName="[olist_products_dataset]" displayFolder="" count="0" memberValueDatatype="20" unbalanced="0"/>
    <cacheHierarchy uniqueName="[olist_products_dataset].[product_description_lenght]" caption="product_description_lenght" attribute="1" defaultMemberUniqueName="[olist_products_dataset].[product_description_lenght].[All]" allUniqueName="[olist_products_dataset].[product_description_lenght].[All]" dimensionUniqueName="[olist_products_dataset]" displayFolder="" count="0" memberValueDatatype="20" unbalanced="0"/>
    <cacheHierarchy uniqueName="[olist_products_dataset].[product_photos_qty]" caption="product_photos_qty" attribute="1" defaultMemberUniqueName="[olist_products_dataset].[product_photos_qty].[All]" allUniqueName="[olist_products_dataset].[product_photos_qty].[All]" dimensionUniqueName="[olist_products_dataset]" displayFolder="" count="0" memberValueDatatype="20" unbalanced="0"/>
    <cacheHierarchy uniqueName="[olist_products_dataset].[product_weight_g]" caption="product_weight_g" attribute="1" defaultMemberUniqueName="[olist_products_dataset].[product_weight_g].[All]" allUniqueName="[olist_products_dataset].[product_weight_g].[All]" dimensionUniqueName="[olist_products_dataset]" displayFolder="" count="0" memberValueDatatype="20" unbalanced="0"/>
    <cacheHierarchy uniqueName="[olist_products_dataset].[product_length_cm]" caption="product_length_cm" attribute="1" defaultMemberUniqueName="[olist_products_dataset].[product_length_cm].[All]" allUniqueName="[olist_products_dataset].[product_length_cm].[All]" dimensionUniqueName="[olist_products_dataset]" displayFolder="" count="0" memberValueDatatype="20" unbalanced="0"/>
    <cacheHierarchy uniqueName="[olist_products_dataset].[product_height_cm]" caption="product_height_cm" attribute="1" defaultMemberUniqueName="[olist_products_dataset].[product_height_cm].[All]" allUniqueName="[olist_products_dataset].[product_height_cm].[All]" dimensionUniqueName="[olist_products_dataset]" displayFolder="" count="0" memberValueDatatype="20" unbalanced="0"/>
    <cacheHierarchy uniqueName="[olist_products_dataset].[product_width_cm]" caption="product_width_cm" attribute="1" defaultMemberUniqueName="[olist_products_dataset].[product_width_cm].[All]" allUniqueName="[olist_products_dataset].[product_width_cm].[All]" dimensionUniqueName="[olist_products_dataset]" displayFolder="" count="0" memberValueDatatype="20" unbalanced="0"/>
    <cacheHierarchy uniqueName="[olist_products_dataset].[Product_Attribute_Quality]" caption="Product_Attribute_Quality" attribute="1" defaultMemberUniqueName="[olist_products_dataset].[Product_Attribute_Quality].[All]" allUniqueName="[olist_products_dataset].[Product_Attribute_Quality].[All]" dimensionUniqueName="[olist_products_dataset]" displayFolder="" count="0" memberValueDatatype="130" unbalanced="0"/>
    <cacheHierarchy uniqueName="[olist_sellers_dataset].[seller_id]" caption="seller_id" attribute="1" defaultMemberUniqueName="[olist_sellers_dataset].[seller_id].[All]" allUniqueName="[olist_sellers_dataset].[seller_id].[All]" dimensionUniqueName="[olist_sellers_dataset]" displayFolder="" count="0" memberValueDatatype="130" unbalanced="0"/>
    <cacheHierarchy uniqueName="[olist_sellers_dataset].[seller_zip_code_prefix]" caption="seller_zip_code_prefix" attribute="1" defaultMemberUniqueName="[olist_sellers_dataset].[seller_zip_code_prefix].[All]" allUniqueName="[olist_sellers_dataset].[seller_zip_code_prefix].[All]" dimensionUniqueName="[olist_sellers_dataset]" displayFolder="" count="0" memberValueDatatype="130" unbalanced="0"/>
    <cacheHierarchy uniqueName="[olist_sellers_dataset].[seller_city]" caption="seller_city" attribute="1" defaultMemberUniqueName="[olist_sellers_dataset].[seller_city].[All]" allUniqueName="[olist_sellers_dataset].[seller_city].[All]" dimensionUniqueName="[olist_sellers_dataset]" displayFolder="" count="0" memberValueDatatype="130" unbalanced="0"/>
    <cacheHierarchy uniqueName="[olist_sellers_dataset].[seller_state]" caption="seller_state" attribute="1" defaultMemberUniqueName="[olist_sellers_dataset].[seller_state].[All]" allUniqueName="[olist_sellers_dataset].[seller_state].[All]" dimensionUniqueName="[olist_sellers_dataset]" displayFolder="" count="0" memberValueDatatype="130" unbalanced="0"/>
    <cacheHierarchy uniqueName="[Order_Reconciliation].[order_id]" caption="order_id" attribute="1" defaultMemberUniqueName="[Order_Reconciliation].[order_id].[All]" allUniqueName="[Order_Reconciliation].[order_id].[All]" dimensionUniqueName="[Order_Reconciliation]" displayFolder="" count="0" memberValueDatatype="130" unbalanced="0"/>
    <cacheHierarchy uniqueName="[Order_Reconciliation].[Items Total]" caption="Items Total" attribute="1" defaultMemberUniqueName="[Order_Reconciliation].[Items Total].[All]" allUniqueName="[Order_Reconciliation].[Items Total].[All]" dimensionUniqueName="[Order_Reconciliation]" displayFolder="" count="0" memberValueDatatype="5" unbalanced="0"/>
    <cacheHierarchy uniqueName="[Order_Reconciliation].[Freight Total]" caption="Freight Total" attribute="1" defaultMemberUniqueName="[Order_Reconciliation].[Freight Total].[All]" allUniqueName="[Order_Reconciliation].[Freight Total].[All]" dimensionUniqueName="[Order_Reconciliation]" displayFolder="" count="0" memberValueDatatype="5" unbalanced="0"/>
    <cacheHierarchy uniqueName="[Order_Reconciliation].[Items + Freight]" caption="Items + Freight" attribute="1" defaultMemberUniqueName="[Order_Reconciliation].[Items + Freight].[All]" allUniqueName="[Order_Reconciliation].[Items + Freight].[All]" dimensionUniqueName="[Order_Reconciliation]" displayFolder="" count="0" memberValueDatatype="5" unbalanced="0"/>
    <cacheHierarchy uniqueName="[Order_Reconciliation].[Payment Total]" caption="Payment Total" attribute="1" defaultMemberUniqueName="[Order_Reconciliation].[Payment Total].[All]" allUniqueName="[Order_Reconciliation].[Payment Total].[All]" dimensionUniqueName="[Order_Reconciliation]" displayFolder="" count="0" memberValueDatatype="5" unbalanced="0"/>
    <cacheHierarchy uniqueName="[Order_Reconciliation].[Difference]" caption="Difference" attribute="1" defaultMemberUniqueName="[Order_Reconciliation].[Difference].[All]" allUniqueName="[Order_Reconciliation].[Difference].[All]" dimensionUniqueName="[Order_Reconciliation]" displayFolder="" count="0" memberValueDatatype="5" unbalanced="0"/>
    <cacheHierarchy uniqueName="[Order_Reconciliation].[Reconciliation Status]" caption="Reconciliation Status" attribute="1" defaultMemberUniqueName="[Order_Reconciliation].[Reconciliation Status].[All]" allUniqueName="[Order_Reconciliation].[Reconciliation Status].[All]" dimensionUniqueName="[Order_Reconciliation]" displayFolder="" count="2" memberValueDatatype="130" unbalanced="0"/>
    <cacheHierarchy uniqueName="[Order_Reconciliation_Exceptions].[order_id]" caption="order_id" attribute="1" defaultMemberUniqueName="[Order_Reconciliation_Exceptions].[order_id].[All]" allUniqueName="[Order_Reconciliation_Exceptions].[order_id].[All]" dimensionUniqueName="[Order_Reconciliation_Exceptions]" displayFolder="" count="0" memberValueDatatype="130" unbalanced="0"/>
    <cacheHierarchy uniqueName="[Order_Reconciliation_Exceptions].[Items Total]" caption="Items Total" attribute="1" defaultMemberUniqueName="[Order_Reconciliation_Exceptions].[Items Total].[All]" allUniqueName="[Order_Reconciliation_Exceptions].[Items Total].[All]" dimensionUniqueName="[Order_Reconciliation_Exceptions]" displayFolder="" count="0" memberValueDatatype="5" unbalanced="0"/>
    <cacheHierarchy uniqueName="[Order_Reconciliation_Exceptions].[Freight Total]" caption="Freight Total" attribute="1" defaultMemberUniqueName="[Order_Reconciliation_Exceptions].[Freight Total].[All]" allUniqueName="[Order_Reconciliation_Exceptions].[Freight Total].[All]" dimensionUniqueName="[Order_Reconciliation_Exceptions]" displayFolder="" count="0" memberValueDatatype="5" unbalanced="0"/>
    <cacheHierarchy uniqueName="[Order_Reconciliation_Exceptions].[Items + Freight]" caption="Items + Freight" attribute="1" defaultMemberUniqueName="[Order_Reconciliation_Exceptions].[Items + Freight].[All]" allUniqueName="[Order_Reconciliation_Exceptions].[Items + Freight].[All]" dimensionUniqueName="[Order_Reconciliation_Exceptions]" displayFolder="" count="0" memberValueDatatype="5" unbalanced="0"/>
    <cacheHierarchy uniqueName="[Order_Reconciliation_Exceptions].[Payment Total]" caption="Payment Total" attribute="1" defaultMemberUniqueName="[Order_Reconciliation_Exceptions].[Payment Total].[All]" allUniqueName="[Order_Reconciliation_Exceptions].[Payment Total].[All]" dimensionUniqueName="[Order_Reconciliation_Exceptions]" displayFolder="" count="0" memberValueDatatype="5" unbalanced="0"/>
    <cacheHierarchy uniqueName="[Order_Reconciliation_Exceptions].[Difference]" caption="Difference" attribute="1" defaultMemberUniqueName="[Order_Reconciliation_Exceptions].[Difference].[All]" allUniqueName="[Order_Reconciliation_Exceptions].[Difference].[All]" dimensionUniqueName="[Order_Reconciliation_Exceptions]" displayFolder="" count="0" memberValueDatatype="5" unbalanced="0"/>
    <cacheHierarchy uniqueName="[Order_Reconciliation_Exceptions].[Reconciliation Status]" caption="Reconciliation Status" attribute="1" defaultMemberUniqueName="[Order_Reconciliation_Exceptions].[Reconciliation Status].[All]" allUniqueName="[Order_Reconciliation_Exceptions].[Reconciliation Status].[All]" dimensionUniqueName="[Order_Reconciliation_Exceptions]" displayFolder="" count="0" memberValueDatatype="130" unbalanced="0"/>
    <cacheHierarchy uniqueName="[Order_Reconciliation_Exceptions 1].[order_id]" caption="order_id" attribute="1" defaultMemberUniqueName="[Order_Reconciliation_Exceptions 1].[order_id].[All]" allUniqueName="[Order_Reconciliation_Exceptions 1].[order_id].[All]" dimensionUniqueName="[Order_Reconciliation_Exceptions 1]" displayFolder="" count="0" memberValueDatatype="130" unbalanced="0"/>
    <cacheHierarchy uniqueName="[Order_Reconciliation_Exceptions 1].[Items Total]" caption="Items Total" attribute="1" defaultMemberUniqueName="[Order_Reconciliation_Exceptions 1].[Items Total].[All]" allUniqueName="[Order_Reconciliation_Exceptions 1].[Items Total].[All]" dimensionUniqueName="[Order_Reconciliation_Exceptions 1]" displayFolder="" count="0" memberValueDatatype="5" unbalanced="0"/>
    <cacheHierarchy uniqueName="[Order_Reconciliation_Exceptions 1].[Freight Total]" caption="Freight Total" attribute="1" defaultMemberUniqueName="[Order_Reconciliation_Exceptions 1].[Freight Total].[All]" allUniqueName="[Order_Reconciliation_Exceptions 1].[Freight Total].[All]" dimensionUniqueName="[Order_Reconciliation_Exceptions 1]" displayFolder="" count="0" memberValueDatatype="5" unbalanced="0"/>
    <cacheHierarchy uniqueName="[Order_Reconciliation_Exceptions 1].[Items + Freight]" caption="Items + Freight" attribute="1" defaultMemberUniqueName="[Order_Reconciliation_Exceptions 1].[Items + Freight].[All]" allUniqueName="[Order_Reconciliation_Exceptions 1].[Items + Freight].[All]" dimensionUniqueName="[Order_Reconciliation_Exceptions 1]" displayFolder="" count="0" memberValueDatatype="5" unbalanced="0"/>
    <cacheHierarchy uniqueName="[Order_Reconciliation_Exceptions 1].[Payment Total]" caption="Payment Total" attribute="1" defaultMemberUniqueName="[Order_Reconciliation_Exceptions 1].[Payment Total].[All]" allUniqueName="[Order_Reconciliation_Exceptions 1].[Payment Total].[All]" dimensionUniqueName="[Order_Reconciliation_Exceptions 1]" displayFolder="" count="0" memberValueDatatype="5" unbalanced="0"/>
    <cacheHierarchy uniqueName="[Order_Reconciliation_Exceptions 1].[Difference]" caption="Difference" attribute="1" defaultMemberUniqueName="[Order_Reconciliation_Exceptions 1].[Difference].[All]" allUniqueName="[Order_Reconciliation_Exceptions 1].[Difference].[All]" dimensionUniqueName="[Order_Reconciliation_Exceptions 1]" displayFolder="" count="0" memberValueDatatype="5" unbalanced="0"/>
    <cacheHierarchy uniqueName="[Order_Reconciliation_Exceptions 1].[Reconciliation Status]" caption="Reconciliation Status" attribute="1" defaultMemberUniqueName="[Order_Reconciliation_Exceptions 1].[Reconciliation Status].[All]" allUniqueName="[Order_Reconciliation_Exceptions 1].[Reconciliation Status].[All]" dimensionUniqueName="[Order_Reconciliation_Exceptions 1]" displayFolder="" count="0" memberValueDatatype="130" unbalanced="0"/>
    <cacheHierarchy uniqueName="[product_category_name_translation].[product_category_name]" caption="product_category_name" attribute="1" defaultMemberUniqueName="[product_category_name_translation].[product_category_name].[All]" allUniqueName="[product_category_name_translation].[product_category_name].[All]" dimensionUniqueName="[product_category_name_translation]" displayFolder="" count="0" memberValueDatatype="130" unbalanced="0"/>
    <cacheHierarchy uniqueName="[product_category_name_translation].[product_category_name_english]" caption="product_category_name_english" attribute="1" defaultMemberUniqueName="[product_category_name_translation].[product_category_name_english].[All]" allUniqueName="[product_category_name_translation].[product_category_name_english].[All]" dimensionUniqueName="[product_category_name_translation]" displayFolder="" count="0" memberValueDatatype="130" unbalanced="0"/>
    <cacheHierarchy uniqueName="[olist_order_reviews_dataset].[review_answer_timestamp (Month Index)]" caption="review_answer_timestamp (Month Index)" attribute="1" defaultMemberUniqueName="[olist_order_reviews_dataset].[review_answer_timestamp (Month Index)].[All]" allUniqueName="[olist_order_reviews_dataset].[review_answer_timestamp (Month Index)].[All]" dimensionUniqueName="[olist_order_reviews_dataset]" displayFolder="" count="0" memberValueDatatype="20" unbalanced="0" hidden="1"/>
    <cacheHierarchy uniqueName="[Measures].[Total Orders]" caption="Total Orders" measure="1" displayFolder="" measureGroup="olist_orders_dataset" count="0"/>
    <cacheHierarchy uniqueName="[Measures].[Total Sales]" caption="Total Sales" measure="1" displayFolder="" measureGroup="olist_order_items_dataset" count="0"/>
    <cacheHierarchy uniqueName="[Measures].[Total Freight]" caption="Total Freight" measure="1" displayFolder="" measureGroup="olist_order_items_dataset" count="0"/>
    <cacheHierarchy uniqueName="[Measures].[Total Order Value]" caption="Total Order Value" measure="1" displayFolder="" measureGroup="olist_order_items_dataset" count="0"/>
    <cacheHierarchy uniqueName="[Measures].[Total Customers]" caption="Total Customers" measure="1" displayFolder="" measureGroup="olist_customers_dataset" count="0"/>
    <cacheHierarchy uniqueName="[Measures].[Average Order Value]" caption="Average Order Value" measure="1" displayFolder="" measureGroup="olist_customers_dataset" count="0"/>
    <cacheHierarchy uniqueName="[Measures].[Average Item Price]" caption="Average Item Price" measure="1" displayFolder="" measureGroup="olist_products_dataset" count="0"/>
    <cacheHierarchy uniqueName="[Measures].[Total Sellers]" caption="Total Sellers" measure="1" displayFolder="" measureGroup="olist_sellers_dataset" count="0"/>
    <cacheHierarchy uniqueName="[Measures].[Average Review Score]" caption="Average Review Score" measure="1" displayFolder="" measureGroup="olist_order_reviews_dataset" count="0"/>
    <cacheHierarchy uniqueName="[Measures].[Average Delivery Days]" caption="Average Delivery Days" measure="1" displayFolder="" measureGroup="olist_orders_dataset" count="0"/>
    <cacheHierarchy uniqueName="[Measures].[Late Orders]" caption="Late Orders" measure="1" displayFolder="" measureGroup="olist_orders_dataset" count="0"/>
    <cacheHierarchy uniqueName="[Measures].[On Time Orders]" caption="On Time Orders" measure="1" displayFolder="" measureGroup="olist_orders_dataset" count="0"/>
    <cacheHierarchy uniqueName="[Measures].[On-Time Delivery %]" caption="On-Time Delivery %" measure="1" displayFolder="" measureGroup="olist_orders_dataset" count="0"/>
    <cacheHierarchy uniqueName="[Measures].[Sales YTD]" caption="Sales YTD" measure="1" displayFolder="" measureGroup="olist_order_items_dataset" count="0"/>
    <cacheHierarchy uniqueName="[Measures].[Sales Previous Year]" caption="Sales Previous Year" measure="1" displayFolder="" measureGroup="olist_order_items_dataset" count="0"/>
    <cacheHierarchy uniqueName="[Measures].[Sales YoY Growth]" caption="Sales YoY Growth" measure="1" displayFolder="" measureGroup="olist_order_items_dataset" count="0"/>
    <cacheHierarchy uniqueName="[Measures].[Sales YoY %]" caption="Sales YoY %" measure="1" displayFolder="" measureGroup="olist_order_items_dataset" count="0"/>
    <cacheHierarchy uniqueName="[Measures].[Orders YTD]" caption="Orders YTD" measure="1" displayFolder="" measureGroup="olist_orders_dataset" count="0"/>
    <cacheHierarchy uniqueName="[Measures].[Orders Previous Year]" caption="Orders Previous Year" measure="1" displayFolder="" measureGroup="olist_orders_dataset" count="0"/>
    <cacheHierarchy uniqueName="[Measures].[Orders YoY %]" caption="Orders YoY %" measure="1" displayFolder="" measureGroup="olist_orders_dataset" count="0"/>
    <cacheHierarchy uniqueName="[Measures].[Customers Previous Year]" caption="Customers Previous Year" measure="1" displayFolder="" measureGroup="olist_customers_dataset" count="0"/>
    <cacheHierarchy uniqueName="[Measures].[Customers YoY %]" caption="Customers YoY %" measure="1" displayFolder="" measureGroup="olist_customers_dataset" count="0"/>
    <cacheHierarchy uniqueName="[Measures].[Total Seller]" caption="Total Seller" measure="1" displayFolder="" measureGroup="olist_order_items_dataset" count="0"/>
    <cacheHierarchy uniqueName="[Measures].[Not Delivered]" caption="Not Delivered" measure="1" displayFolder="" measureGroup="olist_orders_dataset" count="0"/>
    <cacheHierarchy uniqueName="[Measures].[Top Category]" caption="Top Category" measure="1" displayFolder="" measureGroup="olist_orders_dataset" count="0"/>
    <cacheHierarchy uniqueName="[Measures].[Total Products Sold]" caption="Total Products Sold" measure="1" displayFolder="" measureGroup="olist_order_items_dataset" count="0"/>
    <cacheHierarchy uniqueName="[Measures].[__XL_Count olist_geolocation_dataset]" caption="__XL_Count olist_geolocation_dataset" measure="1" displayFolder="" measureGroup="olist_geolocation_dataset" count="0" hidden="1"/>
    <cacheHierarchy uniqueName="[Measures].[__XL_Count olist_order_reviews_dataset]" caption="__XL_Count olist_order_reviews_dataset" measure="1" displayFolder="" measureGroup="olist_order_reviews_dataset" count="0" hidden="1"/>
    <cacheHierarchy uniqueName="[Measures].[__XL_Count olist_orders_dataset]" caption="__XL_Count olist_orders_dataset" measure="1" displayFolder="" measureGroup="olist_orders_dataset" count="0" hidden="1"/>
    <cacheHierarchy uniqueName="[Measures].[__XL_Count olist_products_dataset]" caption="__XL_Count olist_products_dataset" measure="1" displayFolder="" measureGroup="olist_products_dataset" count="0" hidden="1"/>
    <cacheHierarchy uniqueName="[Measures].[__XL_Count olist_sellers_dataset]" caption="__XL_Count olist_sellers_dataset" measure="1" displayFolder="" measureGroup="olist_sellers_dataset" count="0" hidden="1"/>
    <cacheHierarchy uniqueName="[Measures].[__XL_Count product_category_name_translation]" caption="__XL_Count product_category_name_translation" measure="1" displayFolder="" measureGroup="product_category_name_translation" count="0" hidden="1"/>
    <cacheHierarchy uniqueName="[Measures].[__XL_Count Order_Reconciliation_Exceptions]" caption="__XL_Count Order_Reconciliation_Exceptions" measure="1" displayFolder="" measureGroup="Order_Reconciliation_Exceptions" count="0" hidden="1"/>
    <cacheHierarchy uniqueName="[Measures].[__XL_Count Order_Reconciliation_Exceptions 1]" caption="__XL_Count Order_Reconciliation_Exceptions 1" measure="1" displayFolder="" measureGroup="Order_Reconciliation_Exceptions 1" count="0" hidden="1"/>
    <cacheHierarchy uniqueName="[Measures].[__XL_Count olist_customers_dataset]" caption="__XL_Count olist_customers_dataset" measure="1" displayFolder="" measureGroup="olist_customers_dataset" count="0" hidden="1"/>
    <cacheHierarchy uniqueName="[Measures].[__XL_Count olist_order_items_dataset]" caption="__XL_Count olist_order_items_dataset" measure="1" displayFolder="" measureGroup="olist_order_items_dataset" count="0" hidden="1"/>
    <cacheHierarchy uniqueName="[Measures].[__XL_Count olist_order_payments_dataset]" caption="__XL_Count olist_order_payments_dataset" measure="1" displayFolder="" measureGroup="olist_order_payments_dataset" count="0" hidden="1"/>
    <cacheHierarchy uniqueName="[Measures].[__XL_Count Calendar]" caption="__XL_Count Calendar" measure="1" displayFolder="" measureGroup="Calendar" count="0" hidden="1"/>
    <cacheHierarchy uniqueName="[Measures].[__XL_Count Order_Reconciliation]" caption="__XL_Count Order_Reconciliation" measure="1" displayFolder="" measureGroup="Order_Reconciliation" count="0" hidden="1"/>
    <cacheHierarchy uniqueName="[Measures].[__No measures defined]" caption="__No measures defined" measure="1" displayFolder="" count="0" hidden="1"/>
    <cacheHierarchy uniqueName="[Measures].[Sum of payment_value]" caption="Sum of payment_value" measure="1" displayFolder="" measureGroup="olist_order_payments_dataset" count="0" hidden="1">
      <extLst>
        <ext xmlns:x15="http://schemas.microsoft.com/office/spreadsheetml/2010/11/main" uri="{B97F6D7D-B522-45F9-BDA1-12C45D357490}">
          <x15:cacheHierarchy aggregatedColumn="29"/>
        </ext>
      </extLst>
    </cacheHierarchy>
    <cacheHierarchy uniqueName="[Measures].[Sum of Payment Total]" caption="Sum of Payment Total" measure="1" displayFolder="" measureGroup="Order_Reconciliation_Exceptions 1" count="0" hidden="1">
      <extLst>
        <ext xmlns:x15="http://schemas.microsoft.com/office/spreadsheetml/2010/11/main" uri="{B97F6D7D-B522-45F9-BDA1-12C45D357490}">
          <x15:cacheHierarchy aggregatedColumn="86"/>
        </ext>
      </extLst>
    </cacheHierarchy>
    <cacheHierarchy uniqueName="[Measures].[Sum of review_score]" caption="Sum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id]" caption="Count of review_id" measure="1" displayFolder="" measureGroup="olist_order_reviews_dataset" count="0" hidden="1">
      <extLst>
        <ext xmlns:x15="http://schemas.microsoft.com/office/spreadsheetml/2010/11/main" uri="{B97F6D7D-B522-45F9-BDA1-12C45D357490}">
          <x15:cacheHierarchy aggregatedColumn="30"/>
        </ext>
      </extLst>
    </cacheHierarchy>
    <cacheHierarchy uniqueName="[Measures].[Count of review_answer_timestamp (Quarter)]" caption="Count of review_answer_timestamp (Quarter)" measure="1" displayFolder="" measureGroup="olist_order_reviews_dataset" count="0" hidden="1">
      <extLst>
        <ext xmlns:x15="http://schemas.microsoft.com/office/spreadsheetml/2010/11/main" uri="{B97F6D7D-B522-45F9-BDA1-12C45D357490}">
          <x15:cacheHierarchy aggregatedColumn="38"/>
        </ext>
      </extLst>
    </cacheHierarchy>
    <cacheHierarchy uniqueName="[Measures].[Average of review_score]" caption="Average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Count of review_score]" caption="Count of review_score" measure="1" displayFolder="" measureGroup="olist_order_reviews_dataset" count="0" hidden="1">
      <extLst>
        <ext xmlns:x15="http://schemas.microsoft.com/office/spreadsheetml/2010/11/main" uri="{B97F6D7D-B522-45F9-BDA1-12C45D357490}">
          <x15:cacheHierarchy aggregatedColumn="32"/>
        </ext>
      </extLst>
    </cacheHierarchy>
    <cacheHierarchy uniqueName="[Measures].[Sum of Items + Freight]" caption="Sum of Items + Freight" measure="1" displayFolder="" measureGroup="Order_Reconciliation" count="0" hidden="1">
      <extLst>
        <ext xmlns:x15="http://schemas.microsoft.com/office/spreadsheetml/2010/11/main" uri="{B97F6D7D-B522-45F9-BDA1-12C45D357490}">
          <x15:cacheHierarchy aggregatedColumn="71"/>
        </ext>
      </extLst>
    </cacheHierarchy>
    <cacheHierarchy uniqueName="[Measures].[Sum of Items + Freight 2]" caption="Sum of Items + Freight 2" measure="1" displayFolder="" measureGroup="Order_Reconciliation_Exceptions" count="0" hidden="1">
      <extLst>
        <ext xmlns:x15="http://schemas.microsoft.com/office/spreadsheetml/2010/11/main" uri="{B97F6D7D-B522-45F9-BDA1-12C45D357490}">
          <x15:cacheHierarchy aggregatedColumn="78"/>
        </ext>
      </extLst>
    </cacheHierarchy>
    <cacheHierarchy uniqueName="[Measures].[Sum of Items + Freight 3]" caption="Sum of Items + Freight 3" measure="1" displayFolder="" measureGroup="Order_Reconciliation_Exceptions 1" count="0" hidden="1">
      <extLst>
        <ext xmlns:x15="http://schemas.microsoft.com/office/spreadsheetml/2010/11/main" uri="{B97F6D7D-B522-45F9-BDA1-12C45D357490}">
          <x15:cacheHierarchy aggregatedColumn="85"/>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olist_customers_dataset"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list_customers_dataset"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870995250"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EA89C-7D0E-4A62-967C-866BD20142B4}" name="PivotTable3" cacheId="117" applyNumberFormats="0" applyBorderFormats="0" applyFontFormats="0" applyPatternFormats="0" applyAlignmentFormats="0" applyWidthHeightFormats="1" dataCaption="Values" tag="d96014e3-9964-4503-b225-f9c729502fa7" updatedVersion="8" minRefreshableVersion="3" subtotalHiddenItems="1" itemPrintTitles="1" createdVersion="8" indent="0" outline="1" outlineData="1" multipleFieldFilters="0" rowHeaderCaption="Delivery Status">
  <location ref="R71:S7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4">
    <format dxfId="35">
      <pivotArea field="0" type="button" dataOnly="0" labelOnly="1" outline="0" axis="axisRow" fieldPosition="0"/>
    </format>
    <format dxfId="34">
      <pivotArea dataOnly="0" labelOnly="1" outline="0" axis="axisValues" fieldPosition="0"/>
    </format>
    <format dxfId="33">
      <pivotArea field="0" type="button" dataOnly="0" labelOnly="1" outline="0" axis="axisRow" fieldPosition="0"/>
    </format>
    <format dxfId="32">
      <pivotArea dataOnly="0" labelOnly="1" outline="0" axis="axisValues" fieldPosition="0"/>
    </format>
  </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B5B95-2183-4123-B85A-427B88C3C4B0}" name="PivotTable2" cacheId="114" applyNumberFormats="0" applyBorderFormats="0" applyFontFormats="0" applyPatternFormats="0" applyAlignmentFormats="0" applyWidthHeightFormats="1" dataCaption="Values" tag="da095225-a910-48ce-9a5d-8f185ed6a4ac" updatedVersion="8" minRefreshableVersion="3" subtotalHiddenItems="1" itemPrintTitles="1" createdVersion="8" indent="0" outline="1" outlineData="1" multipleFieldFilters="0" rowHeaderCaption="Payment Type">
  <location ref="O71:P73" firstHeaderRow="1" firstDataRow="1" firstDataCol="1"/>
  <pivotFields count="2">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Payment Value" fld="1" baseField="0" baseItem="0"/>
  </dataFields>
  <formats count="4">
    <format dxfId="39">
      <pivotArea field="0" type="button" dataOnly="0" labelOnly="1" outline="0" axis="axisRow" fieldPosition="0"/>
    </format>
    <format dxfId="38">
      <pivotArea dataOnly="0" labelOnly="1" outline="0" axis="axisValues" fieldPosition="0"/>
    </format>
    <format dxfId="37">
      <pivotArea field="0" type="button" dataOnly="0" labelOnly="1" outline="0" axis="axisRow" fieldPosition="0"/>
    </format>
    <format dxfId="36">
      <pivotArea dataOnly="0" labelOnly="1" outline="0" axis="axisValues" fieldPosition="0"/>
    </format>
  </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list_order_payments_dataset]"/>
        <x15:activeTabTopLevelEntity name="[Calendar]"/>
        <x15:activeTabTopLevelEntity name="[olist_geolocatio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E9DE21-B9F0-445B-80A9-569CC3073B9F}" name="PivotTable18" cacheId="111" applyNumberFormats="0" applyBorderFormats="0" applyFontFormats="0" applyPatternFormats="0" applyAlignmentFormats="0" applyWidthHeightFormats="1" dataCaption="Values" tag="d77d6811-37f6-4873-8ed1-47f48486e1d7" updatedVersion="8" minRefreshableVersion="3" useAutoFormatting="1" subtotalHiddenItems="1" itemPrintTitles="1" createdVersion="8" indent="0" outline="1" outlineData="1" multipleFieldFilters="0">
  <location ref="A19:M25" firstHeaderRow="0" firstDataRow="1" firstDataCol="1"/>
  <pivotFields count="16">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12">
    <i>
      <x/>
    </i>
    <i i="1">
      <x v="1"/>
    </i>
    <i i="2">
      <x v="2"/>
    </i>
    <i i="3">
      <x v="3"/>
    </i>
    <i i="4">
      <x v="4"/>
    </i>
    <i i="5">
      <x v="5"/>
    </i>
    <i i="6">
      <x v="6"/>
    </i>
    <i i="7">
      <x v="7"/>
    </i>
    <i i="8">
      <x v="8"/>
    </i>
    <i i="9">
      <x v="9"/>
    </i>
    <i i="10">
      <x v="10"/>
    </i>
    <i i="11">
      <x v="11"/>
    </i>
  </colItems>
  <dataFields count="12">
    <dataField fld="3" subtotal="count" baseField="0" baseItem="0"/>
    <dataField fld="4" subtotal="count" baseField="0" baseItem="0"/>
    <dataField fld="5" subtotal="count" baseField="0" baseItem="0"/>
    <dataField fld="6" subtotal="count" baseField="0" baseItem="0"/>
    <dataField fld="14"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list_order_items_dataset]"/>
        <x15:activeTabTopLevelEntity name="[olist_orders_dataset]"/>
        <x15:activeTabTopLevelEntity name="[olist_customers_dataset]"/>
        <x15:activeTabTopLevelEntity name="[olist_products_dataset]"/>
        <x15:activeTabTopLevelEntity name="[olist_sellers_dataset]"/>
        <x15:activeTabTopLevelEntity name="[olist_order_reviews_dataset]"/>
        <x15:activeTabTopLevelEntity name="[olist_geolocation_dataset]"/>
        <x15:activeTabTopLevelEntity name="[olist_order_payment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B7EFB7-1DFE-4DB9-8BF1-3EE1BC7AEEC0}" name="PivotTable12" cacheId="108" applyNumberFormats="0" applyBorderFormats="0" applyFontFormats="0" applyPatternFormats="0" applyAlignmentFormats="0" applyWidthHeightFormats="1" dataCaption="Values" tag="3dee82ed-e8c1-4a70-bd0b-5659570f49ee" updatedVersion="8" minRefreshableVersion="3" subtotalHiddenItems="1" itemPrintTitles="1" createdVersion="8" indent="0" outline="1" outlineData="1" multipleFieldFilters="0" chartFormat="3" rowHeaderCaption="Year">
  <location ref="P5:R18" firstHeaderRow="0" firstDataRow="1" firstDataCol="1"/>
  <pivotFields count="4">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3">
    <i>
      <x v="4"/>
    </i>
    <i>
      <x v="7"/>
    </i>
    <i>
      <x v="6"/>
    </i>
    <i>
      <x v="2"/>
    </i>
    <i>
      <x v="3"/>
    </i>
    <i>
      <x v="5"/>
    </i>
    <i>
      <x v="1"/>
    </i>
    <i>
      <x/>
    </i>
    <i>
      <x v="10"/>
    </i>
    <i>
      <x v="11"/>
    </i>
    <i>
      <x v="9"/>
    </i>
    <i>
      <x v="8"/>
    </i>
    <i t="grand">
      <x/>
    </i>
  </rowItems>
  <colFields count="1">
    <field x="-2"/>
  </colFields>
  <colItems count="2">
    <i>
      <x/>
    </i>
    <i i="1">
      <x v="1"/>
    </i>
  </colItems>
  <dataFields count="2">
    <dataField fld="0" subtotal="count" baseField="0" baseItem="0"/>
    <dataField fld="2" subtotal="count" baseField="0" baseItem="0"/>
  </dataFields>
  <formats count="1">
    <format dxfId="40">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olist_order_items_dataset]"/>
        <x15:activeTabTopLevelEntity name="[olist_orders_dataset]"/>
        <x15:activeTabTopLevelEntity name="[olist_customers_dataset]"/>
        <x15:activeTabTopLevelEntity name="[Order_Reconciliation]"/>
        <x15:activeTabTopLevelEntity name="[Order_Reconciliation_Exceptions]"/>
        <x15:activeTabTopLevelEntity name="[Order_Reconciliation_Exceptions 1]"/>
        <x15:activeTabTopLevelEntity name="[olist_geolocation_dataset]"/>
        <x15:activeTabTopLevelEntity name="[olist_order_payment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7805C6-4CCF-4A63-85DE-ACE4C96E6F1E}" name="PivotTable8" cacheId="123" applyNumberFormats="0" applyBorderFormats="0" applyFontFormats="0" applyPatternFormats="0" applyAlignmentFormats="0" applyWidthHeightFormats="1" dataCaption="Values" tag="9ddc72e3-94a2-42a2-936a-0dfc1ed2661f" updatedVersion="8" minRefreshableVersion="3" subtotalHiddenItems="1" rowGrandTotals="0" itemPrintTitles="1" createdVersion="8" indent="0" outline="1" outlineData="1" multipleFieldFilters="0" rowHeaderCaption="Year">
  <location ref="E5:G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fld="1" subtotal="count" baseField="0" baseItem="0"/>
    <dataField fld="2" subtotal="count" baseField="0" baseItem="0"/>
  </dataFields>
  <formats count="2">
    <format dxfId="42">
      <pivotArea field="0" type="button" dataOnly="0" labelOnly="1" outline="0" axis="axisRow" fieldPosition="0"/>
    </format>
    <format dxfId="41">
      <pivotArea dataOnly="0" labelOnly="1" outline="0" fieldPosition="0">
        <references count="1">
          <reference field="4294967294" count="2">
            <x v="0"/>
            <x v="1"/>
          </reference>
        </references>
      </pivotArea>
    </format>
  </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list_order_items_dataset]"/>
        <x15:activeTabTopLevelEntity name="[olist_orders_dataset]"/>
        <x15:activeTabTopLevelEntity name="[olist_customers_dataset]"/>
        <x15:activeTabTopLevelEntity name="[Order_Reconciliation]"/>
        <x15:activeTabTopLevelEntity name="[olist_geolocation_dataset]"/>
        <x15:activeTabTopLevelEntity name="[olist_order_payment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BE6B27-78EC-4FD3-B555-C36D5297459C}" name="PivotTable7" cacheId="120" applyNumberFormats="0" applyBorderFormats="0" applyFontFormats="0" applyPatternFormats="0" applyAlignmentFormats="0" applyWidthHeightFormats="1" dataCaption="Values" tag="3d8ef7a7-3e66-4caf-8264-e05aa00c4353" updatedVersion="8" minRefreshableVersion="3" useAutoFormatting="1" subtotalHiddenItems="1" rowGrandTotals="0" colGrandTotals="0" itemPrintTitles="1" createdVersion="8" indent="0" outline="1" outlineData="1" multipleFieldFilters="0" rowHeaderCaption="Review Score">
  <location ref="A84:B8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review_score" fld="1" subtotal="count" showDataAs="percentOfTotal" baseField="0" baseItem="0" numFmtId="10"/>
  </dataFields>
  <formats count="2">
    <format dxfId="44">
      <pivotArea field="0" type="button" dataOnly="0" labelOnly="1" outline="0" axis="axisRow" fieldPosition="0"/>
    </format>
    <format dxfId="43">
      <pivotArea dataOnly="0" labelOnly="1" outline="0" axis="axisValues" fieldPosition="0"/>
    </format>
  </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view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review_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_review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318717-02F2-4928-8A3C-DF1D7A2E65D2}" name="PivotTable12" cacheId="135" applyNumberFormats="0" applyBorderFormats="0" applyFontFormats="0" applyPatternFormats="0" applyAlignmentFormats="0" applyWidthHeightFormats="1" dataCaption="Values" tag="1615dd10-9c09-4f47-9dcb-09eae31003f4" updatedVersion="8" minRefreshableVersion="3" useAutoFormatting="1" rowGrandTotals="0" colGrandTotals="0" itemPrintTitles="1" createdVersion="8" indent="0" outline="1" outlineData="1" multipleFieldFilters="0">
  <location ref="A202:B2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v="4"/>
    </i>
    <i>
      <x v="9"/>
    </i>
    <i>
      <x v="8"/>
    </i>
    <i>
      <x v="5"/>
    </i>
    <i>
      <x v="1"/>
    </i>
    <i>
      <x/>
    </i>
    <i>
      <x v="3"/>
    </i>
    <i>
      <x v="2"/>
    </i>
    <i>
      <x v="6"/>
    </i>
  </rowItems>
  <colItems count="1">
    <i/>
  </colItems>
  <dataFields count="1">
    <dataField fld="1"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_item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B32443-A9DF-478D-93AA-528278C1DD2B}" name="PivotTable11"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7:C177" firstHeaderRow="0" firstDataRow="1" firstDataCol="1"/>
  <pivotFields count="4">
    <pivotField axis="axisRow" allDrilled="1" subtotalTop="0" showAll="0" measureFilter="1" defaultSubtotal="0" defaultAttributeDrillState="1">
      <items count="10">
        <item x="1"/>
        <item x="2"/>
        <item x="4"/>
        <item x="6"/>
        <item x="7"/>
        <item x="3"/>
        <item x="5"/>
        <item x="0"/>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dataField fld="2"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10" filterVal="10"/>
        </filterColumn>
      </autoFilter>
    </filter>
  </filters>
  <rowHierarchiesUsage count="1">
    <rowHierarchyUsage hierarchyUsage="8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products_dataset]"/>
        <x15:activeTabTopLevelEntity name="[product_category_name_translation]"/>
        <x15:activeTabTopLevelEntity name="[olist_order_items_dataset]"/>
        <x15:activeTabTopLevelEntity name="[olist_ord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DA9A2E-68E4-47CB-8254-3865EDC48B3F}" name="PivotTable15"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1:B245"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fld="1"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6EFA21-D1E9-4F62-98F6-50395FB6DCEB}" name="PivotTable14" cacheId="141" applyNumberFormats="0" applyBorderFormats="0" applyFontFormats="0" applyPatternFormats="0" applyAlignmentFormats="0" applyWidthHeightFormats="1" dataCaption="Values" tag="77cadfc2-5845-41f0-b64b-0137c7bdd045" updatedVersion="8" minRefreshableVersion="3" useAutoFormatting="1" subtotalHiddenItems="1" rowGrandTotals="0" colGrandTotals="0" itemPrintTitles="1" createdVersion="8" indent="0" outline="1" outlineData="1" multipleFieldFilters="0">
  <location ref="A231:B23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3"/>
    </i>
    <i>
      <x/>
    </i>
    <i>
      <x v="2"/>
    </i>
    <i>
      <x v="1"/>
    </i>
  </rowItems>
  <colItems count="1">
    <i/>
  </colItems>
  <dataFields count="1">
    <dataField name="Count of review_id" fld="1" subtotal="count" baseField="0" baseItem="0"/>
  </dataFields>
  <formats count="1">
    <format dxfId="30">
      <pivotArea collapsedLevelsAreSubtotals="1" fieldPosition="0">
        <references count="1">
          <reference field="0" count="0"/>
        </references>
      </pivotArea>
    </format>
  </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_review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4780AD-DDDF-4802-A75A-CBB1A786CC73}" name="PivotTable20" cacheId="159" applyNumberFormats="0" applyBorderFormats="0" applyFontFormats="0" applyPatternFormats="0" applyAlignmentFormats="0" applyWidthHeightFormats="1" dataCaption="Values" tag="b00be45f-7431-41ff-9a03-b7d74adfa363" updatedVersion="8" minRefreshableVersion="3" useAutoFormatting="1" itemPrintTitles="1" createdVersion="8" indent="0" outline="1" outlineData="1" multipleFieldFilters="0">
  <location ref="N178:P195" firstHeaderRow="1" firstDataRow="1" firstDataCol="0"/>
  <pivotFields count="1">
    <pivotField allDrilled="1" subtotalTop="0" showAll="0" dataSourceSort="1" defaultSubtotal="0" defaultAttributeDrillState="1"/>
  </pivot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_items_dataset]"/>
        <x15:activeTabTopLevelEntity name="[olist_orders_dataset]"/>
        <x15:activeTabTopLevelEntity name="[Junction_table_loc]"/>
        <x15:activeTabTopLevelEntity name="[olist_sell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EFCBAA-F239-41B4-8616-AD3E09BC6BC9}" name="PivotTable4" cacheId="183" applyNumberFormats="0" applyBorderFormats="0" applyFontFormats="0" applyPatternFormats="0" applyAlignmentFormats="0" applyWidthHeightFormats="1" dataCaption="Values" tag="ef5e1111-4bdf-4ad1-a5a3-63789e2bceb4" updatedVersion="8" minRefreshableVersion="3" subtotalHiddenItems="1" itemPrintTitles="1" createdVersion="8" indent="0" outline="1" outlineData="1" multipleFieldFilters="0" chartFormat="1">
  <location ref="I60:J88" firstHeaderRow="1" firstDataRow="1" firstDataCol="1"/>
  <pivotFields count="3">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8">
    <i>
      <x v="25"/>
    </i>
    <i>
      <x v="18"/>
    </i>
    <i>
      <x v="10"/>
    </i>
    <i>
      <x v="22"/>
    </i>
    <i>
      <x v="17"/>
    </i>
    <i>
      <x v="23"/>
    </i>
    <i>
      <x v="4"/>
    </i>
    <i>
      <x v="6"/>
    </i>
    <i>
      <x v="7"/>
    </i>
    <i>
      <x v="8"/>
    </i>
    <i>
      <x v="15"/>
    </i>
    <i>
      <x v="5"/>
    </i>
    <i>
      <x v="13"/>
    </i>
    <i>
      <x v="12"/>
    </i>
    <i>
      <x v="9"/>
    </i>
    <i>
      <x v="11"/>
    </i>
    <i>
      <x v="14"/>
    </i>
    <i>
      <x v="16"/>
    </i>
    <i>
      <x v="19"/>
    </i>
    <i>
      <x v="1"/>
    </i>
    <i>
      <x v="24"/>
    </i>
    <i>
      <x v="26"/>
    </i>
    <i>
      <x v="20"/>
    </i>
    <i>
      <x v="2"/>
    </i>
    <i>
      <x/>
    </i>
    <i>
      <x v="3"/>
    </i>
    <i>
      <x v="21"/>
    </i>
    <i t="grand">
      <x/>
    </i>
  </rowItems>
  <colItems count="1">
    <i/>
  </colItems>
  <dataFields count="1">
    <dataField fld="1"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customers_dataset]"/>
        <x15:activeTabTopLevelEntity name="[olist_order_items_dataset]"/>
        <x15:activeTabTopLevelEntity name="[olist_geolocation_dataset]"/>
        <x15:activeTabTopLevelEntity name="[Calendar]"/>
        <x15:activeTabTopLevelEntity name="[olist_order_payments_dataset]"/>
        <x15:activeTabTopLevelEntity name="[Order_Reconcili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9EC7C2-8429-4D5D-A46E-5D611E7DA77A}" name="PivotTable16"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7:C264" firstHeaderRow="1" firstDataRow="1" firstDataCol="0"/>
  <pivotFields count="1">
    <pivotField allDrilled="1" subtotalTop="0" showAll="0" dataSourceSort="1" defaultSubtotal="0" defaultAttributeDrillState="1"/>
  </pivot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customers_dataset]"/>
        <x15:activeTabTopLevelEntity name="[olist_orders_dataset]"/>
        <x15:activeTabTopLevelEntity name="[olist_order_review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86D9B4-6B72-4F80-886A-6F49726EC8CC}" name="PivotTable8" cacheId="177" applyNumberFormats="0" applyBorderFormats="0" applyFontFormats="0" applyPatternFormats="0" applyAlignmentFormats="0" applyWidthHeightFormats="1" dataCaption="Values" tag="9346a15f-1971-4255-9d61-263ea92638bc" updatedVersion="8" minRefreshableVersion="3" useAutoFormatting="1" itemPrintTitles="1" createdVersion="8" indent="0" outline="1" outlineData="1" multipleFieldFilters="0" chartFormat="1">
  <location ref="A121:B134"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7"/>
    </i>
    <i>
      <x v="4"/>
    </i>
    <i>
      <x v="6"/>
    </i>
    <i>
      <x v="2"/>
    </i>
    <i>
      <x v="5"/>
    </i>
    <i>
      <x v="3"/>
    </i>
    <i>
      <x v="1"/>
    </i>
    <i>
      <x/>
    </i>
    <i>
      <x v="10"/>
    </i>
    <i>
      <x v="11"/>
    </i>
    <i>
      <x v="9"/>
    </i>
    <i>
      <x v="8"/>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list_orders_dataset]"/>
        <x15:activeTabTopLevelEntity name="[olist_geolocation_dataset]"/>
        <x15:activeTabTopLevelEntity name="[olist_order_payment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0E5A22-5FEE-467B-86DD-4A6CDCAA561E}" name="PivotTable17" cacheId="150" applyNumberFormats="0" applyBorderFormats="0" applyFontFormats="0" applyPatternFormats="0" applyAlignmentFormats="0" applyWidthHeightFormats="1" dataCaption="Values" tag="4dbb45a0-7c93-4ff7-afbf-57d184d84de8" updatedVersion="8" minRefreshableVersion="3" subtotalHiddenItems="1" itemPrintTitles="1" createdVersion="8" indent="0" outline="1" outlineData="1" multipleFieldFilters="0" chartFormat="1">
  <location ref="A60:B84" firstHeaderRow="1" firstDataRow="1" firstDataCol="1"/>
  <pivotFields count="3">
    <pivotField dataField="1" subtotalTop="0" showAll="0" defaultSubtotal="0"/>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4">
    <i>
      <x v="21"/>
    </i>
    <i>
      <x v="14"/>
    </i>
    <i>
      <x v="8"/>
    </i>
    <i>
      <x v="15"/>
    </i>
    <i>
      <x v="19"/>
    </i>
    <i>
      <x v="18"/>
    </i>
    <i>
      <x v="2"/>
    </i>
    <i>
      <x v="12"/>
    </i>
    <i>
      <x v="4"/>
    </i>
    <i>
      <x v="6"/>
    </i>
    <i>
      <x v="5"/>
    </i>
    <i>
      <x v="7"/>
    </i>
    <i>
      <x v="22"/>
    </i>
    <i>
      <x v="3"/>
    </i>
    <i>
      <x v="11"/>
    </i>
    <i>
      <x v="10"/>
    </i>
    <i>
      <x v="16"/>
    </i>
    <i>
      <x v="9"/>
    </i>
    <i>
      <x v="17"/>
    </i>
    <i>
      <x v="13"/>
    </i>
    <i>
      <x v="20"/>
    </i>
    <i>
      <x v="1"/>
    </i>
    <i>
      <x/>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customers_dataset]"/>
        <x15:activeTabTopLevelEntity name="[olist_order_items_dataset]"/>
        <x15:activeTabTopLevelEntity name="[olist_geolocation_dataset]"/>
        <x15:activeTabTopLevelEntity name="[Calendar]"/>
        <x15:activeTabTopLevelEntity name="[olist_order_payments_dataset]"/>
        <x15:activeTabTopLevelEntity name="[Order_Reconcili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165E24-6887-413F-A371-8AF7E5BEF44E}" name="PivotTable7"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2:I117" firstHeaderRow="1" firstDataRow="2" firstDataCol="1"/>
  <pivotFields count="4">
    <pivotField axis="axisCol" allDrilled="1" subtotalTop="0" showAll="0" dataSourceSort="1" defaultSubtotal="0" defaultAttributeDrillState="1">
      <items count="7">
        <item x="0"/>
        <item x="1"/>
        <item x="2"/>
        <item x="3"/>
        <item x="4"/>
        <item x="5"/>
        <item x="6"/>
      </items>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8">
    <i>
      <x/>
    </i>
    <i>
      <x v="1"/>
    </i>
    <i>
      <x v="2"/>
    </i>
    <i>
      <x v="3"/>
    </i>
    <i>
      <x v="4"/>
    </i>
    <i>
      <x v="5"/>
    </i>
    <i>
      <x v="6"/>
    </i>
    <i t="grand">
      <x/>
    </i>
  </colItems>
  <dataFields count="1">
    <dataField fld="2"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s_dataset]"/>
        <x15:activeTabTopLevelEntity name="[Calendar]"/>
        <x15:activeTabTopLevelEntity name="[olist_order_item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766AA4-1FB9-46A5-A11D-4B4FA349EBAA}" name="PivotTable18" cacheId="153" applyNumberFormats="0" applyBorderFormats="0" applyFontFormats="0" applyPatternFormats="0" applyAlignmentFormats="0" applyWidthHeightFormats="1" dataCaption="Values" tag="ea1a1d0f-36e6-478e-99a0-e1788211111a" updatedVersion="8" minRefreshableVersion="3" useAutoFormatting="1" rowGrandTotals="0" colGrandTotals="0" itemPrintTitles="1" createdVersion="8" indent="0" outline="1" outlineData="1" multipleFieldFilters="0">
  <location ref="A181:D197" firstHeaderRow="1" firstDataRow="2" firstDataCol="1"/>
  <pivotFields count="4">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Fields count="1">
    <field x="2"/>
  </colFields>
  <colItems count="3">
    <i>
      <x/>
    </i>
    <i>
      <x v="1"/>
    </i>
    <i>
      <x v="2"/>
    </i>
  </colItems>
  <dataFields count="1">
    <dataField fld="1"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15" filterVal="15"/>
        </filterColumn>
      </autoFilter>
    </filter>
  </filters>
  <rowHierarchiesUsage count="1">
    <rowHierarchyUsage hierarchyUsage="9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category_name_translation]"/>
        <x15:activeTabTopLevelEntity name="[olist_order_items_datase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88E0347-0B90-402A-A99A-2A1CF679C0EB}" name="PivotTable5" cacheId="168" applyNumberFormats="0" applyBorderFormats="0" applyFontFormats="0" applyPatternFormats="0" applyAlignmentFormats="0" applyWidthHeightFormats="1" dataCaption="Values" tag="09002ae2-a72a-41a0-95ff-199b03981ed5" updatedVersion="8" minRefreshableVersion="3" useAutoFormatting="1" rowGrandTotals="0" colGrandTotals="0" itemPrintTitles="1" createdVersion="8" indent="0" outline="1" outlineData="1" multipleFieldFilters="0" chartFormat="1">
  <location ref="A92:B93" firstHeaderRow="1" firstDataRow="1" firstDataCol="1"/>
  <pivotFields count="2">
    <pivotField axis="axisRow" allDrilled="1" subtotalTop="0" showAll="0" sortType="descending" defaultSubtotal="0" defaultAttributeDrillState="1">
      <items count="4">
        <item s="1"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
    <i>
      <x/>
    </i>
  </rowItems>
  <colItems count="1">
    <i/>
  </colItems>
  <dataFields count="1">
    <dataField name="Sum of payment_value" fld="1" baseField="0" baseItem="0"/>
  </dataFields>
  <formats count="1">
    <format dxfId="31">
      <pivotArea collapsedLevelsAreSubtotals="1" fieldPosition="0">
        <references count="1">
          <reference field="0" count="0"/>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list_order_payments_dataset]"/>
        <x15:activeTabTopLevelEntity name="[Order_Reconciliation_Exceptions 1]"/>
        <x15:activeTabTopLevelEntity name="[Calendar]"/>
        <x15:activeTabTopLevelEntity name="[olist_geolocatio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38A9E7C-4ABB-4FE9-8D09-50EE7785E5E1}" name="PivotTable13" cacheId="138" applyNumberFormats="0" applyBorderFormats="0" applyFontFormats="0" applyPatternFormats="0" applyAlignmentFormats="0" applyWidthHeightFormats="1" dataCaption="Values" tag="f2d496b8-c0bc-4bed-aa82-da763a10b68c" updatedVersion="8" minRefreshableVersion="3" useAutoFormatting="1" rowGrandTotals="0" itemPrintTitles="1" createdVersion="8" indent="0" outline="1" outlineData="1" multipleFieldFilters="0">
  <location ref="A216:B22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v="3"/>
    </i>
    <i>
      <x v="2"/>
    </i>
    <i>
      <x v="9"/>
    </i>
    <i>
      <x v="5"/>
    </i>
    <i>
      <x v="6"/>
    </i>
    <i>
      <x v="8"/>
    </i>
    <i>
      <x v="4"/>
    </i>
    <i>
      <x/>
    </i>
    <i>
      <x v="7"/>
    </i>
  </rowItems>
  <colItems count="1">
    <i/>
  </colItems>
  <dataFields count="1">
    <dataField fld="1"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_item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1F9ED72-5C26-43F2-8B9C-63DF0E23C325}" name="PivotTable22" cacheId="162" applyNumberFormats="0" applyBorderFormats="0" applyFontFormats="0" applyPatternFormats="0" applyAlignmentFormats="0" applyWidthHeightFormats="1" dataCaption="Values" tag="60f8a5ff-19e9-446c-a983-ddb8f13817a0" updatedVersion="8" minRefreshableVersion="3" useAutoFormatting="1" itemPrintTitles="1" createdVersion="8" indent="0" compact="0" compactData="0" multipleFieldFilters="0">
  <location ref="AE59:AG76" firstHeaderRow="1" firstDataRow="1" firstDataCol="0"/>
  <pivotFields count="1">
    <pivotField compact="0" allDrilled="1" outline="0" subtotalTop="0" showAll="0" dataSourceSort="1" defaultSubtotal="0" defaultAttributeDrillState="1"/>
  </pivot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geolocation_dataset]"/>
        <x15:activeTabTopLevelEntity name="[olist_order_items_dataset]"/>
        <x15:activeTabTopLevelEntity name="[olist_customers_dataset]"/>
        <x15:activeTabTopLevelEntity name="[Calendar]"/>
        <x15:activeTabTopLevelEntity name="[olist_order_payments_dataset]"/>
        <x15:activeTabTopLevelEntity name="[Order_Reconcili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FE49B64-25BE-4D3A-B55E-939A2FB40911}" name="PivotTable10"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8:D162" firstHeaderRow="0" firstDataRow="1" firstDataCol="1"/>
  <pivotFields count="5">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list_custom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49C4A7B-3476-4EF7-AC29-ED83DA2FB3F3}" name="PivotTable2" cacheId="156" applyNumberFormats="0" applyBorderFormats="0" applyFontFormats="0" applyPatternFormats="0" applyAlignmentFormats="0" applyWidthHeightFormats="1" dataCaption="Values" tag="e106e83e-0863-4197-9267-4dfec9c18d5b" updatedVersion="8" minRefreshableVersion="3" useAutoFormatting="1" rowGrandTotals="0" colGrandTotals="0" itemPrintTitles="1" createdVersion="8" indent="0" outline="1" outlineData="1" multipleFieldFilters="0">
  <location ref="A11:H36" firstHeaderRow="0" firstDataRow="1" firstDataCol="3"/>
  <pivotFields count="9">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25">
    <i>
      <x/>
      <x/>
      <x/>
    </i>
    <i r="1">
      <x v="1"/>
      <x v="1"/>
    </i>
    <i r="1">
      <x v="2"/>
      <x v="2"/>
    </i>
    <i>
      <x v="1"/>
      <x v="3"/>
      <x v="3"/>
    </i>
    <i r="1">
      <x v="4"/>
      <x v="4"/>
    </i>
    <i r="1">
      <x v="5"/>
      <x v="5"/>
    </i>
    <i r="1">
      <x v="6"/>
      <x v="6"/>
    </i>
    <i r="1">
      <x v="7"/>
      <x v="7"/>
    </i>
    <i r="1">
      <x v="8"/>
      <x v="8"/>
    </i>
    <i r="1">
      <x v="9"/>
      <x v="9"/>
    </i>
    <i r="1">
      <x v="10"/>
      <x v="10"/>
    </i>
    <i r="1">
      <x/>
      <x/>
    </i>
    <i r="1">
      <x v="1"/>
      <x v="1"/>
    </i>
    <i r="1">
      <x v="11"/>
      <x v="11"/>
    </i>
    <i r="1">
      <x v="2"/>
      <x v="2"/>
    </i>
    <i>
      <x v="2"/>
      <x v="3"/>
      <x v="3"/>
    </i>
    <i r="1">
      <x v="4"/>
      <x v="4"/>
    </i>
    <i r="1">
      <x v="5"/>
      <x v="5"/>
    </i>
    <i r="1">
      <x v="6"/>
      <x v="6"/>
    </i>
    <i r="1">
      <x v="7"/>
      <x v="7"/>
    </i>
    <i r="1">
      <x v="8"/>
      <x v="8"/>
    </i>
    <i r="1">
      <x v="9"/>
      <x v="9"/>
    </i>
    <i r="1">
      <x v="10"/>
      <x v="10"/>
    </i>
    <i r="1">
      <x/>
      <x/>
    </i>
    <i r="1">
      <x v="1"/>
      <x v="1"/>
    </i>
  </rowItems>
  <colFields count="1">
    <field x="-2"/>
  </colFields>
  <colItems count="5">
    <i>
      <x/>
    </i>
    <i i="1">
      <x v="1"/>
    </i>
    <i i="2">
      <x v="2"/>
    </i>
    <i i="3">
      <x v="3"/>
    </i>
    <i i="4">
      <x v="4"/>
    </i>
  </colItems>
  <dataFields count="5">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
    <rowHierarchyUsage hierarchyUsage="3"/>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olist_order_items_dataset]"/>
        <x15:activeTabTopLevelEntity name="[olist_orders_dataset]"/>
        <x15:activeTabTopLevelEntity name="[olist_customers_dataset]"/>
        <x15:activeTabTopLevelEntity name="[olist_geolocation_dataset]"/>
        <x15:activeTabTopLevelEntity name="[olist_order_payments_dataset]"/>
        <x15:activeTabTopLevelEntity name="[Order_Reconcili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A298E8F-2D1E-4661-80DA-CE1886A6AAB6}" name="PivotTable1" cacheId="126" applyNumberFormats="0" applyBorderFormats="0" applyFontFormats="0" applyPatternFormats="0" applyAlignmentFormats="0" applyWidthHeightFormats="1" dataCaption="Values" tag="f9d7597d-d290-4c33-a1bf-9f57e200f9a3" updatedVersion="8" minRefreshableVersion="3" useAutoFormatting="1" itemPrintTitles="1" createdVersion="8" indent="0" outline="1" outlineData="1" multipleFieldFilters="0">
  <location ref="A2:F6" firstHeaderRow="0" firstDataRow="1" firstDataCol="1"/>
  <pivotFields count="9">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5">
    <i>
      <x/>
    </i>
    <i i="1">
      <x v="1"/>
    </i>
    <i i="2">
      <x v="2"/>
    </i>
    <i i="3">
      <x v="3"/>
    </i>
    <i i="4">
      <x v="4"/>
    </i>
  </colItems>
  <dataFields count="5">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list_order_items_dataset]"/>
        <x15:activeTabTopLevelEntity name="[olist_orders_dataset]"/>
        <x15:activeTabTopLevelEntity name="[olist_custom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565F017-1362-45EE-BC0B-B50C957465CB}" name="PivotTable6" cacheId="171" applyNumberFormats="0" applyBorderFormats="0" applyFontFormats="0" applyPatternFormats="0" applyAlignmentFormats="0" applyWidthHeightFormats="1" dataCaption="Values" tag="5ad00966-dc99-4f40-9858-10ee1709f0bf" updatedVersion="8" minRefreshableVersion="3" useAutoFormatting="1" subtotalHiddenItems="1" rowGrandTotals="0" colGrandTotals="0" itemPrintTitles="1" createdVersion="8" indent="0" outline="1" outlineData="1" multipleFieldFilters="0" chartFormat="8">
  <location ref="A100:B108"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6"/>
    </i>
    <i>
      <x v="1"/>
    </i>
    <i>
      <x v="7"/>
    </i>
    <i>
      <x v="4"/>
    </i>
    <i>
      <x v="5"/>
    </i>
    <i>
      <x v="2"/>
    </i>
    <i>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orders_dataset]"/>
        <x15:activeTabTopLevelEntity name="[Calendar]"/>
        <x15:activeTabTopLevelEntity name="[olist_geolocation_dataset]"/>
        <x15:activeTabTopLevelEntity name="[olist_order_payment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5A24748-087C-4208-BA22-1D63DA7A4128}" name="PivotTable3" cacheId="165" applyNumberFormats="0" applyBorderFormats="0" applyFontFormats="0" applyPatternFormats="0" applyAlignmentFormats="0" applyWidthHeightFormats="1" dataCaption="Values" tag="6628ad1c-d500-4575-b4fe-f40276b57dd8" updatedVersion="8" minRefreshableVersion="3" useAutoFormatting="1" rowGrandTotals="0" colGrandTotals="0" itemPrintTitles="1" createdVersion="8" indent="0" outline="1" outlineData="1" multipleFieldFilters="0">
  <location ref="A41:B56" firstHeaderRow="1" firstDataRow="1" firstDataCol="1"/>
  <pivotFields count="3">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7"/>
    </i>
    <i>
      <x v="14"/>
    </i>
    <i>
      <x v="2"/>
    </i>
    <i>
      <x v="11"/>
    </i>
    <i>
      <x v="3"/>
    </i>
    <i>
      <x v="5"/>
    </i>
    <i>
      <x v="4"/>
    </i>
    <i>
      <x v="8"/>
    </i>
    <i>
      <x/>
    </i>
    <i>
      <x v="6"/>
    </i>
    <i>
      <x v="13"/>
    </i>
    <i>
      <x v="1"/>
    </i>
    <i>
      <x v="10"/>
    </i>
    <i>
      <x v="12"/>
    </i>
    <i>
      <x v="9"/>
    </i>
  </rowItems>
  <colItems count="1">
    <i/>
  </colItems>
  <dataFields count="1">
    <dataField fld="1" subtotal="count" baseField="0" baseItem="0"/>
  </dataField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15" filterVal="15"/>
        </filterColumn>
      </autoFilter>
    </filter>
  </filters>
  <rowHierarchiesUsage count="1">
    <rowHierarchyUsage hierarchyUsage="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products_dataset]"/>
        <x15:activeTabTopLevelEntity name="[product_category_name_translation]"/>
        <x15:activeTabTopLevelEntity name="[olist_order_items_dataset]"/>
        <x15:activeTabTopLevelEntity name="[olist_orders_dataset]"/>
        <x15:activeTabTopLevelEntity name="[olist_custom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D1FFFD3-65B9-46F2-98A3-C128C88C14FE}" name="PivotTable9" cacheId="180" applyNumberFormats="0" applyBorderFormats="0" applyFontFormats="0" applyPatternFormats="0" applyAlignmentFormats="0" applyWidthHeightFormats="1" dataCaption="Values" tag="6f7e2157-a45f-4cab-be5b-e90ed45862a8" updatedVersion="8" minRefreshableVersion="3" subtotalHiddenItems="1" rowGrandTotals="0" colGrandTotals="0" itemPrintTitles="1" createdVersion="8" indent="0" outline="1" outlineData="1" multipleFieldFilters="0" chartFormat="2">
  <location ref="A137:B152" firstHeaderRow="1" firstDataRow="1" firstDataCol="1"/>
  <pivotFields count="3">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5"/>
    </i>
    <i>
      <x v="7"/>
    </i>
    <i>
      <x v="8"/>
    </i>
    <i>
      <x v="1"/>
    </i>
    <i>
      <x v="9"/>
    </i>
    <i>
      <x v="4"/>
    </i>
    <i>
      <x v="3"/>
    </i>
    <i>
      <x v="2"/>
    </i>
    <i>
      <x/>
    </i>
    <i>
      <x v="13"/>
    </i>
    <i>
      <x v="10"/>
    </i>
    <i>
      <x v="12"/>
    </i>
    <i>
      <x v="6"/>
    </i>
    <i>
      <x v="11"/>
    </i>
    <i>
      <x v="14"/>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list_order_payments_dataset].[payment_type].&amp;[debit_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5" filterVal="1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list_customers_dataset]"/>
        <x15:activeTabTopLevelEntity name="[olist_order_items_dataset]"/>
        <x15:activeTabTopLevelEntity name="[Calendar]"/>
        <x15:activeTabTopLevelEntity name="[olist_geolocation_dataset]"/>
        <x15:activeTabTopLevelEntity name="[olist_order_payments_dataset]"/>
        <x15:activeTabTopLevelEntity name="[Order_Reconcili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B3F0E2C-A20E-4521-A2A2-E58F91170CA3}" name="PivotTable1" cacheId="26" applyNumberFormats="0" applyBorderFormats="0" applyFontFormats="0" applyPatternFormats="0" applyAlignmentFormats="0" applyWidthHeightFormats="1" dataCaption="Values" tag="a933062c-1028-4ad0-9a23-0fcbb24daaff" updatedVersion="8" minRefreshableVersion="3" useAutoFormatting="1" itemPrintTitles="1" createdVersion="5" indent="0" outline="1" outlineData="1" multipleFieldFilters="0">
  <location ref="B3:C27" firstHeaderRow="1" firstDataRow="1" firstDataCol="1"/>
  <pivotFields count="2">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fld="0" subtotal="count" baseField="0" baseItem="0"/>
  </dataFields>
  <pivotHierarchies count="1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list_geolocation_dataset]"/>
        <x15:activeTabTopLevelEntity name="[olist_customers_dataset]"/>
        <x15:activeTabTopLevelEntity name="[olist_order_items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1" xr10:uid="{EDFB06B1-0DA3-4849-8816-D969D30DE51A}" sourceName="[Calendar].[Date Hierarchy]">
  <pivotTables>
    <pivotTable tabId="26" name="PivotTable8"/>
    <pivotTable tabId="26" name="PivotTable7"/>
    <pivotTable tabId="26" name="PivotTable3"/>
    <pivotTable tabId="26" name="PivotTable2"/>
    <pivotTable tabId="26" name="PivotTable12"/>
    <pivotTable tabId="26" name="PivotTable18"/>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8" name="PivotTable17"/>
    <pivotTable tabId="8" name="PivotTable18"/>
    <pivotTable tabId="8" name="PivotTable2"/>
    <pivotTable tabId="8" name="PivotTable20"/>
    <pivotTable tabId="8" name="PivotTable22"/>
    <pivotTable tabId="8" name="PivotTable3"/>
    <pivotTable tabId="8" name="PivotTable5"/>
    <pivotTable tabId="8" name="PivotTable6"/>
    <pivotTable tabId="8" name="PivotTable7"/>
    <pivotTable tabId="8" name="PivotTable8"/>
    <pivotTable tabId="8" name="PivotTable9"/>
    <pivotTable tabId="8" name="PivotTable4"/>
  </pivotTables>
  <data>
    <olap pivotCacheId="1870995250">
      <levels count="4">
        <level uniqueName="[Calendar].[Date Hierarchy].[(All)]" sourceCaption="(All)" count="0"/>
        <level uniqueName="[Calendar].[Date Hierarchy].[Year]" sourceCaption="Year" count="5">
          <ranges>
            <range startItem="0">
              <i n="[Calendar].[Date Hierarchy].[Year].&amp;[2016]" c="2016"/>
              <i n="[Calendar].[Date Hierarchy].[Year].&amp;[2017]" c="2017"/>
              <i n="[Calendar].[Date Hierarchy].[Year].&amp;[2018]" c="2018"/>
              <i n="[Calendar].[Date Hierarchy].[Year].&amp;[2019]" c="2019"/>
              <i n="[Calendar].[Date Hierarchy].[Year].&amp;[2020]" c="2020"/>
            </range>
          </ranges>
        </level>
        <level uniqueName="[Calendar].[Date Hierarchy].[Month]" sourceCaption="Month" count="60">
          <ranges>
            <range startItem="0">
              <i n="[Calendar].[Date Hierarchy].[Year].&amp;[2016].&amp;[September]" c="September">
                <p n="[Calendar].[Date Hierarchy].[Year].&amp;[2016]"/>
              </i>
              <i n="[Calendar].[Date Hierarchy].[Year].&amp;[2016].&amp;[October]" c="October">
                <p n="[Calendar].[Date Hierarchy].[Year].&amp;[2016]"/>
              </i>
              <i n="[Calendar].[Date Hierarchy].[Year].&amp;[2016].&amp;[December]" c="December">
                <p n="[Calendar].[Date Hierarchy].[Year].&amp;[2016]"/>
              </i>
              <i n="[Calendar].[Date Hierarchy].[Year].&amp;[2017].&amp;[January]" c="January">
                <p n="[Calendar].[Date Hierarchy].[Year].&amp;[2017]"/>
              </i>
              <i n="[Calendar].[Date Hierarchy].[Year].&amp;[2017].&amp;[February]" c="February">
                <p n="[Calendar].[Date Hierarchy].[Year].&amp;[2017]"/>
              </i>
              <i n="[Calendar].[Date Hierarchy].[Year].&amp;[2017].&amp;[March]" c="March">
                <p n="[Calendar].[Date Hierarchy].[Year].&amp;[2017]"/>
              </i>
              <i n="[Calendar].[Date Hierarchy].[Year].&amp;[2017].&amp;[April]" c="April">
                <p n="[Calendar].[Date Hierarchy].[Year].&amp;[2017]"/>
              </i>
              <i n="[Calendar].[Date Hierarchy].[Year].&amp;[2017].&amp;[May]" c="May">
                <p n="[Calendar].[Date Hierarchy].[Year].&amp;[2017]"/>
              </i>
              <i n="[Calendar].[Date Hierarchy].[Year].&amp;[2017].&amp;[June]" c="June">
                <p n="[Calendar].[Date Hierarchy].[Year].&amp;[2017]"/>
              </i>
              <i n="[Calendar].[Date Hierarchy].[Year].&amp;[2017].&amp;[July]" c="July">
                <p n="[Calendar].[Date Hierarchy].[Year].&amp;[2017]"/>
              </i>
              <i n="[Calendar].[Date Hierarchy].[Year].&amp;[2017].&amp;[August]" c="August">
                <p n="[Calendar].[Date Hierarchy].[Year].&amp;[2017]"/>
              </i>
              <i n="[Calendar].[Date Hierarchy].[Year].&amp;[2017].&amp;[September]" c="September">
                <p n="[Calendar].[Date Hierarchy].[Year].&amp;[2017]"/>
              </i>
              <i n="[Calendar].[Date Hierarchy].[Year].&amp;[2017].&amp;[October]" c="October">
                <p n="[Calendar].[Date Hierarchy].[Year].&amp;[2017]"/>
              </i>
              <i n="[Calendar].[Date Hierarchy].[Year].&amp;[2017].&amp;[November]" c="November">
                <p n="[Calendar].[Date Hierarchy].[Year].&amp;[2017]"/>
              </i>
              <i n="[Calendar].[Date Hierarchy].[Year].&amp;[2017].&amp;[December]" c="December">
                <p n="[Calendar].[Date Hierarchy].[Year].&amp;[2017]"/>
              </i>
              <i n="[Calendar].[Date Hierarchy].[Year].&amp;[2018].&amp;[January]" c="January">
                <p n="[Calendar].[Date Hierarchy].[Year].&amp;[2018]"/>
              </i>
              <i n="[Calendar].[Date Hierarchy].[Year].&amp;[2018].&amp;[February]" c="February">
                <p n="[Calendar].[Date Hierarchy].[Year].&amp;[2018]"/>
              </i>
              <i n="[Calendar].[Date Hierarchy].[Year].&amp;[2018].&amp;[March]" c="March">
                <p n="[Calendar].[Date Hierarchy].[Year].&amp;[2018]"/>
              </i>
              <i n="[Calendar].[Date Hierarchy].[Year].&amp;[2018].&amp;[April]" c="April">
                <p n="[Calendar].[Date Hierarchy].[Year].&amp;[2018]"/>
              </i>
              <i n="[Calendar].[Date Hierarchy].[Year].&amp;[2018].&amp;[May]" c="May">
                <p n="[Calendar].[Date Hierarchy].[Year].&amp;[2018]"/>
              </i>
              <i n="[Calendar].[Date Hierarchy].[Year].&amp;[2018].&amp;[June]" c="June">
                <p n="[Calendar].[Date Hierarchy].[Year].&amp;[2018]"/>
              </i>
              <i n="[Calendar].[Date Hierarchy].[Year].&amp;[2018].&amp;[July]" c="July">
                <p n="[Calendar].[Date Hierarchy].[Year].&amp;[2018]"/>
              </i>
              <i n="[Calendar].[Date Hierarchy].[Year].&amp;[2018].&amp;[August]" c="August">
                <p n="[Calendar].[Date Hierarchy].[Year].&amp;[2018]"/>
              </i>
              <i n="[Calendar].[Date Hierarchy].[Year].&amp;[2018].&amp;[September]" c="September">
                <p n="[Calendar].[Date Hierarchy].[Year].&amp;[2018]"/>
              </i>
              <i n="[Calendar].[Date Hierarchy].[Year].&amp;[2018].&amp;[October]" c="October">
                <p n="[Calendar].[Date Hierarchy].[Year].&amp;[2018]"/>
              </i>
              <i n="[Calendar].[Date Hierarchy].[Year].&amp;[2016].&amp;[January]" c="January">
                <p n="[Calendar].[Date Hierarchy].[Year].&amp;[2016]"/>
              </i>
              <i n="[Calendar].[Date Hierarchy].[Year].&amp;[2016].&amp;[February]" c="February">
                <p n="[Calendar].[Date Hierarchy].[Year].&amp;[2016]"/>
              </i>
              <i n="[Calendar].[Date Hierarchy].[Year].&amp;[2016].&amp;[March]" c="March">
                <p n="[Calendar].[Date Hierarchy].[Year].&amp;[2016]"/>
              </i>
              <i n="[Calendar].[Date Hierarchy].[Year].&amp;[2016].&amp;[April]" c="April">
                <p n="[Calendar].[Date Hierarchy].[Year].&amp;[2016]"/>
              </i>
              <i n="[Calendar].[Date Hierarchy].[Year].&amp;[2016].&amp;[May]" c="May">
                <p n="[Calendar].[Date Hierarchy].[Year].&amp;[2016]"/>
              </i>
              <i n="[Calendar].[Date Hierarchy].[Year].&amp;[2016].&amp;[June]" c="June">
                <p n="[Calendar].[Date Hierarchy].[Year].&amp;[2016]"/>
              </i>
              <i n="[Calendar].[Date Hierarchy].[Year].&amp;[2016].&amp;[July]" c="July">
                <p n="[Calendar].[Date Hierarchy].[Year].&amp;[2016]"/>
              </i>
              <i n="[Calendar].[Date Hierarchy].[Year].&amp;[2016].&amp;[August]" c="August">
                <p n="[Calendar].[Date Hierarchy].[Year].&amp;[2016]"/>
              </i>
              <i n="[Calendar].[Date Hierarchy].[Year].&amp;[2016].&amp;[November]" c="November">
                <p n="[Calendar].[Date Hierarchy].[Year].&amp;[2016]"/>
              </i>
              <i n="[Calendar].[Date Hierarchy].[Year].&amp;[2018].&amp;[November]" c="November">
                <p n="[Calendar].[Date Hierarchy].[Year].&amp;[2018]"/>
              </i>
              <i n="[Calendar].[Date Hierarchy].[Year].&amp;[2018].&amp;[December]" c="December">
                <p n="[Calendar].[Date Hierarchy].[Year].&amp;[2018]"/>
              </i>
              <i n="[Calendar].[Date Hierarchy].[Year].&amp;[2019].&amp;[January]" c="January">
                <p n="[Calendar].[Date Hierarchy].[Year].&amp;[2019]"/>
              </i>
              <i n="[Calendar].[Date Hierarchy].[Year].&amp;[2019].&amp;[February]" c="February">
                <p n="[Calendar].[Date Hierarchy].[Year].&amp;[2019]"/>
              </i>
              <i n="[Calendar].[Date Hierarchy].[Year].&amp;[2019].&amp;[March]" c="March">
                <p n="[Calendar].[Date Hierarchy].[Year].&amp;[2019]"/>
              </i>
              <i n="[Calendar].[Date Hierarchy].[Year].&amp;[2019].&amp;[April]" c="April">
                <p n="[Calendar].[Date Hierarchy].[Year].&amp;[2019]"/>
              </i>
              <i n="[Calendar].[Date Hierarchy].[Year].&amp;[2019].&amp;[May]" c="May">
                <p n="[Calendar].[Date Hierarchy].[Year].&amp;[2019]"/>
              </i>
              <i n="[Calendar].[Date Hierarchy].[Year].&amp;[2019].&amp;[June]" c="June">
                <p n="[Calendar].[Date Hierarchy].[Year].&amp;[2019]"/>
              </i>
              <i n="[Calendar].[Date Hierarchy].[Year].&amp;[2019].&amp;[July]" c="July">
                <p n="[Calendar].[Date Hierarchy].[Year].&amp;[2019]"/>
              </i>
              <i n="[Calendar].[Date Hierarchy].[Year].&amp;[2019].&amp;[August]" c="August">
                <p n="[Calendar].[Date Hierarchy].[Year].&amp;[2019]"/>
              </i>
              <i n="[Calendar].[Date Hierarchy].[Year].&amp;[2019].&amp;[September]" c="September">
                <p n="[Calendar].[Date Hierarchy].[Year].&amp;[2019]"/>
              </i>
              <i n="[Calendar].[Date Hierarchy].[Year].&amp;[2019].&amp;[October]" c="October">
                <p n="[Calendar].[Date Hierarchy].[Year].&amp;[2019]"/>
              </i>
              <i n="[Calendar].[Date Hierarchy].[Year].&amp;[2019].&amp;[November]" c="November">
                <p n="[Calendar].[Date Hierarchy].[Year].&amp;[2019]"/>
              </i>
              <i n="[Calendar].[Date Hierarchy].[Year].&amp;[2019].&amp;[December]" c="December">
                <p n="[Calendar].[Date Hierarchy].[Year].&amp;[2019]"/>
              </i>
              <i n="[Calendar].[Date Hierarchy].[Year].&amp;[2020].&amp;[January]" c="January">
                <p n="[Calendar].[Date Hierarchy].[Year].&amp;[2020]"/>
              </i>
              <i n="[Calendar].[Date Hierarchy].[Year].&amp;[2020].&amp;[February]" c="February">
                <p n="[Calendar].[Date Hierarchy].[Year].&amp;[2020]"/>
              </i>
              <i n="[Calendar].[Date Hierarchy].[Year].&amp;[2020].&amp;[March]" c="March">
                <p n="[Calendar].[Date Hierarchy].[Year].&amp;[2020]"/>
              </i>
              <i n="[Calendar].[Date Hierarchy].[Year].&amp;[2020].&amp;[April]" c="April">
                <p n="[Calendar].[Date Hierarchy].[Year].&amp;[2020]"/>
              </i>
              <i n="[Calendar].[Date Hierarchy].[Year].&amp;[2020].&amp;[May]" c="May">
                <p n="[Calendar].[Date Hierarchy].[Year].&amp;[2020]"/>
              </i>
              <i n="[Calendar].[Date Hierarchy].[Year].&amp;[2020].&amp;[June]" c="June">
                <p n="[Calendar].[Date Hierarchy].[Year].&amp;[2020]"/>
              </i>
              <i n="[Calendar].[Date Hierarchy].[Year].&amp;[2020].&amp;[July]" c="July">
                <p n="[Calendar].[Date Hierarchy].[Year].&amp;[2020]"/>
              </i>
              <i n="[Calendar].[Date Hierarchy].[Year].&amp;[2020].&amp;[August]" c="August">
                <p n="[Calendar].[Date Hierarchy].[Year].&amp;[2020]"/>
              </i>
              <i n="[Calendar].[Date Hierarchy].[Year].&amp;[2020].&amp;[September]" c="September">
                <p n="[Calendar].[Date Hierarchy].[Year].&amp;[2020]"/>
              </i>
              <i n="[Calendar].[Date Hierarchy].[Year].&amp;[2020].&amp;[October]" c="October">
                <p n="[Calendar].[Date Hierarchy].[Year].&amp;[2020]"/>
              </i>
              <i n="[Calendar].[Date Hierarchy].[Year].&amp;[2020].&amp;[November]" c="November">
                <p n="[Calendar].[Date Hierarchy].[Year].&amp;[2020]"/>
              </i>
              <i n="[Calendar].[Date Hierarchy].[Year].&amp;[2020].&amp;[December]" c="December">
                <p n="[Calendar].[Date Hierarchy].[Year].&amp;[2020]"/>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location_state" xr10:uid="{CFB1CE0A-6DBB-4E07-9338-499C99ECE5B8}" sourceName="[olist_geolocation_dataset].[geolocation_state]">
  <pivotTables>
    <pivotTable tabId="26" name="PivotTable12"/>
    <pivotTable tabId="26" name="PivotTable18"/>
    <pivotTable tabId="26" name="PivotTable2"/>
    <pivotTable tabId="26" name="PivotTable3"/>
    <pivotTable tabId="26" name="PivotTable7"/>
    <pivotTable tabId="26" name="PivotTable8"/>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8" name="PivotTable17"/>
    <pivotTable tabId="8" name="PivotTable18"/>
    <pivotTable tabId="8" name="PivotTable2"/>
    <pivotTable tabId="8" name="PivotTable20"/>
    <pivotTable tabId="8" name="PivotTable22"/>
    <pivotTable tabId="8" name="PivotTable3"/>
    <pivotTable tabId="8" name="PivotTable5"/>
    <pivotTable tabId="8" name="PivotTable6"/>
    <pivotTable tabId="8" name="PivotTable7"/>
    <pivotTable tabId="8" name="PivotTable8"/>
    <pivotTable tabId="8" name="PivotTable9"/>
    <pivotTable tabId="8" name="PivotTable4"/>
  </pivotTables>
  <data>
    <olap pivotCacheId="1870995250">
      <levels count="2">
        <level uniqueName="[olist_geolocation_dataset].[geolocation_state].[(All)]" sourceCaption="(All)" count="0"/>
        <level uniqueName="[olist_geolocation_dataset].[geolocation_state].[geolocation_state]" sourceCaption="geolocation_state" count="28">
          <ranges>
            <range startItem="0">
              <i n="[olist_geolocation_dataset].[geolocation_state].&amp;[AC]" c="AC"/>
              <i n="[olist_geolocation_dataset].[geolocation_state].&amp;[AL]" c="AL"/>
              <i n="[olist_geolocation_dataset].[geolocation_state].&amp;[AM]" c="AM"/>
              <i n="[olist_geolocation_dataset].[geolocation_state].&amp;[AP]" c="AP"/>
              <i n="[olist_geolocation_dataset].[geolocation_state].&amp;[BA]" c="BA"/>
              <i n="[olist_geolocation_dataset].[geolocation_state].&amp;[CE]" c="CE"/>
              <i n="[olist_geolocation_dataset].[geolocation_state].&amp;[DF]" c="DF"/>
              <i n="[olist_geolocation_dataset].[geolocation_state].&amp;[ES]" c="ES"/>
              <i n="[olist_geolocation_dataset].[geolocation_state].&amp;[GO]" c="GO"/>
              <i n="[olist_geolocation_dataset].[geolocation_state].&amp;[MA]" c="MA"/>
              <i n="[olist_geolocation_dataset].[geolocation_state].&amp;[MG]" c="MG"/>
              <i n="[olist_geolocation_dataset].[geolocation_state].&amp;[MS]" c="MS"/>
              <i n="[olist_geolocation_dataset].[geolocation_state].&amp;[MT]" c="MT"/>
              <i n="[olist_geolocation_dataset].[geolocation_state].&amp;[PA]" c="PA"/>
              <i n="[olist_geolocation_dataset].[geolocation_state].&amp;[PB]" c="PB"/>
              <i n="[olist_geolocation_dataset].[geolocation_state].&amp;[PE]" c="PE"/>
              <i n="[olist_geolocation_dataset].[geolocation_state].&amp;[PI]" c="PI"/>
              <i n="[olist_geolocation_dataset].[geolocation_state].&amp;[PR]" c="PR"/>
              <i n="[olist_geolocation_dataset].[geolocation_state].&amp;[RJ]" c="RJ"/>
              <i n="[olist_geolocation_dataset].[geolocation_state].&amp;[RN]" c="RN"/>
              <i n="[olist_geolocation_dataset].[geolocation_state].&amp;[RO]" c="RO"/>
              <i n="[olist_geolocation_dataset].[geolocation_state].&amp;[RR]" c="RR"/>
              <i n="[olist_geolocation_dataset].[geolocation_state].&amp;[RS]" c="RS"/>
              <i n="[olist_geolocation_dataset].[geolocation_state].&amp;[SC]" c="SC"/>
              <i n="[olist_geolocation_dataset].[geolocation_state].&amp;[SE]" c="SE"/>
              <i n="[olist_geolocation_dataset].[geolocation_state].&amp;[SP]" c="SP"/>
              <i n="[olist_geolocation_dataset].[geolocation_state].&amp;[TO]" c="TO"/>
              <i n="[olist_geolocation_dataset].[geolocation_state].&amp;" c="(blank)"/>
            </range>
          </ranges>
        </level>
      </levels>
      <selections count="1">
        <selection n="[olist_geolocation_dataset].[geolocation_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BA6C9E6E-379E-4985-A97E-F34DED3647B3}" sourceName="[olist_order_payments_dataset].[payment_type]">
  <pivotTables>
    <pivotTable tabId="26" name="PivotTable12"/>
    <pivotTable tabId="26" name="PivotTable18"/>
    <pivotTable tabId="26" name="PivotTable2"/>
    <pivotTable tabId="26" name="PivotTable3"/>
    <pivotTable tabId="26" name="PivotTable7"/>
    <pivotTable tabId="26" name="PivotTable8"/>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8" name="PivotTable17"/>
    <pivotTable tabId="8" name="PivotTable18"/>
    <pivotTable tabId="8" name="PivotTable2"/>
    <pivotTable tabId="8" name="PivotTable20"/>
    <pivotTable tabId="8" name="PivotTable22"/>
    <pivotTable tabId="8" name="PivotTable3"/>
    <pivotTable tabId="8" name="PivotTable5"/>
    <pivotTable tabId="8" name="PivotTable6"/>
    <pivotTable tabId="8" name="PivotTable7"/>
    <pivotTable tabId="8" name="PivotTable8"/>
    <pivotTable tabId="8" name="PivotTable9"/>
    <pivotTable tabId="8" name="PivotTable4"/>
  </pivotTables>
  <data>
    <olap pivotCacheId="1870995250">
      <levels count="2">
        <level uniqueName="[olist_order_payments_dataset].[payment_type].[(All)]" sourceCaption="(All)" count="0"/>
        <level uniqueName="[olist_order_payments_dataset].[payment_type].[payment_type]" sourceCaption="payment_type" count="5">
          <ranges>
            <range startItem="0">
              <i n="[olist_order_payments_dataset].[payment_type].&amp;[boleto]" c="boleto"/>
              <i n="[olist_order_payments_dataset].[payment_type].&amp;[credit_card]" c="credit_card"/>
              <i n="[olist_order_payments_dataset].[payment_type].&amp;[debit_card]" c="debit_card"/>
              <i n="[olist_order_payments_dataset].[payment_type].&amp;[not_defined]" c="not_defined"/>
              <i n="[olist_order_payments_dataset].[payment_type].&amp;[voucher]" c="voucher"/>
            </range>
          </ranges>
        </level>
      </levels>
      <selections count="1">
        <selection n="[olist_order_payments_dataset].[payment_type].&amp;[debit_car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nciliation_Status" xr10:uid="{3A1F0E52-E0AC-44E0-9D5F-C40E2E9F99B7}" sourceName="[Order_Reconciliation].[Reconciliation Status]">
  <pivotTables>
    <pivotTable tabId="26" name="PivotTable12"/>
    <pivotTable tabId="26" name="PivotTable18"/>
    <pivotTable tabId="26" name="PivotTable2"/>
    <pivotTable tabId="26" name="PivotTable3"/>
    <pivotTable tabId="26" name="PivotTable7"/>
    <pivotTable tabId="26" name="PivotTable8"/>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8" name="PivotTable17"/>
    <pivotTable tabId="8" name="PivotTable18"/>
    <pivotTable tabId="8" name="PivotTable2"/>
    <pivotTable tabId="8" name="PivotTable20"/>
    <pivotTable tabId="8" name="PivotTable22"/>
    <pivotTable tabId="8" name="PivotTable3"/>
    <pivotTable tabId="8" name="PivotTable5"/>
    <pivotTable tabId="8" name="PivotTable6"/>
    <pivotTable tabId="8" name="PivotTable7"/>
    <pivotTable tabId="8" name="PivotTable8"/>
    <pivotTable tabId="8" name="PivotTable9"/>
    <pivotTable tabId="8" name="PivotTable4"/>
  </pivotTables>
  <data>
    <olap pivotCacheId="1870995250">
      <levels count="2">
        <level uniqueName="[Order_Reconciliation].[Reconciliation Status].[(All)]" sourceCaption="(All)" count="0"/>
        <level uniqueName="[Order_Reconciliation].[Reconciliation Status].[Reconciliation Status]" sourceCaption="Reconciliation Status" count="4">
          <ranges>
            <range startItem="0">
              <i n="[Order_Reconciliation].[Reconciliation Status].&amp;[Match]" c="Match"/>
              <i n="[Order_Reconciliation].[Reconciliation Status].&amp;[Payment Higher]" c="Payment Higher"/>
              <i n="[Order_Reconciliation].[Reconciliation Status].&amp;[Payment Lower]" c="Payment Lower"/>
              <i n="[Order_Reconciliation].[Reconciliation Status].&amp;" c="(blank)"/>
            </range>
          </ranges>
        </level>
      </levels>
      <selections count="1">
        <selection n="[Order_Reconciliation].[Reconciliation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EA69CC5-DAB7-474F-8F65-AFCEF10B1790}" cache="Slicer_Date_Hierarchy1" caption="Year" level="1" style="SlicerStyleOther2" rowHeight="241300"/>
  <slicer name="Month 2" xr10:uid="{F2665F56-D91F-4868-BDB9-5182072A09CD}" cache="Slicer_Date_Hierarchy1" caption="Month" columnCount="3" level="2" style="SlicerStyleLight5" rowHeight="241300"/>
  <slicer name="geolocation_state 2" xr10:uid="{35BE289C-76E0-41DA-8E33-71A205B83A57}" cache="Slicer_geolocation_state" caption="geolocation_state" columnCount="3" level="1" rowHeight="241300"/>
  <slicer name="payment_type 2" xr10:uid="{1600072C-9B4D-424E-84C4-8A0FD6286F90}" cache="Slicer_payment_type" caption="payment_type" columnCount="5"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61A80BB-DCB2-4397-ABF5-ABAF9B78EDE1}" cache="Slicer_Date_Hierarchy1" caption="Year" level="1" style="SlicerStyleOther2" rowHeight="241300"/>
  <slicer name="Month 1" xr10:uid="{0A1E9DA1-6D3A-4DA2-A9CA-29E9C3E19FF4}" cache="Slicer_Date_Hierarchy1" caption="Month" columnCount="3" level="2" style="SlicerStyleLight5" rowHeight="241300"/>
  <slicer name="geolocation_state 1" xr10:uid="{BE8BDF95-3A37-4CE9-BF64-FA48224699DE}" cache="Slicer_geolocation_state" caption="geolocation_state" columnCount="3" level="1" rowHeight="241300"/>
  <slicer name="payment_type 1" xr10:uid="{411E04B1-E06A-4E6D-ADE5-490B845E2635}" cache="Slicer_payment_type" caption="payment_type" columnCount="5" level="1" rowHeight="241300"/>
  <slicer name="Reconciliation Status" xr10:uid="{F18131C3-734F-4875-8333-BFF8A0B3111D}" cache="Slicer_Reconciliation_Status" caption="Reconciliation Status" columnCount="4"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3">
    <wetp:webextensionref xmlns:r="http://schemas.openxmlformats.org/officeDocument/2006/relationships" r:id="rId1"/>
  </wetp:taskpane>
  <wetp:taskpane dockstate="right" visibility="0" width="350" row="1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9544520-5F6E-4B6C-8648-370F61C0B8E2}">
  <we:reference id="wa200010215" version="2.0.0.1" store="en-US" storeType="OMEX"/>
  <we:alternateReferences>
    <we:reference id="wa200010215" version="2.0.0.1" store="wa200010215" storeType="OMEX"/>
  </we:alternateReferences>
  <we:properties>
    <we:property name="bps.codex_control.document_id" value="&quot;aede872b-8679-45e7-8c57-7e7ffd47a046&quot;"/>
  </we:properties>
  <we:bindings/>
  <we:snapshot xmlns:r="http://schemas.openxmlformats.org/officeDocument/2006/relationships"/>
</we:webextension>
</file>

<file path=xl/webextensions/webextension2.xml><?xml version="1.0" encoding="utf-8"?>
<we:webextension xmlns:we="http://schemas.microsoft.com/office/webextensions/webextension/2010/11" id="{F1F7FFA2-377E-492D-88EF-12C958937E52}">
  <we:reference id="wa200008989" version="1.0.0.4" store="en-US" storeType="OMEX"/>
  <we:alternateReferences>
    <we:reference id="WA200008989" version="1.0.0.4" store="" storeType="OMEX"/>
  </we:alternateReferences>
  <we:properties>
    <we:property name="Office.ForceRefreshCustomFunctionsCache"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_xldudf_COREGPT</we:customFunctionIds>
        <we:customFunctionIds>_xldudf_COREGPT_TRANSLATE</we:customFunctionIds>
        <we:customFunctionIds>_xldudf_COREGPT_EXTRACT</we:customFunctionIds>
        <we:customFunctionIds>_xldudf_COREGPT_FORMAT</we:customFunctionIds>
        <we:customFunctionIds>_xldudf_COREGPT_SUMMARIZE</we:customFunctionIds>
        <we:customFunctionIds>_xldudf_COREGPT_CLASSIFY</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18" Type="http://schemas.openxmlformats.org/officeDocument/2006/relationships/pivotTable" Target="../pivotTables/pivotTable24.xml"/><Relationship Id="rId3" Type="http://schemas.openxmlformats.org/officeDocument/2006/relationships/pivotTable" Target="../pivotTables/pivotTable9.xml"/><Relationship Id="rId21" Type="http://schemas.openxmlformats.org/officeDocument/2006/relationships/printerSettings" Target="../printerSettings/printerSettings1.bin"/><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openxmlformats.org/officeDocument/2006/relationships/pivotTable" Target="../pivotTables/pivotTable23.xml"/><Relationship Id="rId2" Type="http://schemas.openxmlformats.org/officeDocument/2006/relationships/pivotTable" Target="../pivotTables/pivotTable8.xml"/><Relationship Id="rId16" Type="http://schemas.openxmlformats.org/officeDocument/2006/relationships/pivotTable" Target="../pivotTables/pivotTable22.xml"/><Relationship Id="rId20" Type="http://schemas.openxmlformats.org/officeDocument/2006/relationships/pivotTable" Target="../pivotTables/pivotTable26.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pivotTable" Target="../pivotTables/pivotTable21.xml"/><Relationship Id="rId10" Type="http://schemas.openxmlformats.org/officeDocument/2006/relationships/pivotTable" Target="../pivotTables/pivotTable16.xml"/><Relationship Id="rId19" Type="http://schemas.openxmlformats.org/officeDocument/2006/relationships/pivotTable" Target="../pivotTables/pivotTable25.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ED7E-2D48-480A-BB19-CD462D480C2A}">
  <dimension ref="A1:S108"/>
  <sheetViews>
    <sheetView topLeftCell="D73" workbookViewId="0">
      <selection activeCell="Q5" sqref="Q5"/>
    </sheetView>
  </sheetViews>
  <sheetFormatPr defaultRowHeight="14.25"/>
  <cols>
    <col min="1" max="1" width="16" style="18" bestFit="1" customWidth="1"/>
    <col min="2" max="2" width="12.7109375" style="18" bestFit="1" customWidth="1"/>
    <col min="3" max="3" width="11.85546875" style="18" bestFit="1" customWidth="1"/>
    <col min="4" max="4" width="19.7109375" style="18" bestFit="1" customWidth="1"/>
    <col min="5" max="5" width="15.42578125" style="18" bestFit="1" customWidth="1"/>
    <col min="6" max="6" width="18.140625" style="18" bestFit="1" customWidth="1"/>
    <col min="7" max="7" width="11" style="18" bestFit="1" customWidth="1"/>
    <col min="8" max="8" width="20.85546875" style="18" bestFit="1" customWidth="1"/>
    <col min="9" max="9" width="21" style="18" bestFit="1" customWidth="1"/>
    <col min="10" max="10" width="18.85546875" style="18" bestFit="1" customWidth="1"/>
    <col min="11" max="11" width="11.140625" style="18" bestFit="1" customWidth="1"/>
    <col min="12" max="12" width="13.5703125" style="18" bestFit="1" customWidth="1"/>
    <col min="13" max="13" width="18.140625" style="18" bestFit="1" customWidth="1"/>
    <col min="14" max="14" width="18.85546875" style="18" customWidth="1"/>
    <col min="15" max="15" width="20.5703125" style="18" customWidth="1"/>
    <col min="16" max="16" width="16" style="18" customWidth="1"/>
    <col min="17" max="17" width="20.5703125" style="18" customWidth="1"/>
    <col min="18" max="19" width="16" style="18" customWidth="1"/>
    <col min="20" max="16384" width="9.140625" style="18"/>
  </cols>
  <sheetData>
    <row r="1" spans="1:19">
      <c r="A1" s="42" t="s">
        <v>175</v>
      </c>
      <c r="B1" s="42" t="s">
        <v>175</v>
      </c>
      <c r="C1" s="42" t="s">
        <v>175</v>
      </c>
      <c r="D1" s="42" t="s">
        <v>175</v>
      </c>
      <c r="E1" s="42" t="s">
        <v>175</v>
      </c>
      <c r="F1" s="42" t="s">
        <v>175</v>
      </c>
      <c r="G1" s="42" t="s">
        <v>175</v>
      </c>
      <c r="H1" s="42" t="s">
        <v>175</v>
      </c>
      <c r="I1" s="42" t="s">
        <v>175</v>
      </c>
      <c r="J1" s="42"/>
      <c r="K1" s="42"/>
      <c r="L1" s="42"/>
      <c r="M1" s="42"/>
      <c r="N1" s="42"/>
      <c r="O1" s="42" t="s">
        <v>175</v>
      </c>
      <c r="P1" s="42" t="s">
        <v>175</v>
      </c>
      <c r="Q1" s="42" t="s">
        <v>175</v>
      </c>
      <c r="R1" s="42" t="s">
        <v>175</v>
      </c>
      <c r="S1" s="42" t="s">
        <v>175</v>
      </c>
    </row>
    <row r="2" spans="1:19">
      <c r="A2" s="42" t="s">
        <v>175</v>
      </c>
      <c r="B2" s="42" t="s">
        <v>175</v>
      </c>
      <c r="C2" s="42" t="s">
        <v>175</v>
      </c>
      <c r="D2" s="42" t="s">
        <v>175</v>
      </c>
      <c r="E2" s="42" t="s">
        <v>175</v>
      </c>
      <c r="F2" s="42" t="s">
        <v>175</v>
      </c>
      <c r="G2" s="42" t="s">
        <v>175</v>
      </c>
      <c r="H2" s="42" t="s">
        <v>175</v>
      </c>
      <c r="I2" s="42" t="s">
        <v>175</v>
      </c>
      <c r="J2" s="42"/>
      <c r="K2" s="42"/>
      <c r="L2" s="42"/>
      <c r="M2" s="42"/>
      <c r="N2" s="42"/>
      <c r="O2" s="42" t="s">
        <v>175</v>
      </c>
      <c r="P2" s="42" t="s">
        <v>175</v>
      </c>
      <c r="Q2" s="42" t="s">
        <v>175</v>
      </c>
      <c r="R2" s="42" t="s">
        <v>175</v>
      </c>
      <c r="S2" s="42" t="s">
        <v>175</v>
      </c>
    </row>
    <row r="3" spans="1:19">
      <c r="A3" s="43" t="s">
        <v>176</v>
      </c>
      <c r="B3" s="43" t="s">
        <v>176</v>
      </c>
      <c r="C3" s="43" t="s">
        <v>176</v>
      </c>
      <c r="D3" s="43" t="s">
        <v>176</v>
      </c>
      <c r="E3" s="43" t="s">
        <v>176</v>
      </c>
      <c r="F3" s="43" t="s">
        <v>176</v>
      </c>
      <c r="G3" s="43" t="s">
        <v>176</v>
      </c>
      <c r="H3" s="43" t="s">
        <v>176</v>
      </c>
      <c r="I3" s="43" t="s">
        <v>176</v>
      </c>
      <c r="J3" s="43"/>
      <c r="K3" s="43"/>
      <c r="L3" s="43"/>
      <c r="M3" s="43"/>
      <c r="N3" s="43"/>
      <c r="O3" s="43" t="s">
        <v>176</v>
      </c>
      <c r="P3" s="43" t="s">
        <v>176</v>
      </c>
      <c r="Q3" s="43" t="s">
        <v>176</v>
      </c>
      <c r="R3" s="43" t="s">
        <v>176</v>
      </c>
      <c r="S3" s="43" t="s">
        <v>176</v>
      </c>
    </row>
    <row r="4" spans="1:19">
      <c r="A4" s="19"/>
      <c r="B4" s="19"/>
      <c r="C4" s="19"/>
      <c r="D4" s="19"/>
      <c r="E4" s="19"/>
      <c r="F4" s="19"/>
      <c r="G4" s="19"/>
      <c r="H4" s="19"/>
      <c r="I4" s="19"/>
      <c r="J4" s="19"/>
      <c r="K4" s="19"/>
      <c r="L4" s="19"/>
      <c r="M4" s="19"/>
      <c r="N4" s="19"/>
      <c r="O4" s="19"/>
      <c r="P4" s="30"/>
      <c r="Q4" s="19"/>
      <c r="R4" s="19"/>
      <c r="S4" s="19"/>
    </row>
    <row r="5" spans="1:19" ht="15">
      <c r="A5" s="22" t="s">
        <v>177</v>
      </c>
      <c r="B5" s="22" t="s">
        <v>142</v>
      </c>
      <c r="C5" s="22" t="s">
        <v>178</v>
      </c>
      <c r="D5" s="19"/>
      <c r="E5" s="26" t="s">
        <v>31</v>
      </c>
      <c r="F5" s="26" t="s">
        <v>2</v>
      </c>
      <c r="G5" s="26" t="s">
        <v>3</v>
      </c>
      <c r="H5" s="22" t="s">
        <v>179</v>
      </c>
      <c r="I5" s="22" t="s">
        <v>180</v>
      </c>
      <c r="J5" s="22"/>
      <c r="K5" s="22"/>
      <c r="L5" s="22"/>
      <c r="M5" s="22"/>
      <c r="N5" s="22"/>
      <c r="O5" s="19"/>
      <c r="P5" s="10" t="s">
        <v>31</v>
      </c>
      <c r="Q5" s="26" t="s">
        <v>2</v>
      </c>
      <c r="R5" t="s">
        <v>34</v>
      </c>
      <c r="S5" s="22" t="s">
        <v>49</v>
      </c>
    </row>
    <row r="6" spans="1:19" ht="15">
      <c r="A6" s="23" t="s">
        <v>2</v>
      </c>
      <c r="B6" s="31">
        <f>B25</f>
        <v>13591643.699999999</v>
      </c>
      <c r="C6" s="31">
        <f>F9</f>
        <v>0</v>
      </c>
      <c r="D6" s="19"/>
      <c r="E6" s="11">
        <v>2016</v>
      </c>
      <c r="F6" s="12">
        <v>49785.919999999998</v>
      </c>
      <c r="G6" s="12">
        <v>7397.29</v>
      </c>
      <c r="H6" s="28">
        <f>F6+G6</f>
        <v>57183.21</v>
      </c>
      <c r="I6" s="24"/>
      <c r="J6" s="24"/>
      <c r="K6" s="24"/>
      <c r="L6" s="24"/>
      <c r="M6" s="24"/>
      <c r="N6" s="24"/>
      <c r="O6" s="19"/>
      <c r="P6" s="11" t="s">
        <v>12</v>
      </c>
      <c r="Q6" s="12">
        <v>1502588.82</v>
      </c>
      <c r="R6" s="13">
        <v>10573</v>
      </c>
      <c r="S6" s="24"/>
    </row>
    <row r="7" spans="1:19" ht="15">
      <c r="A7" s="23" t="s">
        <v>5</v>
      </c>
      <c r="B7" s="32">
        <f>C25</f>
        <v>99441</v>
      </c>
      <c r="C7" s="31">
        <f>H9</f>
        <v>15843553.24</v>
      </c>
      <c r="D7" s="19"/>
      <c r="E7" s="11">
        <v>2017</v>
      </c>
      <c r="F7" s="12">
        <v>6155806.9800000004</v>
      </c>
      <c r="G7" s="12">
        <v>986865.45</v>
      </c>
      <c r="H7" s="28">
        <f t="shared" ref="H7:H8" si="0">F7+G7</f>
        <v>7142672.4300000006</v>
      </c>
      <c r="I7" s="24"/>
      <c r="J7" s="24"/>
      <c r="K7" s="24"/>
      <c r="L7" s="24"/>
      <c r="M7" s="24"/>
      <c r="N7" s="24"/>
      <c r="O7" s="19"/>
      <c r="P7" s="11" t="s">
        <v>15</v>
      </c>
      <c r="Q7" s="12">
        <v>1428658.01</v>
      </c>
      <c r="R7" s="13">
        <v>10843</v>
      </c>
      <c r="S7" s="24"/>
    </row>
    <row r="8" spans="1:19" ht="15">
      <c r="A8" s="23" t="s">
        <v>6</v>
      </c>
      <c r="B8" s="33">
        <f>D25</f>
        <v>159.32616566607334</v>
      </c>
      <c r="C8" s="23" t="s">
        <v>182</v>
      </c>
      <c r="D8" s="19"/>
      <c r="E8" s="11">
        <v>2018</v>
      </c>
      <c r="F8" s="12">
        <v>7386050.7999999998</v>
      </c>
      <c r="G8" s="12">
        <v>1257646.8</v>
      </c>
      <c r="H8" s="28">
        <f t="shared" si="0"/>
        <v>8643697.5999999996</v>
      </c>
      <c r="I8" s="24"/>
      <c r="J8" s="24"/>
      <c r="K8" s="24"/>
      <c r="L8" s="24"/>
      <c r="M8" s="24"/>
      <c r="N8" s="24"/>
      <c r="O8" s="19"/>
      <c r="P8" s="11" t="s">
        <v>14</v>
      </c>
      <c r="Q8" s="12">
        <v>1393538.7</v>
      </c>
      <c r="R8" s="13">
        <v>10318</v>
      </c>
      <c r="S8" s="24"/>
    </row>
    <row r="9" spans="1:19" ht="15">
      <c r="A9" s="23" t="s">
        <v>34</v>
      </c>
      <c r="B9" s="32">
        <f>E25</f>
        <v>99441</v>
      </c>
      <c r="C9" s="23" t="s">
        <v>181</v>
      </c>
      <c r="D9" s="19"/>
      <c r="E9"/>
      <c r="F9"/>
      <c r="G9"/>
      <c r="H9" s="29">
        <f>SUM(H6:H8)</f>
        <v>15843553.24</v>
      </c>
      <c r="I9" s="24"/>
      <c r="J9" s="24"/>
      <c r="K9" s="24"/>
      <c r="L9" s="24"/>
      <c r="M9" s="24"/>
      <c r="N9" s="24"/>
      <c r="O9" s="19"/>
      <c r="P9" s="11" t="s">
        <v>10</v>
      </c>
      <c r="Q9" s="12">
        <v>1357557.74</v>
      </c>
      <c r="R9" s="13">
        <v>9893</v>
      </c>
      <c r="S9" s="24"/>
    </row>
    <row r="10" spans="1:19" ht="15">
      <c r="A10" s="23" t="s">
        <v>50</v>
      </c>
      <c r="B10" s="32">
        <f>F25</f>
        <v>112650</v>
      </c>
      <c r="C10" s="23" t="s">
        <v>181</v>
      </c>
      <c r="D10" s="19"/>
      <c r="E10"/>
      <c r="F10"/>
      <c r="G10"/>
      <c r="H10" s="19"/>
      <c r="I10" s="19"/>
      <c r="J10" s="19"/>
      <c r="K10" s="19"/>
      <c r="L10" s="19"/>
      <c r="M10" s="19"/>
      <c r="N10" s="19"/>
      <c r="O10" s="19"/>
      <c r="P10" s="11" t="s">
        <v>11</v>
      </c>
      <c r="Q10" s="12">
        <v>1356574.98</v>
      </c>
      <c r="R10" s="13">
        <v>9343</v>
      </c>
      <c r="S10" s="24"/>
    </row>
    <row r="11" spans="1:19" ht="15">
      <c r="A11" s="23" t="s">
        <v>51</v>
      </c>
      <c r="B11" s="32">
        <f>G25</f>
        <v>3095</v>
      </c>
      <c r="C11" s="23" t="s">
        <v>181</v>
      </c>
      <c r="D11" s="19"/>
      <c r="E11"/>
      <c r="F11"/>
      <c r="G11"/>
      <c r="H11" s="19"/>
      <c r="I11" s="19"/>
      <c r="J11" s="19"/>
      <c r="K11" s="19"/>
      <c r="L11" s="19"/>
      <c r="M11" s="19"/>
      <c r="N11" s="19"/>
      <c r="O11" s="19"/>
      <c r="P11" s="11" t="s">
        <v>13</v>
      </c>
      <c r="Q11" s="12">
        <v>1298162.9099999999</v>
      </c>
      <c r="R11" s="13">
        <v>9412</v>
      </c>
      <c r="S11" s="24"/>
    </row>
    <row r="12" spans="1:19" ht="15">
      <c r="A12" s="23" t="s">
        <v>52</v>
      </c>
      <c r="B12" s="34">
        <f>H25</f>
        <v>4.08642062404257</v>
      </c>
      <c r="C12" s="23" t="s">
        <v>183</v>
      </c>
      <c r="D12" s="19"/>
      <c r="E12"/>
      <c r="F12"/>
      <c r="G12"/>
      <c r="H12" s="19"/>
      <c r="I12" s="19"/>
      <c r="J12" s="19"/>
      <c r="K12" s="19"/>
      <c r="L12" s="19"/>
      <c r="M12" s="19"/>
      <c r="N12" s="19"/>
      <c r="O12" s="19"/>
      <c r="P12" s="11" t="s">
        <v>9</v>
      </c>
      <c r="Q12" s="12">
        <v>1091481.73</v>
      </c>
      <c r="R12" s="13">
        <v>8508</v>
      </c>
      <c r="S12" s="24"/>
    </row>
    <row r="13" spans="1:19" ht="15">
      <c r="A13" s="23" t="s">
        <v>46</v>
      </c>
      <c r="B13" s="33">
        <f>I25</f>
        <v>12.497336125046644</v>
      </c>
      <c r="C13" s="23" t="s">
        <v>184</v>
      </c>
      <c r="D13" s="19"/>
      <c r="E13"/>
      <c r="F13"/>
      <c r="G13"/>
      <c r="H13" s="19"/>
      <c r="I13" s="19"/>
      <c r="J13" s="19"/>
      <c r="K13" s="19"/>
      <c r="L13" s="19"/>
      <c r="M13" s="19"/>
      <c r="N13" s="19"/>
      <c r="O13" s="19"/>
      <c r="P13" s="11" t="s">
        <v>8</v>
      </c>
      <c r="Q13" s="12">
        <v>1070343.23</v>
      </c>
      <c r="R13" s="13">
        <v>8069</v>
      </c>
      <c r="S13" s="24"/>
    </row>
    <row r="14" spans="1:19" ht="15">
      <c r="A14" s="23" t="s">
        <v>47</v>
      </c>
      <c r="B14" s="35">
        <f>J25</f>
        <v>0.93226294622496786</v>
      </c>
      <c r="C14" s="23" t="s">
        <v>185</v>
      </c>
      <c r="D14" s="19"/>
      <c r="E14"/>
      <c r="F14"/>
      <c r="G14"/>
      <c r="H14" s="19"/>
      <c r="I14" s="19"/>
      <c r="J14" s="19"/>
      <c r="K14" s="19"/>
      <c r="L14" s="19"/>
      <c r="M14" s="19"/>
      <c r="N14" s="19"/>
      <c r="O14" s="19"/>
      <c r="P14" s="11" t="s">
        <v>18</v>
      </c>
      <c r="Q14" s="12">
        <v>1010271.37</v>
      </c>
      <c r="R14" s="13">
        <v>7544</v>
      </c>
      <c r="S14" s="24"/>
    </row>
    <row r="15" spans="1:19" ht="15">
      <c r="A15" s="23" t="s">
        <v>53</v>
      </c>
      <c r="B15" s="32">
        <f>K25</f>
        <v>6535</v>
      </c>
      <c r="C15" s="23" t="s">
        <v>181</v>
      </c>
      <c r="D15" s="19"/>
      <c r="E15"/>
      <c r="F15"/>
      <c r="G15"/>
      <c r="H15" s="19"/>
      <c r="I15" s="19"/>
      <c r="J15" s="19"/>
      <c r="K15" s="19"/>
      <c r="L15" s="19"/>
      <c r="M15" s="19"/>
      <c r="N15" s="19"/>
      <c r="O15" s="19"/>
      <c r="P15" s="11" t="s">
        <v>19</v>
      </c>
      <c r="Q15" s="12">
        <v>743925.07</v>
      </c>
      <c r="R15" s="13">
        <v>5674</v>
      </c>
      <c r="S15" s="24"/>
    </row>
    <row r="16" spans="1:19" ht="15">
      <c r="A16" s="23" t="s">
        <v>128</v>
      </c>
      <c r="B16" s="23">
        <f>L25</f>
        <v>2965</v>
      </c>
      <c r="C16" s="23" t="s">
        <v>181</v>
      </c>
      <c r="D16" s="19"/>
      <c r="E16"/>
      <c r="F16"/>
      <c r="G16"/>
      <c r="H16" s="19"/>
      <c r="I16" s="19"/>
      <c r="J16" s="19"/>
      <c r="K16" s="19"/>
      <c r="L16" s="19"/>
      <c r="M16" s="19"/>
      <c r="N16" s="19"/>
      <c r="O16" s="19"/>
      <c r="P16" s="11" t="s">
        <v>17</v>
      </c>
      <c r="Q16" s="12">
        <v>713727.09</v>
      </c>
      <c r="R16" s="13">
        <v>4959</v>
      </c>
      <c r="S16" s="24"/>
    </row>
    <row r="17" spans="1:19" ht="15">
      <c r="A17" s="23"/>
      <c r="B17" s="23"/>
      <c r="C17" s="23"/>
      <c r="D17" s="19"/>
      <c r="E17"/>
      <c r="F17"/>
      <c r="G17"/>
      <c r="H17" s="19"/>
      <c r="I17" s="19"/>
      <c r="J17" s="19"/>
      <c r="K17" s="19"/>
      <c r="L17" s="19"/>
      <c r="M17" s="19"/>
      <c r="N17" s="19"/>
      <c r="O17" s="19"/>
      <c r="P17" s="11" t="s">
        <v>16</v>
      </c>
      <c r="Q17" s="12">
        <v>624814.05000000005</v>
      </c>
      <c r="R17" s="13">
        <v>4305</v>
      </c>
      <c r="S17" s="24"/>
    </row>
    <row r="18" spans="1:19" ht="15">
      <c r="A18" s="23"/>
      <c r="B18" s="23"/>
      <c r="C18" s="23"/>
      <c r="D18" s="19"/>
      <c r="E18"/>
      <c r="F18"/>
      <c r="G18"/>
      <c r="H18" s="19"/>
      <c r="I18" s="19"/>
      <c r="J18" s="19"/>
      <c r="K18" s="19"/>
      <c r="L18" s="19"/>
      <c r="M18" s="19"/>
      <c r="N18" s="19"/>
      <c r="O18" s="19"/>
      <c r="P18" s="11" t="s">
        <v>1</v>
      </c>
      <c r="Q18" s="12">
        <v>13591643.699999999</v>
      </c>
      <c r="R18" s="13">
        <v>99441</v>
      </c>
      <c r="S18" s="19"/>
    </row>
    <row r="19" spans="1:19" ht="15">
      <c r="A19" s="10" t="s">
        <v>0</v>
      </c>
      <c r="B19" t="s">
        <v>2</v>
      </c>
      <c r="C19" t="s">
        <v>5</v>
      </c>
      <c r="D19" t="s">
        <v>6</v>
      </c>
      <c r="E19" t="s">
        <v>34</v>
      </c>
      <c r="F19" t="s">
        <v>291</v>
      </c>
      <c r="G19" t="s">
        <v>292</v>
      </c>
      <c r="H19" t="s">
        <v>52</v>
      </c>
      <c r="I19" t="s">
        <v>46</v>
      </c>
      <c r="J19" t="s">
        <v>47</v>
      </c>
      <c r="K19" t="s">
        <v>53</v>
      </c>
      <c r="L19" t="s">
        <v>128</v>
      </c>
      <c r="M19" t="s">
        <v>186</v>
      </c>
      <c r="N19"/>
      <c r="O19" s="19"/>
      <c r="P19"/>
      <c r="Q19"/>
      <c r="R19"/>
      <c r="S19" s="19"/>
    </row>
    <row r="20" spans="1:19" ht="15">
      <c r="A20" s="11">
        <v>2016</v>
      </c>
      <c r="B20" s="12">
        <v>49785.919999999998</v>
      </c>
      <c r="C20" s="13">
        <v>329</v>
      </c>
      <c r="D20" s="14">
        <v>173.8091489361702</v>
      </c>
      <c r="E20" s="13">
        <v>329</v>
      </c>
      <c r="F20" s="13">
        <v>370</v>
      </c>
      <c r="G20" s="13">
        <v>145</v>
      </c>
      <c r="H20" s="25">
        <v>3.5429447852760738</v>
      </c>
      <c r="I20" s="14">
        <v>19.6875</v>
      </c>
      <c r="J20" s="16">
        <v>0.98897058823529416</v>
      </c>
      <c r="K20" s="13">
        <v>3</v>
      </c>
      <c r="L20" s="75">
        <v>57</v>
      </c>
      <c r="M20" s="75" t="s">
        <v>108</v>
      </c>
      <c r="N20" s="16"/>
      <c r="O20" s="19"/>
      <c r="P20"/>
      <c r="Q20"/>
      <c r="R20"/>
      <c r="S20" s="19"/>
    </row>
    <row r="21" spans="1:19" ht="15">
      <c r="A21" s="11">
        <v>2017</v>
      </c>
      <c r="B21" s="12">
        <v>6155806.9800000004</v>
      </c>
      <c r="C21" s="13">
        <v>45101</v>
      </c>
      <c r="D21" s="14">
        <v>158.37059998669653</v>
      </c>
      <c r="E21" s="13">
        <v>45101</v>
      </c>
      <c r="F21" s="13">
        <v>50864</v>
      </c>
      <c r="G21" s="13">
        <v>1784</v>
      </c>
      <c r="H21" s="25">
        <v>4.0872702246692123</v>
      </c>
      <c r="I21" s="14">
        <v>12.97904481186386</v>
      </c>
      <c r="J21" s="16">
        <v>0.94351310274950495</v>
      </c>
      <c r="K21" s="13">
        <v>2453</v>
      </c>
      <c r="L21" s="75">
        <v>1675</v>
      </c>
      <c r="M21" s="75" t="s">
        <v>104</v>
      </c>
      <c r="N21" s="16"/>
      <c r="O21" s="19"/>
      <c r="P21"/>
      <c r="Q21"/>
      <c r="R21"/>
      <c r="S21" s="19"/>
    </row>
    <row r="22" spans="1:19" ht="15">
      <c r="A22" s="11">
        <v>2018</v>
      </c>
      <c r="B22" s="12">
        <v>7386050.7999999998</v>
      </c>
      <c r="C22" s="13">
        <v>54011</v>
      </c>
      <c r="D22" s="14">
        <v>160.0358741737794</v>
      </c>
      <c r="E22" s="13">
        <v>54011</v>
      </c>
      <c r="F22" s="13">
        <v>61416</v>
      </c>
      <c r="G22" s="13">
        <v>2383</v>
      </c>
      <c r="H22" s="25">
        <v>4.0889998885876633</v>
      </c>
      <c r="I22" s="14">
        <v>12.063928151881466</v>
      </c>
      <c r="J22" s="16">
        <v>0.92271400962522265</v>
      </c>
      <c r="K22" s="13">
        <v>4079</v>
      </c>
      <c r="L22" s="75">
        <v>1233</v>
      </c>
      <c r="M22" s="75" t="s">
        <v>103</v>
      </c>
      <c r="N22" s="16"/>
      <c r="O22" s="19"/>
      <c r="P22"/>
      <c r="Q22"/>
      <c r="R22"/>
      <c r="S22" s="19"/>
    </row>
    <row r="23" spans="1:19" ht="15">
      <c r="A23" s="11">
        <v>2019</v>
      </c>
      <c r="B23" s="12"/>
      <c r="C23" s="13"/>
      <c r="D23" s="14"/>
      <c r="E23" s="13"/>
      <c r="F23" s="13"/>
      <c r="G23" s="13"/>
      <c r="H23" s="25"/>
      <c r="I23" s="14"/>
      <c r="J23" s="16"/>
      <c r="K23" s="13"/>
      <c r="L23" s="75"/>
      <c r="M23" s="75"/>
      <c r="N23" s="16"/>
      <c r="O23" s="19"/>
      <c r="P23"/>
      <c r="Q23"/>
      <c r="R23"/>
      <c r="S23" s="19"/>
    </row>
    <row r="24" spans="1:19" ht="15">
      <c r="A24" s="11">
        <v>2020</v>
      </c>
      <c r="B24" s="12"/>
      <c r="C24" s="13"/>
      <c r="D24" s="14"/>
      <c r="E24" s="13"/>
      <c r="F24" s="13"/>
      <c r="G24" s="13"/>
      <c r="H24" s="25"/>
      <c r="I24" s="14"/>
      <c r="J24" s="16"/>
      <c r="K24" s="13"/>
      <c r="L24" s="75"/>
      <c r="M24" s="75"/>
      <c r="N24" s="19"/>
      <c r="O24" s="19"/>
      <c r="P24"/>
      <c r="Q24"/>
      <c r="R24"/>
      <c r="S24" s="19"/>
    </row>
    <row r="25" spans="1:19" ht="15">
      <c r="A25" s="11" t="s">
        <v>1</v>
      </c>
      <c r="B25" s="12">
        <v>13591643.699999999</v>
      </c>
      <c r="C25" s="13">
        <v>99441</v>
      </c>
      <c r="D25" s="14">
        <v>159.32616566607334</v>
      </c>
      <c r="E25" s="13">
        <v>99441</v>
      </c>
      <c r="F25" s="13">
        <v>112650</v>
      </c>
      <c r="G25" s="13">
        <v>3095</v>
      </c>
      <c r="H25" s="25">
        <v>4.08642062404257</v>
      </c>
      <c r="I25" s="14">
        <v>12.497336125046644</v>
      </c>
      <c r="J25" s="16">
        <v>0.93226294622496786</v>
      </c>
      <c r="K25" s="13">
        <v>6535</v>
      </c>
      <c r="L25" s="75">
        <v>2965</v>
      </c>
      <c r="M25" s="75" t="s">
        <v>103</v>
      </c>
      <c r="N25" s="19"/>
      <c r="O25" s="19"/>
      <c r="P25"/>
      <c r="Q25"/>
      <c r="R25"/>
      <c r="S25" s="19"/>
    </row>
    <row r="26" spans="1:19" ht="15">
      <c r="A26"/>
      <c r="B26"/>
      <c r="C26"/>
      <c r="D26" s="19"/>
      <c r="E26"/>
      <c r="F26"/>
      <c r="G26"/>
      <c r="H26" s="19"/>
      <c r="I26" s="19"/>
      <c r="J26" s="19"/>
      <c r="K26" s="19"/>
      <c r="L26" s="19"/>
      <c r="M26" s="19"/>
      <c r="N26" s="19"/>
      <c r="O26" s="19"/>
      <c r="P26"/>
      <c r="Q26"/>
      <c r="R26"/>
      <c r="S26" s="19"/>
    </row>
    <row r="27" spans="1:19" ht="15">
      <c r="A27"/>
      <c r="B27"/>
      <c r="C27"/>
      <c r="D27" s="19"/>
      <c r="E27"/>
      <c r="F27"/>
      <c r="G27"/>
      <c r="H27" s="19"/>
      <c r="I27" s="19"/>
      <c r="J27" s="19"/>
      <c r="K27" s="19"/>
      <c r="L27" s="19"/>
      <c r="M27" s="19"/>
      <c r="N27" s="19"/>
      <c r="O27" s="19"/>
      <c r="P27"/>
      <c r="Q27"/>
      <c r="R27"/>
      <c r="S27" s="19"/>
    </row>
    <row r="28" spans="1:19" ht="15">
      <c r="A28"/>
      <c r="B28"/>
      <c r="C28"/>
      <c r="D28" s="19"/>
      <c r="E28"/>
      <c r="F28"/>
      <c r="G28"/>
      <c r="H28" s="19"/>
      <c r="I28" s="19"/>
      <c r="J28" s="19"/>
      <c r="K28" s="19"/>
      <c r="L28" s="19"/>
      <c r="M28" s="19"/>
      <c r="N28" s="19"/>
      <c r="O28" s="19"/>
      <c r="P28"/>
      <c r="Q28"/>
      <c r="R28"/>
      <c r="S28" s="19"/>
    </row>
    <row r="29" spans="1:19" ht="15">
      <c r="A29"/>
      <c r="B29"/>
      <c r="C29"/>
      <c r="D29" s="19"/>
      <c r="E29"/>
      <c r="F29"/>
      <c r="G29"/>
      <c r="H29" s="19"/>
      <c r="I29" s="19"/>
      <c r="J29" s="19"/>
      <c r="K29" s="19"/>
      <c r="L29" s="19"/>
      <c r="M29" s="19"/>
      <c r="N29" s="19"/>
      <c r="O29" s="19"/>
      <c r="P29"/>
      <c r="Q29"/>
      <c r="R29"/>
      <c r="S29" s="19"/>
    </row>
    <row r="30" spans="1:19" ht="15">
      <c r="A30"/>
      <c r="B30"/>
      <c r="C30"/>
      <c r="D30" s="19"/>
      <c r="E30"/>
      <c r="F30"/>
      <c r="G30"/>
      <c r="H30" s="19"/>
      <c r="I30" s="19"/>
      <c r="J30" s="19"/>
      <c r="K30" s="19"/>
      <c r="L30" s="19"/>
      <c r="M30" s="19"/>
      <c r="N30" s="19"/>
      <c r="O30" s="19"/>
      <c r="P30"/>
      <c r="Q30"/>
      <c r="R30"/>
      <c r="S30" s="19"/>
    </row>
    <row r="31" spans="1:19" ht="15">
      <c r="A31"/>
      <c r="B31"/>
      <c r="C31"/>
      <c r="D31" s="19"/>
      <c r="E31"/>
      <c r="F31"/>
      <c r="G31"/>
      <c r="H31" s="19"/>
      <c r="I31" s="19"/>
      <c r="J31" s="19"/>
      <c r="K31" s="19"/>
      <c r="L31" s="19"/>
      <c r="M31" s="19"/>
      <c r="N31" s="19"/>
      <c r="O31" s="19"/>
      <c r="P31"/>
      <c r="Q31"/>
      <c r="R31"/>
      <c r="S31" s="19"/>
    </row>
    <row r="32" spans="1:19" ht="15">
      <c r="A32"/>
      <c r="B32"/>
      <c r="C32"/>
      <c r="D32" s="19"/>
      <c r="E32"/>
      <c r="F32"/>
      <c r="G32"/>
      <c r="H32" s="19"/>
      <c r="I32" s="19"/>
      <c r="J32" s="19"/>
      <c r="K32" s="19"/>
      <c r="L32" s="19"/>
      <c r="M32" s="19"/>
      <c r="N32" s="19"/>
      <c r="O32" s="19"/>
      <c r="P32"/>
      <c r="Q32"/>
      <c r="R32"/>
      <c r="S32" s="19"/>
    </row>
    <row r="33" spans="1:19" ht="15">
      <c r="A33"/>
      <c r="B33"/>
      <c r="C33"/>
      <c r="D33" s="19"/>
      <c r="E33"/>
      <c r="F33"/>
      <c r="G33"/>
      <c r="H33" s="19"/>
      <c r="I33" s="19"/>
      <c r="J33" s="19"/>
      <c r="K33" s="19"/>
      <c r="L33" s="19"/>
      <c r="M33" s="19"/>
      <c r="N33" s="19"/>
      <c r="O33" s="19"/>
      <c r="P33"/>
      <c r="Q33"/>
      <c r="R33"/>
      <c r="S33" s="19"/>
    </row>
    <row r="34" spans="1:19" ht="15">
      <c r="A34"/>
      <c r="B34"/>
      <c r="C34"/>
      <c r="D34" s="19"/>
      <c r="E34"/>
      <c r="F34"/>
      <c r="G34"/>
      <c r="H34" s="19"/>
      <c r="I34" s="19"/>
      <c r="J34" s="19"/>
      <c r="K34" s="19"/>
      <c r="L34" s="19"/>
      <c r="M34" s="19"/>
      <c r="N34" s="19"/>
      <c r="O34" s="19"/>
      <c r="P34" s="19"/>
      <c r="Q34" s="19"/>
      <c r="R34" s="19"/>
      <c r="S34" s="19"/>
    </row>
    <row r="35" spans="1:19" ht="15">
      <c r="A35"/>
      <c r="B35"/>
      <c r="C35"/>
      <c r="D35" s="19"/>
      <c r="E35"/>
      <c r="F35"/>
      <c r="G35"/>
      <c r="H35" s="19"/>
      <c r="I35" s="19"/>
      <c r="J35" s="19"/>
      <c r="K35" s="19"/>
      <c r="L35" s="19"/>
      <c r="M35" s="19"/>
      <c r="N35" s="19"/>
      <c r="O35" s="19"/>
      <c r="P35" s="19"/>
      <c r="Q35" s="19"/>
      <c r="R35" s="19"/>
      <c r="S35" s="19"/>
    </row>
    <row r="36" spans="1:19" ht="15">
      <c r="A36"/>
      <c r="B36"/>
      <c r="C36"/>
      <c r="D36" s="19"/>
      <c r="E36"/>
      <c r="F36"/>
      <c r="G36"/>
      <c r="H36" s="19"/>
      <c r="I36" s="19"/>
      <c r="J36" s="19"/>
      <c r="K36" s="19"/>
      <c r="L36" s="19"/>
      <c r="M36" s="19"/>
      <c r="N36" s="19"/>
      <c r="O36" s="19"/>
      <c r="P36" s="19"/>
      <c r="Q36" s="19"/>
      <c r="R36" s="19"/>
      <c r="S36" s="19"/>
    </row>
    <row r="37" spans="1:19" ht="15">
      <c r="A37" s="19"/>
      <c r="B37" s="19"/>
      <c r="C37" s="19"/>
      <c r="D37" s="19"/>
      <c r="E37"/>
      <c r="F37"/>
      <c r="G37"/>
      <c r="H37" s="19"/>
      <c r="I37" s="19"/>
      <c r="J37" s="19"/>
      <c r="K37" s="19"/>
      <c r="L37" s="19"/>
      <c r="M37" s="19"/>
      <c r="N37" s="19"/>
      <c r="O37" s="19"/>
      <c r="P37" s="19"/>
      <c r="Q37" s="19"/>
      <c r="R37" s="19"/>
      <c r="S37" s="19"/>
    </row>
    <row r="38" spans="1:19" ht="15">
      <c r="A38" s="19"/>
      <c r="B38" s="19"/>
      <c r="C38" s="19"/>
      <c r="D38" s="19"/>
      <c r="E38"/>
      <c r="F38"/>
      <c r="G38"/>
      <c r="H38" s="19"/>
      <c r="I38" s="19"/>
      <c r="J38" s="19"/>
      <c r="K38" s="19"/>
      <c r="L38" s="19"/>
      <c r="M38" s="19"/>
      <c r="N38" s="19"/>
      <c r="O38" s="19"/>
      <c r="P38" s="19"/>
      <c r="Q38" s="19"/>
      <c r="R38" s="19"/>
      <c r="S38" s="19"/>
    </row>
    <row r="39" spans="1:19" ht="15">
      <c r="A39" s="19"/>
      <c r="B39" s="19"/>
      <c r="C39" s="19"/>
      <c r="D39" s="19"/>
      <c r="E39"/>
      <c r="F39"/>
      <c r="G39"/>
      <c r="H39" s="19"/>
      <c r="I39" s="19"/>
      <c r="J39" s="19"/>
      <c r="K39" s="19"/>
      <c r="L39" s="19"/>
      <c r="M39" s="19"/>
      <c r="N39" s="19"/>
      <c r="O39" s="19"/>
      <c r="P39" s="19"/>
      <c r="Q39" s="19"/>
      <c r="R39" s="19"/>
      <c r="S39" s="19"/>
    </row>
    <row r="40" spans="1:19" ht="15">
      <c r="A40" s="19"/>
      <c r="B40" s="19"/>
      <c r="C40" s="19"/>
      <c r="D40" s="19"/>
      <c r="E40"/>
      <c r="F40"/>
      <c r="G40"/>
      <c r="H40" s="19"/>
      <c r="I40" s="19"/>
      <c r="J40" s="19"/>
      <c r="K40" s="19"/>
      <c r="L40" s="19"/>
      <c r="M40" s="19"/>
      <c r="N40" s="19"/>
      <c r="O40" s="19"/>
      <c r="P40" s="19"/>
      <c r="Q40" s="19"/>
      <c r="R40" s="19"/>
      <c r="S40" s="19"/>
    </row>
    <row r="41" spans="1:19" ht="15">
      <c r="A41" s="19"/>
      <c r="B41" s="19"/>
      <c r="C41" s="19"/>
      <c r="D41" s="19"/>
      <c r="E41"/>
      <c r="F41"/>
      <c r="G41"/>
      <c r="H41" s="19"/>
      <c r="I41" s="19"/>
      <c r="J41" s="19"/>
      <c r="K41" s="19"/>
      <c r="L41" s="19"/>
      <c r="M41" s="19"/>
      <c r="N41" s="19"/>
      <c r="O41" s="19"/>
      <c r="P41" s="19"/>
      <c r="Q41" s="19"/>
      <c r="R41" s="19"/>
      <c r="S41" s="19"/>
    </row>
    <row r="42" spans="1:19" ht="15">
      <c r="A42" s="19"/>
      <c r="B42" s="19"/>
      <c r="C42" s="19"/>
      <c r="D42" s="19"/>
      <c r="E42"/>
      <c r="F42"/>
      <c r="G42"/>
      <c r="H42" s="19"/>
      <c r="I42" s="19"/>
      <c r="J42" s="19"/>
      <c r="K42" s="19"/>
      <c r="L42" s="19"/>
      <c r="M42" s="19"/>
      <c r="N42" s="19"/>
      <c r="O42" s="19"/>
      <c r="P42" s="19"/>
      <c r="Q42" s="19"/>
      <c r="R42" s="19"/>
      <c r="S42" s="19"/>
    </row>
    <row r="43" spans="1:19" ht="15">
      <c r="A43" s="19"/>
      <c r="B43" s="19"/>
      <c r="C43" s="19"/>
      <c r="D43" s="19"/>
      <c r="E43"/>
      <c r="F43"/>
      <c r="G43"/>
      <c r="H43" s="19"/>
      <c r="I43" s="19"/>
      <c r="J43" s="19"/>
      <c r="K43" s="19"/>
      <c r="L43" s="19"/>
      <c r="M43" s="19"/>
      <c r="N43" s="19"/>
      <c r="O43" s="19"/>
      <c r="P43" s="19"/>
      <c r="Q43" s="19"/>
      <c r="R43" s="19"/>
      <c r="S43" s="19"/>
    </row>
    <row r="44" spans="1:19" ht="15">
      <c r="A44" s="19"/>
      <c r="B44" s="19"/>
      <c r="C44" s="19"/>
      <c r="D44" s="19"/>
      <c r="E44"/>
      <c r="F44"/>
      <c r="G44"/>
      <c r="H44" s="19"/>
      <c r="I44" s="19"/>
      <c r="J44" s="19"/>
      <c r="K44" s="19"/>
      <c r="L44" s="19"/>
      <c r="M44" s="19"/>
      <c r="N44" s="19"/>
      <c r="O44" s="19"/>
      <c r="P44" s="19"/>
      <c r="Q44" s="19"/>
      <c r="R44" s="19"/>
      <c r="S44" s="19"/>
    </row>
    <row r="45" spans="1:19" ht="15">
      <c r="A45" s="19"/>
      <c r="B45" s="19"/>
      <c r="C45" s="19"/>
      <c r="D45" s="19"/>
      <c r="E45"/>
      <c r="F45"/>
      <c r="G45"/>
      <c r="H45" s="19"/>
      <c r="I45" s="19"/>
      <c r="J45" s="19"/>
      <c r="K45" s="19"/>
      <c r="L45" s="19"/>
      <c r="M45" s="19"/>
      <c r="N45" s="19"/>
      <c r="O45" s="19"/>
      <c r="P45" s="19"/>
      <c r="Q45" s="19"/>
      <c r="R45" s="19"/>
      <c r="S45" s="19"/>
    </row>
    <row r="46" spans="1:19" ht="15">
      <c r="A46" s="19"/>
      <c r="B46" s="19"/>
      <c r="C46" s="19"/>
      <c r="D46" s="19"/>
      <c r="E46"/>
      <c r="F46"/>
      <c r="G46"/>
      <c r="H46" s="19"/>
      <c r="I46" s="19"/>
      <c r="J46" s="19"/>
      <c r="K46" s="19"/>
      <c r="L46" s="19"/>
      <c r="M46" s="19"/>
      <c r="N46" s="19"/>
      <c r="O46" s="19"/>
      <c r="P46" s="19"/>
      <c r="Q46" s="19"/>
      <c r="R46" s="19"/>
      <c r="S46" s="19"/>
    </row>
    <row r="47" spans="1:19" ht="15">
      <c r="A47" s="19"/>
      <c r="B47" s="19"/>
      <c r="C47" s="19"/>
      <c r="D47" s="19"/>
      <c r="E47"/>
      <c r="F47"/>
      <c r="G47"/>
      <c r="H47" s="19"/>
      <c r="I47" s="19"/>
      <c r="J47" s="19"/>
      <c r="K47" s="19"/>
      <c r="L47" s="19"/>
      <c r="M47" s="19"/>
      <c r="N47" s="19"/>
      <c r="O47" s="19"/>
      <c r="P47" s="19"/>
      <c r="Q47" s="19"/>
      <c r="R47" s="19"/>
      <c r="S47" s="19"/>
    </row>
    <row r="48" spans="1:19" ht="15">
      <c r="A48" s="19"/>
      <c r="B48" s="19"/>
      <c r="C48" s="19"/>
      <c r="D48" s="19"/>
      <c r="E48"/>
      <c r="F48"/>
      <c r="G48"/>
      <c r="H48" s="19"/>
      <c r="I48" s="19"/>
      <c r="J48" s="19"/>
      <c r="K48" s="19"/>
      <c r="L48" s="19"/>
      <c r="M48" s="19"/>
      <c r="N48" s="19"/>
      <c r="O48" s="19"/>
      <c r="P48" s="19"/>
      <c r="Q48" s="19"/>
      <c r="R48" s="19"/>
      <c r="S48" s="19"/>
    </row>
    <row r="49" spans="1:19" ht="15">
      <c r="A49" s="19"/>
      <c r="B49" s="19"/>
      <c r="C49" s="19"/>
      <c r="D49" s="19"/>
      <c r="E49"/>
      <c r="F49"/>
      <c r="G49"/>
      <c r="H49" s="19"/>
      <c r="I49" s="19"/>
      <c r="J49" s="19"/>
      <c r="K49" s="19"/>
      <c r="L49" s="19"/>
      <c r="M49" s="19"/>
      <c r="N49" s="19"/>
      <c r="O49" s="19"/>
      <c r="P49" s="19"/>
      <c r="Q49" s="19"/>
      <c r="R49" s="19"/>
      <c r="S49" s="19"/>
    </row>
    <row r="50" spans="1:19" ht="15">
      <c r="A50" s="19"/>
      <c r="B50" s="19"/>
      <c r="C50" s="19"/>
      <c r="D50" s="19"/>
      <c r="E50"/>
      <c r="F50"/>
      <c r="G50"/>
      <c r="H50" s="19"/>
      <c r="I50" s="19"/>
      <c r="J50" s="19"/>
      <c r="K50" s="19"/>
      <c r="L50" s="19"/>
      <c r="M50" s="19"/>
      <c r="N50" s="19"/>
      <c r="O50" s="19"/>
      <c r="P50" s="19"/>
      <c r="Q50" s="19"/>
      <c r="R50" s="19"/>
      <c r="S50" s="19"/>
    </row>
    <row r="51" spans="1:19" ht="15">
      <c r="A51" s="19"/>
      <c r="B51" s="19"/>
      <c r="C51" s="19"/>
      <c r="D51" s="19"/>
      <c r="E51"/>
      <c r="F51"/>
      <c r="G51"/>
      <c r="H51" s="19"/>
      <c r="I51" s="19"/>
      <c r="J51" s="19"/>
      <c r="K51" s="19"/>
      <c r="L51" s="19"/>
      <c r="M51" s="19"/>
      <c r="N51" s="19"/>
      <c r="O51" s="19"/>
      <c r="P51" s="19"/>
      <c r="Q51" s="19"/>
      <c r="R51" s="19"/>
      <c r="S51" s="19"/>
    </row>
    <row r="52" spans="1:19" ht="15">
      <c r="A52" s="19"/>
      <c r="B52" s="19"/>
      <c r="C52" s="19"/>
      <c r="D52" s="19"/>
      <c r="E52"/>
      <c r="F52"/>
      <c r="G52"/>
      <c r="H52" s="19"/>
      <c r="I52" s="19"/>
      <c r="J52" s="19"/>
      <c r="K52" s="19"/>
      <c r="L52" s="19"/>
      <c r="M52" s="19"/>
      <c r="N52" s="19"/>
      <c r="O52" s="19"/>
      <c r="P52" s="19"/>
      <c r="Q52" s="19"/>
      <c r="R52" s="19"/>
      <c r="S52" s="19"/>
    </row>
    <row r="53" spans="1:19" ht="15">
      <c r="A53" s="19"/>
      <c r="B53" s="19"/>
      <c r="C53" s="19"/>
      <c r="D53" s="19"/>
      <c r="E53"/>
      <c r="F53"/>
      <c r="G53"/>
      <c r="H53" s="19"/>
      <c r="I53" s="19"/>
      <c r="J53" s="19"/>
      <c r="K53" s="19"/>
      <c r="L53" s="19"/>
      <c r="M53" s="19"/>
      <c r="N53" s="19"/>
      <c r="O53" s="19"/>
      <c r="P53" s="19"/>
      <c r="Q53" s="19"/>
      <c r="R53" s="19"/>
      <c r="S53" s="19"/>
    </row>
    <row r="54" spans="1:19" ht="15">
      <c r="A54" s="19"/>
      <c r="B54" s="19"/>
      <c r="C54" s="19"/>
      <c r="D54" s="19"/>
      <c r="E54"/>
      <c r="F54"/>
      <c r="G54"/>
      <c r="H54" s="19"/>
      <c r="I54" s="19"/>
      <c r="J54" s="19"/>
      <c r="K54" s="19"/>
      <c r="L54" s="19"/>
      <c r="M54" s="19"/>
      <c r="N54" s="19"/>
      <c r="O54" s="19"/>
      <c r="P54" s="19"/>
      <c r="Q54" s="19"/>
      <c r="R54" s="19"/>
      <c r="S54" s="19"/>
    </row>
    <row r="55" spans="1:19" ht="15">
      <c r="A55" s="19"/>
      <c r="B55" s="19"/>
      <c r="C55" s="19"/>
      <c r="D55" s="19"/>
      <c r="E55"/>
      <c r="F55"/>
      <c r="G55"/>
      <c r="H55" s="19"/>
      <c r="I55" s="19"/>
      <c r="J55" s="19"/>
      <c r="K55" s="19"/>
      <c r="L55" s="19"/>
      <c r="M55" s="19"/>
      <c r="N55" s="19"/>
      <c r="O55" s="19"/>
      <c r="P55" s="19"/>
      <c r="Q55" s="19"/>
      <c r="R55" s="19"/>
      <c r="S55" s="19"/>
    </row>
    <row r="56" spans="1:19" ht="15">
      <c r="A56" s="19"/>
      <c r="B56" s="19"/>
      <c r="C56" s="19"/>
      <c r="D56" s="19"/>
      <c r="E56"/>
      <c r="F56"/>
      <c r="G56"/>
      <c r="H56" s="19"/>
      <c r="I56" s="19"/>
      <c r="J56" s="19"/>
      <c r="K56" s="19"/>
      <c r="L56" s="19"/>
      <c r="M56" s="19"/>
      <c r="N56" s="19"/>
      <c r="O56" s="19"/>
      <c r="P56" s="19"/>
      <c r="Q56" s="19"/>
      <c r="R56" s="19"/>
      <c r="S56" s="19"/>
    </row>
    <row r="57" spans="1:19" ht="15">
      <c r="A57" s="19"/>
      <c r="B57" s="19"/>
      <c r="C57" s="19"/>
      <c r="D57" s="19"/>
      <c r="E57"/>
      <c r="F57"/>
      <c r="G57"/>
      <c r="H57" s="19"/>
      <c r="I57" s="19"/>
      <c r="J57" s="19"/>
      <c r="K57" s="19"/>
      <c r="L57" s="19"/>
      <c r="M57" s="19"/>
      <c r="N57" s="19"/>
      <c r="O57" s="19"/>
      <c r="P57" s="19"/>
      <c r="Q57" s="19"/>
      <c r="R57" s="19"/>
      <c r="S57" s="19"/>
    </row>
    <row r="58" spans="1:19" ht="15">
      <c r="A58" s="19"/>
      <c r="B58" s="19"/>
      <c r="C58" s="19"/>
      <c r="D58" s="19"/>
      <c r="E58"/>
      <c r="F58"/>
      <c r="G58"/>
      <c r="H58" s="19"/>
      <c r="I58" s="19"/>
      <c r="J58" s="19"/>
      <c r="K58" s="19"/>
      <c r="L58" s="19"/>
      <c r="M58" s="19"/>
      <c r="N58" s="19"/>
      <c r="O58" s="19"/>
      <c r="P58" s="19"/>
      <c r="Q58" s="19"/>
      <c r="R58" s="19"/>
      <c r="S58" s="19"/>
    </row>
    <row r="59" spans="1:19" ht="15">
      <c r="A59" s="19"/>
      <c r="B59" s="19"/>
      <c r="C59" s="19"/>
      <c r="D59" s="19"/>
      <c r="E59"/>
      <c r="F59"/>
      <c r="G59"/>
      <c r="H59" s="19"/>
      <c r="I59" s="19"/>
      <c r="J59" s="19"/>
      <c r="K59" s="19"/>
      <c r="L59" s="19"/>
      <c r="M59" s="19"/>
      <c r="N59" s="19"/>
      <c r="O59" s="19"/>
      <c r="P59" s="19"/>
      <c r="Q59" s="19"/>
      <c r="R59" s="19"/>
      <c r="S59" s="19"/>
    </row>
    <row r="60" spans="1:19" ht="15">
      <c r="A60" s="19"/>
      <c r="B60" s="19"/>
      <c r="C60" s="19"/>
      <c r="D60" s="19"/>
      <c r="E60"/>
      <c r="F60"/>
      <c r="G60"/>
      <c r="H60" s="19"/>
      <c r="I60" s="19"/>
      <c r="J60" s="19"/>
      <c r="K60" s="19"/>
      <c r="L60" s="19"/>
      <c r="M60" s="19"/>
      <c r="N60" s="19"/>
      <c r="O60" s="19"/>
      <c r="P60" s="19"/>
      <c r="Q60" s="19"/>
      <c r="R60" s="19"/>
      <c r="S60" s="19"/>
    </row>
    <row r="61" spans="1:19" ht="15">
      <c r="A61" s="19"/>
      <c r="B61" s="19"/>
      <c r="C61" s="19"/>
      <c r="D61" s="19"/>
      <c r="E61"/>
      <c r="F61"/>
      <c r="G61"/>
      <c r="H61" s="19"/>
      <c r="I61" s="19"/>
      <c r="J61" s="19"/>
      <c r="K61" s="19"/>
      <c r="L61" s="19"/>
      <c r="M61" s="19"/>
      <c r="N61" s="19"/>
      <c r="O61" s="19"/>
      <c r="P61" s="19"/>
      <c r="Q61" s="19"/>
      <c r="R61" s="19"/>
      <c r="S61" s="19"/>
    </row>
    <row r="62" spans="1:19" ht="15">
      <c r="A62" s="19"/>
      <c r="B62" s="19"/>
      <c r="C62" s="19"/>
      <c r="D62" s="19"/>
      <c r="E62"/>
      <c r="F62"/>
      <c r="G62"/>
      <c r="H62" s="19"/>
      <c r="I62" s="19"/>
      <c r="J62" s="19"/>
      <c r="K62" s="19"/>
      <c r="L62" s="19"/>
      <c r="M62" s="19"/>
      <c r="N62" s="19"/>
      <c r="O62" s="19"/>
      <c r="P62" s="19"/>
      <c r="Q62" s="19"/>
      <c r="R62" s="19"/>
      <c r="S62" s="19"/>
    </row>
    <row r="63" spans="1:19" ht="15">
      <c r="A63" s="19"/>
      <c r="B63" s="19"/>
      <c r="C63" s="19"/>
      <c r="D63" s="19"/>
      <c r="E63"/>
      <c r="F63"/>
      <c r="G63"/>
      <c r="H63" s="19"/>
      <c r="I63" s="19"/>
      <c r="J63" s="19"/>
      <c r="K63" s="19"/>
      <c r="L63" s="19"/>
      <c r="M63" s="19"/>
      <c r="N63" s="19"/>
      <c r="O63" s="19"/>
      <c r="P63" s="19"/>
      <c r="Q63" s="19"/>
      <c r="R63" s="19"/>
      <c r="S63" s="19"/>
    </row>
    <row r="64" spans="1:19" ht="15">
      <c r="A64" s="19"/>
      <c r="B64" s="19"/>
      <c r="C64" s="19"/>
      <c r="D64" s="19"/>
      <c r="E64"/>
      <c r="F64"/>
      <c r="G64"/>
      <c r="H64" s="19"/>
      <c r="I64" s="19"/>
      <c r="J64" s="19"/>
      <c r="K64" s="19"/>
      <c r="L64" s="19"/>
      <c r="M64" s="19"/>
      <c r="N64" s="19"/>
      <c r="O64" s="19"/>
      <c r="P64" s="19"/>
      <c r="Q64" s="19"/>
      <c r="R64" s="19"/>
      <c r="S64" s="19"/>
    </row>
    <row r="65" spans="1:19" ht="15">
      <c r="A65" s="19"/>
      <c r="B65" s="19"/>
      <c r="C65" s="19"/>
      <c r="D65" s="19"/>
      <c r="E65"/>
      <c r="F65"/>
      <c r="G65"/>
      <c r="H65" s="19"/>
      <c r="I65" s="19"/>
      <c r="J65" s="19"/>
      <c r="K65" s="19"/>
      <c r="L65" s="19"/>
      <c r="M65" s="19"/>
      <c r="N65" s="19"/>
      <c r="O65" s="19"/>
      <c r="P65" s="19"/>
      <c r="Q65" s="19"/>
      <c r="R65" s="19"/>
      <c r="S65" s="19"/>
    </row>
    <row r="66" spans="1:19" ht="15">
      <c r="A66" s="19"/>
      <c r="B66" s="19"/>
      <c r="C66" s="19"/>
      <c r="D66" s="19"/>
      <c r="E66"/>
      <c r="F66"/>
      <c r="G66"/>
      <c r="H66" s="19"/>
      <c r="I66" s="19"/>
      <c r="J66" s="19"/>
      <c r="K66" s="19"/>
      <c r="L66" s="19"/>
      <c r="M66" s="19"/>
      <c r="N66" s="19"/>
      <c r="O66" s="19"/>
      <c r="P66" s="19"/>
      <c r="Q66" s="19"/>
      <c r="R66" s="19"/>
      <c r="S66" s="19"/>
    </row>
    <row r="67" spans="1:19" ht="15">
      <c r="A67" s="19"/>
      <c r="B67" s="19"/>
      <c r="C67" s="19"/>
      <c r="D67" s="19"/>
      <c r="E67"/>
      <c r="F67"/>
      <c r="G67"/>
      <c r="H67" s="19"/>
      <c r="I67" s="19"/>
      <c r="J67" s="19"/>
      <c r="K67" s="19"/>
      <c r="L67" s="19"/>
      <c r="M67" s="19"/>
      <c r="N67" s="19"/>
      <c r="O67" s="19"/>
      <c r="P67" s="19"/>
      <c r="Q67" s="19"/>
      <c r="R67" s="19"/>
      <c r="S67" s="19"/>
    </row>
    <row r="68" spans="1:19" ht="15">
      <c r="A68" s="19"/>
      <c r="B68" s="19"/>
      <c r="C68" s="19"/>
      <c r="D68" s="19"/>
      <c r="E68"/>
      <c r="F68"/>
      <c r="G68"/>
      <c r="H68" s="19"/>
      <c r="I68" s="19"/>
      <c r="J68" s="19"/>
      <c r="K68" s="19"/>
      <c r="L68" s="19"/>
      <c r="M68" s="19"/>
      <c r="N68" s="19"/>
      <c r="O68" s="19"/>
      <c r="P68" s="19"/>
      <c r="Q68" s="19"/>
      <c r="R68" s="19"/>
      <c r="S68" s="19"/>
    </row>
    <row r="69" spans="1:19" ht="15">
      <c r="A69" s="19"/>
      <c r="B69" s="19"/>
      <c r="C69" s="19"/>
      <c r="D69" s="19"/>
      <c r="E69"/>
      <c r="F69"/>
      <c r="G69"/>
      <c r="H69" s="19"/>
      <c r="I69" s="19"/>
      <c r="J69" s="19"/>
      <c r="K69" s="19"/>
      <c r="L69" s="19"/>
      <c r="M69" s="19"/>
      <c r="N69" s="19"/>
      <c r="O69" s="19"/>
      <c r="P69" s="19"/>
      <c r="Q69" s="19"/>
      <c r="R69" s="19"/>
      <c r="S69" s="19"/>
    </row>
    <row r="70" spans="1:19" ht="15">
      <c r="A70" s="19"/>
      <c r="B70" s="19"/>
      <c r="C70" s="19"/>
      <c r="D70" s="19"/>
      <c r="E70"/>
      <c r="F70"/>
      <c r="G70"/>
      <c r="H70" s="19"/>
      <c r="I70" s="19"/>
      <c r="J70" s="19"/>
      <c r="K70" s="19"/>
      <c r="L70" s="19"/>
      <c r="M70" s="19"/>
      <c r="N70" s="19"/>
      <c r="O70" s="19"/>
      <c r="P70" s="19"/>
      <c r="Q70" s="19"/>
      <c r="R70" s="19"/>
      <c r="S70" s="19"/>
    </row>
    <row r="71" spans="1:19" ht="15">
      <c r="A71" s="22" t="s">
        <v>143</v>
      </c>
      <c r="B71" s="22" t="s">
        <v>133</v>
      </c>
      <c r="C71" s="19"/>
      <c r="D71" s="22" t="s">
        <v>187</v>
      </c>
      <c r="E71"/>
      <c r="F71"/>
      <c r="G71"/>
      <c r="H71" s="22" t="s">
        <v>133</v>
      </c>
      <c r="I71" s="19"/>
      <c r="J71" s="19"/>
      <c r="K71" s="19"/>
      <c r="L71" s="19"/>
      <c r="M71" s="19"/>
      <c r="N71" s="19"/>
      <c r="O71" s="26" t="s">
        <v>27</v>
      </c>
      <c r="P71" s="26" t="s">
        <v>28</v>
      </c>
      <c r="Q71" s="19"/>
      <c r="R71" s="26" t="s">
        <v>45</v>
      </c>
      <c r="S71" s="26" t="s">
        <v>5</v>
      </c>
    </row>
    <row r="72" spans="1:19" ht="15">
      <c r="A72" s="24" t="s">
        <v>189</v>
      </c>
      <c r="B72" s="24"/>
      <c r="C72" s="19"/>
      <c r="D72" s="24" t="s">
        <v>190</v>
      </c>
      <c r="E72" s="24"/>
      <c r="F72" s="19"/>
      <c r="G72" s="24" t="s">
        <v>191</v>
      </c>
      <c r="H72" s="24"/>
      <c r="I72" s="19"/>
      <c r="J72" s="19"/>
      <c r="K72" s="19"/>
      <c r="L72" s="19"/>
      <c r="M72" s="19"/>
      <c r="N72" s="19"/>
      <c r="O72" s="11" t="s">
        <v>91</v>
      </c>
      <c r="P72" s="75">
        <v>217989.79</v>
      </c>
      <c r="Q72" s="19"/>
      <c r="R72" s="11" t="s">
        <v>127</v>
      </c>
      <c r="S72" s="13">
        <v>6535</v>
      </c>
    </row>
    <row r="73" spans="1:19" ht="15">
      <c r="A73" s="24" t="s">
        <v>192</v>
      </c>
      <c r="B73" s="24"/>
      <c r="C73" s="19"/>
      <c r="D73" s="24" t="s">
        <v>193</v>
      </c>
      <c r="E73" s="24"/>
      <c r="F73" s="19"/>
      <c r="G73" s="24" t="s">
        <v>194</v>
      </c>
      <c r="H73" s="24"/>
      <c r="I73" s="19"/>
      <c r="J73" s="19"/>
      <c r="K73" s="19"/>
      <c r="L73" s="19"/>
      <c r="M73" s="19"/>
      <c r="N73" s="19"/>
      <c r="O73" s="11" t="s">
        <v>1</v>
      </c>
      <c r="P73" s="75">
        <v>217989.79</v>
      </c>
      <c r="Q73" s="19"/>
      <c r="R73" s="11" t="s">
        <v>128</v>
      </c>
      <c r="S73" s="13">
        <v>2965</v>
      </c>
    </row>
    <row r="74" spans="1:19" ht="15">
      <c r="A74" s="24" t="s">
        <v>195</v>
      </c>
      <c r="B74" s="24"/>
      <c r="C74" s="19"/>
      <c r="D74" s="24" t="s">
        <v>196</v>
      </c>
      <c r="E74" s="24"/>
      <c r="F74" s="19"/>
      <c r="G74" s="24" t="s">
        <v>197</v>
      </c>
      <c r="H74" s="24"/>
      <c r="I74" s="19"/>
      <c r="J74" s="19"/>
      <c r="K74" s="19"/>
      <c r="L74" s="19"/>
      <c r="M74" s="19"/>
      <c r="N74" s="19"/>
      <c r="O74"/>
      <c r="P74"/>
      <c r="Q74" s="19"/>
      <c r="R74" s="11" t="s">
        <v>129</v>
      </c>
      <c r="S74" s="13">
        <v>89941</v>
      </c>
    </row>
    <row r="75" spans="1:19" ht="15">
      <c r="A75" s="24" t="s">
        <v>198</v>
      </c>
      <c r="B75" s="24"/>
      <c r="C75" s="19"/>
      <c r="D75" s="24" t="s">
        <v>199</v>
      </c>
      <c r="E75" s="24"/>
      <c r="F75" s="19"/>
      <c r="G75" s="24" t="s">
        <v>200</v>
      </c>
      <c r="H75" s="24"/>
      <c r="I75" s="19"/>
      <c r="J75" s="19"/>
      <c r="K75" s="19"/>
      <c r="L75" s="19"/>
      <c r="M75" s="19"/>
      <c r="N75" s="19"/>
      <c r="O75"/>
      <c r="P75"/>
      <c r="Q75" s="19"/>
      <c r="R75" s="11" t="s">
        <v>1</v>
      </c>
      <c r="S75" s="13">
        <v>99441</v>
      </c>
    </row>
    <row r="76" spans="1:19" ht="15">
      <c r="A76" s="24" t="s">
        <v>201</v>
      </c>
      <c r="B76" s="24"/>
      <c r="C76" s="19"/>
      <c r="D76" s="24" t="s">
        <v>202</v>
      </c>
      <c r="E76" s="24"/>
      <c r="F76" s="19"/>
      <c r="G76" s="24" t="s">
        <v>203</v>
      </c>
      <c r="H76" s="24"/>
      <c r="I76" s="19"/>
      <c r="J76" s="19"/>
      <c r="K76" s="19"/>
      <c r="L76" s="19"/>
      <c r="M76" s="19"/>
      <c r="N76" s="19"/>
      <c r="O76"/>
      <c r="P76"/>
      <c r="Q76" s="19"/>
      <c r="R76" s="19"/>
      <c r="S76" s="19"/>
    </row>
    <row r="77" spans="1:19" ht="15">
      <c r="A77" s="24" t="s">
        <v>204</v>
      </c>
      <c r="B77" s="24"/>
      <c r="C77" s="19"/>
      <c r="D77" s="24" t="s">
        <v>205</v>
      </c>
      <c r="E77" s="24"/>
      <c r="F77" s="19"/>
      <c r="G77" s="24" t="s">
        <v>206</v>
      </c>
      <c r="H77" s="24"/>
      <c r="I77" s="19"/>
      <c r="J77" s="19"/>
      <c r="K77" s="19"/>
      <c r="L77" s="19"/>
      <c r="M77" s="19"/>
      <c r="N77" s="19"/>
      <c r="O77"/>
      <c r="P77"/>
      <c r="Q77" s="19"/>
      <c r="R77" s="19"/>
      <c r="S77" s="19"/>
    </row>
    <row r="78" spans="1:19">
      <c r="A78" s="24" t="s">
        <v>207</v>
      </c>
      <c r="B78" s="24"/>
      <c r="C78" s="19"/>
      <c r="D78" s="24" t="s">
        <v>208</v>
      </c>
      <c r="E78" s="24"/>
      <c r="F78" s="19"/>
      <c r="G78" s="24" t="s">
        <v>209</v>
      </c>
      <c r="H78" s="24"/>
      <c r="I78" s="19"/>
      <c r="J78" s="19"/>
      <c r="K78" s="19"/>
      <c r="L78" s="19"/>
      <c r="M78" s="19"/>
      <c r="N78" s="19"/>
      <c r="O78" s="19"/>
      <c r="P78" s="19"/>
      <c r="Q78" s="19"/>
      <c r="R78" s="19"/>
      <c r="S78" s="19"/>
    </row>
    <row r="79" spans="1:19">
      <c r="A79" s="24" t="s">
        <v>210</v>
      </c>
      <c r="B79" s="24"/>
      <c r="C79" s="19"/>
      <c r="D79" s="24" t="s">
        <v>211</v>
      </c>
      <c r="E79" s="24"/>
      <c r="F79" s="19"/>
      <c r="G79" s="24" t="s">
        <v>212</v>
      </c>
      <c r="H79" s="24"/>
      <c r="I79" s="19"/>
      <c r="J79" s="19"/>
      <c r="K79" s="19"/>
      <c r="L79" s="19"/>
      <c r="M79" s="19"/>
      <c r="N79" s="19"/>
      <c r="O79" s="19"/>
      <c r="P79" s="19"/>
      <c r="Q79" s="19"/>
      <c r="R79" s="19"/>
      <c r="S79" s="19"/>
    </row>
    <row r="80" spans="1:19">
      <c r="A80" s="24" t="s">
        <v>213</v>
      </c>
      <c r="B80" s="24"/>
      <c r="C80" s="19"/>
      <c r="D80" s="24" t="s">
        <v>214</v>
      </c>
      <c r="E80" s="24"/>
      <c r="F80" s="19"/>
      <c r="G80" s="24" t="s">
        <v>215</v>
      </c>
      <c r="H80" s="24"/>
      <c r="I80" s="19"/>
      <c r="J80" s="19"/>
      <c r="K80" s="19"/>
      <c r="L80" s="19"/>
      <c r="M80" s="19"/>
      <c r="N80" s="19"/>
      <c r="O80" s="19"/>
      <c r="P80" s="19"/>
      <c r="Q80" s="19"/>
      <c r="R80" s="19"/>
      <c r="S80" s="19"/>
    </row>
    <row r="81" spans="1:19">
      <c r="A81" s="24" t="s">
        <v>216</v>
      </c>
      <c r="B81" s="24"/>
      <c r="C81" s="19"/>
      <c r="D81" s="24" t="s">
        <v>217</v>
      </c>
      <c r="E81" s="24"/>
      <c r="F81" s="19"/>
      <c r="G81" s="24" t="s">
        <v>218</v>
      </c>
      <c r="H81" s="24"/>
      <c r="I81" s="19"/>
      <c r="J81" s="19"/>
      <c r="K81" s="19"/>
      <c r="L81" s="19"/>
      <c r="M81" s="19"/>
      <c r="N81" s="19"/>
      <c r="O81" s="19"/>
      <c r="P81" s="19"/>
      <c r="Q81" s="19"/>
      <c r="R81" s="19"/>
      <c r="S81" s="19"/>
    </row>
    <row r="82" spans="1:19">
      <c r="A82" s="19"/>
      <c r="B82" s="19"/>
      <c r="C82" s="19"/>
      <c r="D82" s="19"/>
      <c r="E82" s="19"/>
      <c r="F82" s="19"/>
      <c r="G82" s="19"/>
      <c r="H82" s="19"/>
      <c r="I82" s="19"/>
      <c r="J82" s="19"/>
      <c r="K82" s="19"/>
      <c r="L82" s="19"/>
      <c r="M82" s="19"/>
      <c r="N82" s="19"/>
      <c r="O82" s="19"/>
      <c r="P82" s="19"/>
      <c r="Q82" s="19"/>
      <c r="R82" s="19"/>
      <c r="S82" s="19"/>
    </row>
    <row r="83" spans="1:19">
      <c r="A83" s="19"/>
      <c r="B83" s="19"/>
      <c r="C83" s="19"/>
      <c r="D83" s="19"/>
      <c r="E83" s="19"/>
      <c r="F83" s="19"/>
      <c r="G83" s="19"/>
      <c r="H83" s="19"/>
      <c r="I83" s="19"/>
      <c r="J83" s="19"/>
      <c r="K83" s="19"/>
      <c r="L83" s="19"/>
      <c r="M83" s="19"/>
      <c r="N83" s="19"/>
      <c r="O83" s="19"/>
      <c r="P83" s="19"/>
      <c r="Q83" s="19"/>
      <c r="R83" s="19"/>
      <c r="S83" s="19"/>
    </row>
    <row r="84" spans="1:19" ht="15">
      <c r="A84" s="26" t="s">
        <v>43</v>
      </c>
      <c r="B84" s="26" t="s">
        <v>290</v>
      </c>
      <c r="C84"/>
      <c r="D84" s="22" t="s">
        <v>48</v>
      </c>
      <c r="E84" s="22" t="s">
        <v>49</v>
      </c>
      <c r="F84" s="19"/>
      <c r="G84" s="22" t="s">
        <v>219</v>
      </c>
      <c r="H84" s="22" t="s">
        <v>28</v>
      </c>
      <c r="I84" s="19"/>
      <c r="J84" s="19"/>
      <c r="K84" s="19"/>
      <c r="L84" s="19"/>
      <c r="M84" s="19"/>
      <c r="N84" s="19"/>
      <c r="O84" s="44" t="s">
        <v>220</v>
      </c>
      <c r="P84" s="44" t="s">
        <v>220</v>
      </c>
      <c r="Q84" s="44" t="s">
        <v>220</v>
      </c>
      <c r="R84" s="44" t="s">
        <v>220</v>
      </c>
      <c r="S84" s="44" t="s">
        <v>220</v>
      </c>
    </row>
    <row r="85" spans="1:19" ht="15">
      <c r="A85" s="11">
        <v>1</v>
      </c>
      <c r="B85" s="27">
        <v>0.1151334354591631</v>
      </c>
      <c r="C85"/>
      <c r="D85" s="24" t="s">
        <v>221</v>
      </c>
      <c r="E85" s="24"/>
      <c r="F85" s="19"/>
      <c r="G85" s="24">
        <v>1</v>
      </c>
      <c r="H85" s="24"/>
      <c r="I85" s="19"/>
      <c r="J85" s="19"/>
      <c r="K85" s="19"/>
      <c r="L85" s="19"/>
      <c r="M85" s="19"/>
      <c r="N85" s="19"/>
      <c r="O85" s="44" t="s">
        <v>220</v>
      </c>
      <c r="P85" s="44" t="s">
        <v>220</v>
      </c>
      <c r="Q85" s="44" t="s">
        <v>220</v>
      </c>
      <c r="R85" s="44" t="s">
        <v>220</v>
      </c>
      <c r="S85" s="44" t="s">
        <v>220</v>
      </c>
    </row>
    <row r="86" spans="1:19" ht="15">
      <c r="A86" s="11">
        <v>2</v>
      </c>
      <c r="B86" s="27">
        <v>3.1756429895992908E-2</v>
      </c>
      <c r="C86"/>
      <c r="D86" s="24" t="s">
        <v>222</v>
      </c>
      <c r="E86" s="24"/>
      <c r="F86" s="19"/>
      <c r="G86" s="24">
        <v>2</v>
      </c>
      <c r="H86" s="24"/>
      <c r="I86" s="19"/>
      <c r="J86" s="19"/>
      <c r="K86" s="19"/>
      <c r="L86" s="19"/>
      <c r="M86" s="19"/>
      <c r="N86" s="19"/>
      <c r="O86" s="44" t="s">
        <v>220</v>
      </c>
      <c r="P86" s="44" t="s">
        <v>220</v>
      </c>
      <c r="Q86" s="44" t="s">
        <v>220</v>
      </c>
      <c r="R86" s="44" t="s">
        <v>220</v>
      </c>
      <c r="S86" s="44" t="s">
        <v>220</v>
      </c>
    </row>
    <row r="87" spans="1:19" ht="15">
      <c r="A87" s="11">
        <v>3</v>
      </c>
      <c r="B87" s="27">
        <v>8.2429654115939693E-2</v>
      </c>
      <c r="C87"/>
      <c r="D87" s="24" t="s">
        <v>223</v>
      </c>
      <c r="E87" s="24"/>
      <c r="F87" s="19"/>
      <c r="G87" s="24">
        <v>3</v>
      </c>
      <c r="H87" s="24"/>
      <c r="I87" s="19"/>
      <c r="J87" s="19"/>
      <c r="K87" s="19"/>
      <c r="L87" s="19"/>
      <c r="M87" s="19"/>
      <c r="N87" s="19"/>
      <c r="O87" s="44" t="s">
        <v>220</v>
      </c>
      <c r="P87" s="44" t="s">
        <v>220</v>
      </c>
      <c r="Q87" s="44" t="s">
        <v>220</v>
      </c>
      <c r="R87" s="44" t="s">
        <v>220</v>
      </c>
      <c r="S87" s="44" t="s">
        <v>220</v>
      </c>
    </row>
    <row r="88" spans="1:19" ht="15">
      <c r="A88" s="11">
        <v>4</v>
      </c>
      <c r="B88" s="27">
        <v>0.19291703620091913</v>
      </c>
      <c r="C88"/>
      <c r="D88" s="24" t="s">
        <v>224</v>
      </c>
      <c r="E88" s="24"/>
      <c r="F88" s="19"/>
      <c r="G88" s="24">
        <v>4</v>
      </c>
      <c r="H88" s="24"/>
      <c r="I88" s="19"/>
      <c r="J88" s="19"/>
      <c r="K88" s="19"/>
      <c r="L88" s="19"/>
      <c r="M88" s="19"/>
      <c r="N88" s="19"/>
      <c r="O88" s="44" t="s">
        <v>220</v>
      </c>
      <c r="P88" s="44" t="s">
        <v>220</v>
      </c>
      <c r="Q88" s="44" t="s">
        <v>220</v>
      </c>
      <c r="R88" s="44" t="s">
        <v>220</v>
      </c>
      <c r="S88" s="44" t="s">
        <v>220</v>
      </c>
    </row>
    <row r="89" spans="1:19" ht="15">
      <c r="A89" s="11">
        <v>5</v>
      </c>
      <c r="B89" s="27">
        <v>0.57776344432798521</v>
      </c>
      <c r="C89"/>
      <c r="D89" s="24" t="s">
        <v>225</v>
      </c>
      <c r="E89" s="24"/>
      <c r="F89" s="19"/>
      <c r="G89" s="24">
        <v>5</v>
      </c>
      <c r="H89" s="24"/>
      <c r="I89" s="19"/>
      <c r="J89" s="19"/>
      <c r="K89" s="19"/>
      <c r="L89" s="19"/>
      <c r="M89" s="19"/>
      <c r="N89" s="19"/>
      <c r="O89" s="44" t="s">
        <v>220</v>
      </c>
      <c r="P89" s="44" t="s">
        <v>220</v>
      </c>
      <c r="Q89" s="44" t="s">
        <v>220</v>
      </c>
      <c r="R89" s="44" t="s">
        <v>220</v>
      </c>
      <c r="S89" s="44" t="s">
        <v>220</v>
      </c>
    </row>
    <row r="90" spans="1:19" ht="15">
      <c r="A90"/>
      <c r="B90"/>
      <c r="C90"/>
      <c r="D90" s="24" t="s">
        <v>226</v>
      </c>
      <c r="E90" s="24"/>
      <c r="F90" s="19"/>
      <c r="G90" s="24">
        <v>6</v>
      </c>
      <c r="H90" s="24"/>
      <c r="I90" s="19"/>
      <c r="J90" s="19"/>
      <c r="K90" s="19"/>
      <c r="L90" s="19"/>
      <c r="M90" s="19"/>
      <c r="N90" s="19"/>
      <c r="O90" s="44" t="s">
        <v>220</v>
      </c>
      <c r="P90" s="44" t="s">
        <v>220</v>
      </c>
      <c r="Q90" s="44" t="s">
        <v>220</v>
      </c>
      <c r="R90" s="44" t="s">
        <v>220</v>
      </c>
      <c r="S90" s="44" t="s">
        <v>220</v>
      </c>
    </row>
    <row r="91" spans="1:19" ht="15">
      <c r="A91"/>
      <c r="B91"/>
      <c r="C91"/>
      <c r="D91" s="24" t="s">
        <v>227</v>
      </c>
      <c r="E91" s="24"/>
      <c r="F91" s="19"/>
      <c r="G91" s="24">
        <v>7</v>
      </c>
      <c r="H91" s="24"/>
      <c r="I91" s="19"/>
      <c r="J91" s="19"/>
      <c r="K91" s="19"/>
      <c r="L91" s="19"/>
      <c r="M91" s="19"/>
      <c r="N91" s="19"/>
      <c r="O91" s="19"/>
      <c r="P91" s="19"/>
      <c r="Q91" s="19"/>
      <c r="R91" s="19"/>
      <c r="S91" s="19"/>
    </row>
    <row r="92" spans="1:19" ht="15">
      <c r="A92"/>
      <c r="B92"/>
      <c r="C92"/>
      <c r="D92" s="24" t="s">
        <v>228</v>
      </c>
      <c r="E92" s="24"/>
      <c r="F92" s="19"/>
      <c r="G92" s="24">
        <v>8</v>
      </c>
      <c r="H92" s="24"/>
      <c r="I92" s="19"/>
      <c r="J92" s="19"/>
      <c r="K92" s="19"/>
      <c r="L92" s="19"/>
      <c r="M92" s="19"/>
      <c r="N92" s="19"/>
      <c r="O92" s="19"/>
      <c r="P92" s="19"/>
      <c r="Q92" s="19"/>
      <c r="R92" s="19"/>
      <c r="S92" s="19"/>
    </row>
    <row r="93" spans="1:19" ht="15">
      <c r="A93"/>
      <c r="B93"/>
      <c r="C93"/>
      <c r="D93" s="24" t="s">
        <v>229</v>
      </c>
      <c r="E93" s="24"/>
      <c r="F93" s="19"/>
      <c r="G93" s="24">
        <v>9</v>
      </c>
      <c r="H93" s="24"/>
      <c r="I93" s="19"/>
      <c r="J93" s="19"/>
      <c r="K93" s="19"/>
      <c r="L93" s="19"/>
      <c r="M93" s="19"/>
      <c r="N93" s="19"/>
      <c r="O93" s="19"/>
      <c r="P93" s="19"/>
      <c r="Q93" s="19"/>
      <c r="R93" s="19"/>
      <c r="S93" s="19"/>
    </row>
    <row r="94" spans="1:19" ht="15">
      <c r="A94"/>
      <c r="B94"/>
      <c r="C94"/>
      <c r="D94" s="24" t="s">
        <v>230</v>
      </c>
      <c r="E94" s="24"/>
      <c r="F94" s="19"/>
      <c r="G94" s="24">
        <v>10</v>
      </c>
      <c r="H94" s="24"/>
      <c r="I94" s="19"/>
      <c r="J94" s="19"/>
      <c r="K94" s="19"/>
      <c r="L94" s="19"/>
      <c r="M94" s="19"/>
      <c r="N94" s="19"/>
      <c r="O94" s="19"/>
      <c r="P94" s="19"/>
      <c r="Q94" s="19"/>
      <c r="R94" s="19"/>
      <c r="S94" s="19"/>
    </row>
    <row r="95" spans="1:19" ht="15">
      <c r="A95"/>
      <c r="B95"/>
      <c r="C95"/>
      <c r="D95" s="19"/>
      <c r="E95" s="19"/>
      <c r="F95" s="19"/>
      <c r="G95" s="24">
        <v>11</v>
      </c>
      <c r="H95" s="24"/>
      <c r="I95" s="19"/>
      <c r="J95" s="19"/>
      <c r="K95" s="19"/>
      <c r="L95" s="19"/>
      <c r="M95" s="19"/>
      <c r="N95" s="19"/>
      <c r="O95" s="19"/>
      <c r="P95" s="19"/>
      <c r="Q95" s="19"/>
      <c r="R95" s="19"/>
      <c r="S95" s="19"/>
    </row>
    <row r="96" spans="1:19" ht="15">
      <c r="A96"/>
      <c r="B96"/>
      <c r="C96"/>
      <c r="D96" s="19"/>
      <c r="E96" s="19"/>
      <c r="F96" s="19"/>
      <c r="G96" s="24" t="s">
        <v>231</v>
      </c>
      <c r="H96" s="24"/>
      <c r="I96" s="19"/>
      <c r="J96" s="19"/>
      <c r="K96" s="19"/>
      <c r="L96" s="19"/>
      <c r="M96" s="19"/>
      <c r="N96" s="19"/>
      <c r="O96" s="19"/>
      <c r="P96" s="19"/>
      <c r="Q96" s="19"/>
      <c r="R96" s="19"/>
      <c r="S96" s="19"/>
    </row>
    <row r="97" spans="1:19" ht="15">
      <c r="A97"/>
      <c r="B97"/>
      <c r="C97"/>
      <c r="D97" s="19"/>
      <c r="E97" s="19"/>
      <c r="F97" s="19"/>
      <c r="G97" s="19"/>
      <c r="H97" s="19"/>
      <c r="I97" s="19"/>
      <c r="J97" s="19"/>
      <c r="K97" s="19"/>
      <c r="L97" s="19"/>
      <c r="M97" s="19"/>
      <c r="N97" s="19"/>
      <c r="O97" s="19"/>
      <c r="P97" s="19"/>
      <c r="Q97" s="19"/>
      <c r="R97" s="19"/>
      <c r="S97" s="19"/>
    </row>
    <row r="98" spans="1:19" ht="15">
      <c r="A98"/>
      <c r="B98"/>
      <c r="C98"/>
      <c r="D98" s="19"/>
      <c r="E98" s="19"/>
      <c r="F98" s="19"/>
      <c r="G98" s="19"/>
      <c r="H98" s="19"/>
      <c r="I98" s="19"/>
      <c r="J98" s="19"/>
      <c r="K98" s="19"/>
      <c r="L98" s="19"/>
      <c r="M98" s="19"/>
      <c r="N98" s="19"/>
      <c r="O98" s="19"/>
      <c r="P98" s="19"/>
      <c r="Q98" s="19"/>
      <c r="R98" s="19"/>
      <c r="S98" s="19"/>
    </row>
    <row r="99" spans="1:19" ht="15">
      <c r="A99"/>
      <c r="B99"/>
      <c r="C99"/>
      <c r="D99" s="19"/>
      <c r="E99" s="19"/>
      <c r="F99" s="19"/>
      <c r="G99" s="19"/>
      <c r="H99" s="19"/>
      <c r="I99" s="19"/>
      <c r="J99" s="19"/>
      <c r="K99" s="19"/>
      <c r="L99" s="19"/>
      <c r="M99" s="19"/>
      <c r="N99" s="19"/>
      <c r="O99" s="19"/>
      <c r="P99" s="19"/>
      <c r="Q99" s="19"/>
      <c r="R99" s="19"/>
      <c r="S99" s="19"/>
    </row>
    <row r="100" spans="1:19" ht="15">
      <c r="A100"/>
      <c r="B100"/>
      <c r="C100"/>
    </row>
    <row r="101" spans="1:19" ht="15">
      <c r="A101"/>
      <c r="B101"/>
      <c r="C101"/>
    </row>
    <row r="108" spans="1:19">
      <c r="F108" s="18" t="s">
        <v>138</v>
      </c>
    </row>
  </sheetData>
  <mergeCells count="3">
    <mergeCell ref="A1:S2"/>
    <mergeCell ref="A3:S3"/>
    <mergeCell ref="O84:S9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D9B0C-F8AA-4F12-A695-CDF8A80DD7E5}">
  <dimension ref="A1:AG264"/>
  <sheetViews>
    <sheetView topLeftCell="A39" workbookViewId="0">
      <selection activeCell="I80" sqref="I80"/>
    </sheetView>
  </sheetViews>
  <sheetFormatPr defaultRowHeight="15"/>
  <cols>
    <col min="1" max="1" width="13.140625" bestFit="1" customWidth="1"/>
    <col min="2" max="2" width="11.85546875" bestFit="1" customWidth="1"/>
    <col min="3" max="3" width="10.140625" bestFit="1" customWidth="1"/>
    <col min="4" max="4" width="13.85546875" bestFit="1" customWidth="1"/>
    <col min="5" max="5" width="10.140625" bestFit="1" customWidth="1"/>
    <col min="6" max="6" width="10.42578125" bestFit="1" customWidth="1"/>
    <col min="7" max="7" width="11.140625" bestFit="1" customWidth="1"/>
    <col min="8" max="8" width="11.28515625" bestFit="1" customWidth="1"/>
    <col min="9" max="9" width="13.85546875" bestFit="1" customWidth="1"/>
    <col min="10" max="10" width="11.28515625" customWidth="1"/>
    <col min="11" max="11" width="6.7109375" bestFit="1" customWidth="1"/>
    <col min="12" max="12" width="13" customWidth="1"/>
    <col min="13" max="13" width="10.28515625" customWidth="1"/>
    <col min="14" max="14" width="13.140625" bestFit="1" customWidth="1"/>
    <col min="15" max="15" width="11.85546875" bestFit="1" customWidth="1"/>
    <col min="16" max="17" width="12.7109375" bestFit="1" customWidth="1"/>
    <col min="18" max="18" width="13.85546875" bestFit="1" customWidth="1"/>
    <col min="19" max="19" width="6.42578125" bestFit="1" customWidth="1"/>
    <col min="20" max="21" width="6.7109375" bestFit="1" customWidth="1"/>
    <col min="22" max="22" width="5.85546875" bestFit="1" customWidth="1"/>
    <col min="23" max="23" width="6.7109375" bestFit="1" customWidth="1"/>
    <col min="24" max="24" width="6.28515625" bestFit="1" customWidth="1"/>
    <col min="25" max="25" width="6.140625" bestFit="1" customWidth="1"/>
    <col min="26" max="26" width="6.7109375" bestFit="1" customWidth="1"/>
    <col min="27" max="27" width="11.28515625" bestFit="1" customWidth="1"/>
    <col min="28" max="28" width="9.7109375" bestFit="1" customWidth="1"/>
    <col min="29" max="30" width="10.7109375" bestFit="1" customWidth="1"/>
    <col min="31" max="33" width="13.85546875" bestFit="1" customWidth="1"/>
    <col min="34" max="44" width="10.7109375" bestFit="1" customWidth="1"/>
    <col min="45" max="53" width="9.7109375" bestFit="1" customWidth="1"/>
    <col min="54" max="65" width="10.7109375" bestFit="1" customWidth="1"/>
    <col min="66" max="68" width="8.7109375" bestFit="1" customWidth="1"/>
    <col min="69" max="87" width="9.7109375" bestFit="1" customWidth="1"/>
    <col min="88" max="96" width="8.7109375" bestFit="1" customWidth="1"/>
    <col min="97" max="115" width="9.7109375" bestFit="1" customWidth="1"/>
    <col min="116" max="124" width="8.7109375" bestFit="1" customWidth="1"/>
    <col min="125" max="146" width="9.7109375" bestFit="1" customWidth="1"/>
    <col min="147" max="155" width="8.7109375" bestFit="1" customWidth="1"/>
    <col min="156" max="176" width="9.7109375" bestFit="1" customWidth="1"/>
    <col min="177" max="185" width="8.7109375" bestFit="1" customWidth="1"/>
    <col min="186" max="207" width="9.7109375" bestFit="1" customWidth="1"/>
    <col min="208" max="216" width="8.7109375" bestFit="1" customWidth="1"/>
    <col min="217" max="237" width="9.7109375" bestFit="1" customWidth="1"/>
    <col min="238" max="246" width="8.7109375" bestFit="1" customWidth="1"/>
    <col min="247" max="268" width="9.7109375" bestFit="1" customWidth="1"/>
    <col min="269" max="277" width="8.7109375" bestFit="1" customWidth="1"/>
    <col min="278" max="299" width="9.7109375" bestFit="1" customWidth="1"/>
    <col min="300" max="308" width="8.7109375" bestFit="1" customWidth="1"/>
    <col min="309" max="338" width="9.7109375" bestFit="1" customWidth="1"/>
    <col min="339" max="360" width="10.7109375" bestFit="1" customWidth="1"/>
    <col min="361" max="369" width="9.7109375" bestFit="1" customWidth="1"/>
    <col min="370" max="390" width="10.7109375" bestFit="1" customWidth="1"/>
    <col min="391" max="399" width="9.7109375" bestFit="1" customWidth="1"/>
    <col min="400" max="421" width="10.7109375" bestFit="1" customWidth="1"/>
    <col min="422" max="430" width="8.7109375" bestFit="1" customWidth="1"/>
    <col min="431" max="452" width="9.7109375" bestFit="1" customWidth="1"/>
    <col min="453" max="461" width="8.7109375" bestFit="1" customWidth="1"/>
    <col min="462" max="480" width="9.7109375" bestFit="1" customWidth="1"/>
    <col min="481" max="489" width="8.7109375" bestFit="1" customWidth="1"/>
    <col min="490" max="511" width="9.7109375" bestFit="1" customWidth="1"/>
    <col min="512" max="520" width="8.7109375" bestFit="1" customWidth="1"/>
    <col min="521" max="541" width="9.7109375" bestFit="1" customWidth="1"/>
    <col min="542" max="550" width="8.7109375" bestFit="1" customWidth="1"/>
    <col min="551" max="572" width="9.7109375" bestFit="1" customWidth="1"/>
    <col min="573" max="581" width="8.7109375" bestFit="1" customWidth="1"/>
    <col min="582" max="602" width="9.7109375" bestFit="1" customWidth="1"/>
    <col min="603" max="611" width="8.7109375" bestFit="1" customWidth="1"/>
    <col min="612" max="633" width="9.7109375" bestFit="1" customWidth="1"/>
    <col min="634" max="642" width="8.7109375" bestFit="1" customWidth="1"/>
    <col min="643" max="664" width="9.7109375" bestFit="1" customWidth="1"/>
    <col min="665" max="673" width="8.7109375" bestFit="1" customWidth="1"/>
    <col min="674" max="701" width="9.7109375" bestFit="1" customWidth="1"/>
    <col min="702" max="716" width="10.7109375" bestFit="1" customWidth="1"/>
    <col min="717" max="717" width="11.28515625" bestFit="1" customWidth="1"/>
    <col min="718" max="1827" width="16.28515625" bestFit="1" customWidth="1"/>
    <col min="1828" max="1828" width="11.28515625" bestFit="1" customWidth="1"/>
  </cols>
  <sheetData>
    <row r="1" spans="1:8">
      <c r="A1" s="45" t="s">
        <v>90</v>
      </c>
      <c r="B1" s="45"/>
      <c r="C1" s="45"/>
      <c r="D1" s="45"/>
      <c r="E1" s="45"/>
      <c r="F1" s="45"/>
    </row>
    <row r="2" spans="1:8">
      <c r="A2" s="10" t="s">
        <v>0</v>
      </c>
      <c r="B2" t="s">
        <v>2</v>
      </c>
      <c r="C2" t="s">
        <v>3</v>
      </c>
      <c r="D2" t="s">
        <v>4</v>
      </c>
      <c r="E2" t="s">
        <v>5</v>
      </c>
      <c r="F2" t="s">
        <v>6</v>
      </c>
    </row>
    <row r="3" spans="1:8">
      <c r="A3" s="11">
        <v>2016</v>
      </c>
      <c r="B3" s="12">
        <v>49785.919999999998</v>
      </c>
      <c r="C3" s="12">
        <v>7397.29</v>
      </c>
      <c r="D3" s="12">
        <v>57183.21</v>
      </c>
      <c r="E3" s="13">
        <v>329</v>
      </c>
      <c r="F3" s="14">
        <v>173.8091489361702</v>
      </c>
    </row>
    <row r="4" spans="1:8">
      <c r="A4" s="11">
        <v>2017</v>
      </c>
      <c r="B4" s="12">
        <v>6155806.9800000004</v>
      </c>
      <c r="C4" s="12">
        <v>986865.45</v>
      </c>
      <c r="D4" s="12">
        <v>7142672.4300000006</v>
      </c>
      <c r="E4" s="13">
        <v>45101</v>
      </c>
      <c r="F4" s="14">
        <v>158.37059998669653</v>
      </c>
    </row>
    <row r="5" spans="1:8">
      <c r="A5" s="11">
        <v>2018</v>
      </c>
      <c r="B5" s="12">
        <v>7386050.7999999998</v>
      </c>
      <c r="C5" s="12">
        <v>1257646.8</v>
      </c>
      <c r="D5" s="12">
        <v>8643697.5999999996</v>
      </c>
      <c r="E5" s="13">
        <v>54011</v>
      </c>
      <c r="F5" s="14">
        <v>160.0358741737794</v>
      </c>
    </row>
    <row r="6" spans="1:8">
      <c r="A6" s="11" t="s">
        <v>1</v>
      </c>
      <c r="B6" s="12">
        <v>13591643.699999999</v>
      </c>
      <c r="C6" s="12">
        <v>2251909.54</v>
      </c>
      <c r="D6" s="12">
        <v>15843553.239999998</v>
      </c>
      <c r="E6" s="13">
        <v>99441</v>
      </c>
      <c r="F6" s="14">
        <v>159.32616566607334</v>
      </c>
    </row>
    <row r="10" spans="1:8">
      <c r="A10" s="45" t="s">
        <v>89</v>
      </c>
      <c r="B10" s="45"/>
      <c r="C10" s="45"/>
      <c r="D10" s="45"/>
      <c r="E10" s="45"/>
      <c r="F10" s="45"/>
    </row>
    <row r="11" spans="1:8">
      <c r="A11" s="10" t="s">
        <v>0</v>
      </c>
      <c r="B11" s="10" t="s">
        <v>21</v>
      </c>
      <c r="C11" s="10" t="s">
        <v>20</v>
      </c>
      <c r="D11" t="s">
        <v>2</v>
      </c>
      <c r="E11" t="s">
        <v>3</v>
      </c>
      <c r="F11" t="s">
        <v>4</v>
      </c>
      <c r="G11" t="s">
        <v>5</v>
      </c>
      <c r="H11" t="s">
        <v>6</v>
      </c>
    </row>
    <row r="12" spans="1:8">
      <c r="A12">
        <v>2016</v>
      </c>
      <c r="B12">
        <v>9</v>
      </c>
      <c r="C12" t="s">
        <v>16</v>
      </c>
      <c r="D12" s="12">
        <v>267.36</v>
      </c>
      <c r="E12" s="12">
        <v>87.39</v>
      </c>
      <c r="F12" s="12">
        <v>354.75</v>
      </c>
      <c r="G12" s="13">
        <v>4</v>
      </c>
      <c r="H12" s="14">
        <v>88.6875</v>
      </c>
    </row>
    <row r="13" spans="1:8">
      <c r="A13">
        <v>2016</v>
      </c>
      <c r="B13">
        <v>10</v>
      </c>
      <c r="C13" t="s">
        <v>17</v>
      </c>
      <c r="D13" s="12">
        <v>49507.66</v>
      </c>
      <c r="E13" s="12">
        <v>7301.18</v>
      </c>
      <c r="F13" s="12">
        <v>56808.840000000004</v>
      </c>
      <c r="G13" s="13">
        <v>324</v>
      </c>
      <c r="H13" s="14">
        <v>175.33592592592595</v>
      </c>
    </row>
    <row r="14" spans="1:8">
      <c r="A14">
        <v>2016</v>
      </c>
      <c r="B14">
        <v>12</v>
      </c>
      <c r="C14" t="s">
        <v>19</v>
      </c>
      <c r="D14" s="12">
        <v>10.9</v>
      </c>
      <c r="E14" s="12">
        <v>8.7200000000000006</v>
      </c>
      <c r="F14" s="12">
        <v>19.62</v>
      </c>
      <c r="G14" s="13">
        <v>1</v>
      </c>
      <c r="H14" s="14">
        <v>19.62</v>
      </c>
    </row>
    <row r="15" spans="1:8">
      <c r="A15">
        <v>2017</v>
      </c>
      <c r="B15">
        <v>1</v>
      </c>
      <c r="C15" t="s">
        <v>8</v>
      </c>
      <c r="D15" s="12">
        <v>120312.87</v>
      </c>
      <c r="E15" s="12">
        <v>16875.62</v>
      </c>
      <c r="F15" s="12">
        <v>137188.49</v>
      </c>
      <c r="G15" s="13">
        <v>800</v>
      </c>
      <c r="H15" s="14">
        <v>171.4856125</v>
      </c>
    </row>
    <row r="16" spans="1:8">
      <c r="A16">
        <v>2017</v>
      </c>
      <c r="B16">
        <v>2</v>
      </c>
      <c r="C16" t="s">
        <v>9</v>
      </c>
      <c r="D16" s="12">
        <v>247303.02</v>
      </c>
      <c r="E16" s="12">
        <v>38977.599999999999</v>
      </c>
      <c r="F16" s="12">
        <v>286280.62</v>
      </c>
      <c r="G16" s="13">
        <v>1780</v>
      </c>
      <c r="H16" s="14">
        <v>160.83180898876404</v>
      </c>
    </row>
    <row r="17" spans="1:8">
      <c r="A17">
        <v>2017</v>
      </c>
      <c r="B17">
        <v>3</v>
      </c>
      <c r="C17" t="s">
        <v>10</v>
      </c>
      <c r="D17" s="12">
        <v>374344.3</v>
      </c>
      <c r="E17" s="12">
        <v>57704.29</v>
      </c>
      <c r="F17" s="12">
        <v>432048.58999999997</v>
      </c>
      <c r="G17" s="13">
        <v>2682</v>
      </c>
      <c r="H17" s="14">
        <v>161.09194258016404</v>
      </c>
    </row>
    <row r="18" spans="1:8">
      <c r="A18">
        <v>2017</v>
      </c>
      <c r="B18">
        <v>4</v>
      </c>
      <c r="C18" t="s">
        <v>11</v>
      </c>
      <c r="D18" s="12">
        <v>359927.23</v>
      </c>
      <c r="E18" s="12">
        <v>52495.01</v>
      </c>
      <c r="F18" s="12">
        <v>412422.24</v>
      </c>
      <c r="G18" s="13">
        <v>2404</v>
      </c>
      <c r="H18" s="14">
        <v>171.55667221297836</v>
      </c>
    </row>
    <row r="19" spans="1:8">
      <c r="A19">
        <v>2017</v>
      </c>
      <c r="B19">
        <v>5</v>
      </c>
      <c r="C19" t="s">
        <v>12</v>
      </c>
      <c r="D19" s="12">
        <v>506071.14</v>
      </c>
      <c r="E19" s="12">
        <v>80119.81</v>
      </c>
      <c r="F19" s="12">
        <v>586190.94999999995</v>
      </c>
      <c r="G19" s="13">
        <v>3700</v>
      </c>
      <c r="H19" s="14">
        <v>158.42998648648648</v>
      </c>
    </row>
    <row r="20" spans="1:8">
      <c r="A20">
        <v>2017</v>
      </c>
      <c r="B20">
        <v>6</v>
      </c>
      <c r="C20" t="s">
        <v>13</v>
      </c>
      <c r="D20" s="12">
        <v>433038.6</v>
      </c>
      <c r="E20" s="12">
        <v>69924.44</v>
      </c>
      <c r="F20" s="12">
        <v>502963.04</v>
      </c>
      <c r="G20" s="13">
        <v>3245</v>
      </c>
      <c r="H20" s="14">
        <v>154.99631432973806</v>
      </c>
    </row>
    <row r="21" spans="1:8">
      <c r="A21">
        <v>2017</v>
      </c>
      <c r="B21">
        <v>7</v>
      </c>
      <c r="C21" t="s">
        <v>14</v>
      </c>
      <c r="D21" s="12">
        <v>498031.48</v>
      </c>
      <c r="E21" s="12">
        <v>86940.14</v>
      </c>
      <c r="F21" s="12">
        <v>584971.62</v>
      </c>
      <c r="G21" s="13">
        <v>4026</v>
      </c>
      <c r="H21" s="14">
        <v>145.2984649776453</v>
      </c>
    </row>
    <row r="22" spans="1:8">
      <c r="A22">
        <v>2017</v>
      </c>
      <c r="B22">
        <v>8</v>
      </c>
      <c r="C22" t="s">
        <v>15</v>
      </c>
      <c r="D22" s="12">
        <v>573971.68000000005</v>
      </c>
      <c r="E22" s="12">
        <v>94232.92</v>
      </c>
      <c r="F22" s="12">
        <v>668204.60000000009</v>
      </c>
      <c r="G22" s="13">
        <v>4331</v>
      </c>
      <c r="H22" s="14">
        <v>154.28413761256064</v>
      </c>
    </row>
    <row r="23" spans="1:8">
      <c r="A23">
        <v>2017</v>
      </c>
      <c r="B23">
        <v>9</v>
      </c>
      <c r="C23" t="s">
        <v>16</v>
      </c>
      <c r="D23" s="12">
        <v>624401.68999999994</v>
      </c>
      <c r="E23" s="12">
        <v>95997.22</v>
      </c>
      <c r="F23" s="12">
        <v>720398.90999999992</v>
      </c>
      <c r="G23" s="13">
        <v>4285</v>
      </c>
      <c r="H23" s="14">
        <v>168.12109918319717</v>
      </c>
    </row>
    <row r="24" spans="1:8">
      <c r="A24">
        <v>2017</v>
      </c>
      <c r="B24">
        <v>10</v>
      </c>
      <c r="C24" t="s">
        <v>17</v>
      </c>
      <c r="D24" s="12">
        <v>664219.43000000005</v>
      </c>
      <c r="E24" s="12">
        <v>105092.94</v>
      </c>
      <c r="F24" s="12">
        <v>769312.37000000011</v>
      </c>
      <c r="G24" s="13">
        <v>4631</v>
      </c>
      <c r="H24" s="14">
        <v>166.12229971928312</v>
      </c>
    </row>
    <row r="25" spans="1:8">
      <c r="A25">
        <v>2017</v>
      </c>
      <c r="B25">
        <v>11</v>
      </c>
      <c r="C25" t="s">
        <v>18</v>
      </c>
      <c r="D25" s="12">
        <v>1010271.37</v>
      </c>
      <c r="E25" s="12">
        <v>168872.4</v>
      </c>
      <c r="F25" s="12">
        <v>1179143.77</v>
      </c>
      <c r="G25" s="13">
        <v>7544</v>
      </c>
      <c r="H25" s="14">
        <v>156.30219644750795</v>
      </c>
    </row>
    <row r="26" spans="1:8">
      <c r="A26">
        <v>2017</v>
      </c>
      <c r="B26">
        <v>12</v>
      </c>
      <c r="C26" t="s">
        <v>19</v>
      </c>
      <c r="D26" s="12">
        <v>743914.17</v>
      </c>
      <c r="E26" s="12">
        <v>119633.06</v>
      </c>
      <c r="F26" s="12">
        <v>863547.23</v>
      </c>
      <c r="G26" s="13">
        <v>5673</v>
      </c>
      <c r="H26" s="14">
        <v>152.22055878723779</v>
      </c>
    </row>
    <row r="27" spans="1:8">
      <c r="A27">
        <v>2018</v>
      </c>
      <c r="B27">
        <v>1</v>
      </c>
      <c r="C27" t="s">
        <v>8</v>
      </c>
      <c r="D27" s="12">
        <v>950030.36</v>
      </c>
      <c r="E27" s="12">
        <v>157271.53</v>
      </c>
      <c r="F27" s="12">
        <v>1107301.8899999999</v>
      </c>
      <c r="G27" s="13">
        <v>7269</v>
      </c>
      <c r="H27" s="14">
        <v>152.33208006603383</v>
      </c>
    </row>
    <row r="28" spans="1:8">
      <c r="A28">
        <v>2018</v>
      </c>
      <c r="B28">
        <v>2</v>
      </c>
      <c r="C28" t="s">
        <v>9</v>
      </c>
      <c r="D28" s="12">
        <v>844178.71</v>
      </c>
      <c r="E28" s="12">
        <v>142730.25</v>
      </c>
      <c r="F28" s="12">
        <v>986908.96</v>
      </c>
      <c r="G28" s="13">
        <v>6728</v>
      </c>
      <c r="H28" s="14">
        <v>146.68682520808559</v>
      </c>
    </row>
    <row r="29" spans="1:8">
      <c r="A29">
        <v>2018</v>
      </c>
      <c r="B29">
        <v>3</v>
      </c>
      <c r="C29" t="s">
        <v>10</v>
      </c>
      <c r="D29" s="12">
        <v>983213.44</v>
      </c>
      <c r="E29" s="12">
        <v>171913.38</v>
      </c>
      <c r="F29" s="12">
        <v>1155126.8199999998</v>
      </c>
      <c r="G29" s="13">
        <v>7211</v>
      </c>
      <c r="H29" s="14">
        <v>160.18954652614059</v>
      </c>
    </row>
    <row r="30" spans="1:8">
      <c r="A30">
        <v>2018</v>
      </c>
      <c r="B30">
        <v>4</v>
      </c>
      <c r="C30" t="s">
        <v>11</v>
      </c>
      <c r="D30" s="12">
        <v>996647.75</v>
      </c>
      <c r="E30" s="12">
        <v>163050.29</v>
      </c>
      <c r="F30" s="12">
        <v>1159698.04</v>
      </c>
      <c r="G30" s="13">
        <v>6939</v>
      </c>
      <c r="H30" s="14">
        <v>167.1275457558726</v>
      </c>
    </row>
    <row r="31" spans="1:8">
      <c r="A31">
        <v>2018</v>
      </c>
      <c r="B31">
        <v>5</v>
      </c>
      <c r="C31" t="s">
        <v>12</v>
      </c>
      <c r="D31" s="12">
        <v>996517.68</v>
      </c>
      <c r="E31" s="12">
        <v>153264.14000000001</v>
      </c>
      <c r="F31" s="12">
        <v>1149781.82</v>
      </c>
      <c r="G31" s="13">
        <v>6873</v>
      </c>
      <c r="H31" s="14">
        <v>167.28965808235125</v>
      </c>
    </row>
    <row r="32" spans="1:8">
      <c r="A32">
        <v>2018</v>
      </c>
      <c r="B32">
        <v>6</v>
      </c>
      <c r="C32" t="s">
        <v>13</v>
      </c>
      <c r="D32" s="12">
        <v>865124.31</v>
      </c>
      <c r="E32" s="12">
        <v>157552.79999999999</v>
      </c>
      <c r="F32" s="12">
        <v>1022677.1100000001</v>
      </c>
      <c r="G32" s="13">
        <v>6167</v>
      </c>
      <c r="H32" s="14">
        <v>165.8305675368899</v>
      </c>
    </row>
    <row r="33" spans="1:8">
      <c r="A33">
        <v>2018</v>
      </c>
      <c r="B33">
        <v>7</v>
      </c>
      <c r="C33" t="s">
        <v>14</v>
      </c>
      <c r="D33" s="12">
        <v>895507.22</v>
      </c>
      <c r="E33" s="12">
        <v>163220.81</v>
      </c>
      <c r="F33" s="12">
        <v>1058728.03</v>
      </c>
      <c r="G33" s="13">
        <v>6292</v>
      </c>
      <c r="H33" s="14">
        <v>168.26573903369359</v>
      </c>
    </row>
    <row r="34" spans="1:8">
      <c r="A34">
        <v>2018</v>
      </c>
      <c r="B34">
        <v>8</v>
      </c>
      <c r="C34" t="s">
        <v>15</v>
      </c>
      <c r="D34" s="12">
        <v>854686.33</v>
      </c>
      <c r="E34" s="12">
        <v>148622.14000000001</v>
      </c>
      <c r="F34" s="12">
        <v>1003308.47</v>
      </c>
      <c r="G34" s="13">
        <v>6512</v>
      </c>
      <c r="H34" s="14">
        <v>154.07071099508599</v>
      </c>
    </row>
    <row r="35" spans="1:8">
      <c r="A35">
        <v>2018</v>
      </c>
      <c r="B35">
        <v>9</v>
      </c>
      <c r="C35" t="s">
        <v>16</v>
      </c>
      <c r="D35" s="12">
        <v>145</v>
      </c>
      <c r="E35" s="12">
        <v>21.46</v>
      </c>
      <c r="F35" s="12">
        <v>166.46</v>
      </c>
      <c r="G35" s="13">
        <v>16</v>
      </c>
      <c r="H35" s="14">
        <v>10.40375</v>
      </c>
    </row>
    <row r="36" spans="1:8">
      <c r="A36">
        <v>2018</v>
      </c>
      <c r="B36">
        <v>10</v>
      </c>
      <c r="C36" t="s">
        <v>17</v>
      </c>
      <c r="D36" s="12"/>
      <c r="E36" s="12"/>
      <c r="F36" s="12"/>
      <c r="G36" s="13">
        <v>4</v>
      </c>
      <c r="H36" s="14"/>
    </row>
    <row r="40" spans="1:8">
      <c r="A40" s="45" t="s">
        <v>22</v>
      </c>
      <c r="B40" s="45"/>
      <c r="C40" s="45"/>
      <c r="D40" s="45"/>
      <c r="E40" s="45"/>
      <c r="F40" s="45"/>
    </row>
    <row r="41" spans="1:8">
      <c r="A41" s="10" t="s">
        <v>0</v>
      </c>
      <c r="B41" t="s">
        <v>2</v>
      </c>
    </row>
    <row r="42" spans="1:8">
      <c r="A42" s="11" t="s">
        <v>61</v>
      </c>
      <c r="B42" s="12">
        <v>1258681.3400000001</v>
      </c>
    </row>
    <row r="43" spans="1:8">
      <c r="A43" s="11" t="s">
        <v>68</v>
      </c>
      <c r="B43" s="12">
        <v>1205005.68</v>
      </c>
    </row>
    <row r="44" spans="1:8">
      <c r="A44" s="11" t="s">
        <v>56</v>
      </c>
      <c r="B44" s="12">
        <v>1036988.68</v>
      </c>
    </row>
    <row r="45" spans="1:8">
      <c r="A45" s="11" t="s">
        <v>65</v>
      </c>
      <c r="B45" s="12">
        <v>988048.97</v>
      </c>
    </row>
    <row r="46" spans="1:8">
      <c r="A46" s="11" t="s">
        <v>57</v>
      </c>
      <c r="B46" s="12">
        <v>911954.32</v>
      </c>
    </row>
    <row r="47" spans="1:8">
      <c r="A47" s="11" t="s">
        <v>59</v>
      </c>
      <c r="B47" s="12">
        <v>729762.49</v>
      </c>
    </row>
    <row r="48" spans="1:8">
      <c r="A48" s="11" t="s">
        <v>58</v>
      </c>
      <c r="B48" s="12">
        <v>635290.85</v>
      </c>
    </row>
    <row r="49" spans="1:33">
      <c r="A49" s="11" t="s">
        <v>62</v>
      </c>
      <c r="B49" s="12">
        <v>632248.66</v>
      </c>
    </row>
    <row r="50" spans="1:33">
      <c r="A50" s="11" t="s">
        <v>54</v>
      </c>
      <c r="B50" s="12">
        <v>592720.11</v>
      </c>
    </row>
    <row r="51" spans="1:33">
      <c r="A51" s="11" t="s">
        <v>60</v>
      </c>
      <c r="B51" s="12">
        <v>485256.46</v>
      </c>
    </row>
    <row r="52" spans="1:33">
      <c r="A52" s="11" t="s">
        <v>67</v>
      </c>
      <c r="B52" s="12">
        <v>483946.6</v>
      </c>
    </row>
    <row r="53" spans="1:33">
      <c r="A53" s="11" t="s">
        <v>55</v>
      </c>
      <c r="B53" s="12">
        <v>411764.89</v>
      </c>
    </row>
    <row r="54" spans="1:33">
      <c r="A54" s="11" t="s">
        <v>64</v>
      </c>
      <c r="B54" s="12">
        <v>399124.87</v>
      </c>
    </row>
    <row r="55" spans="1:33">
      <c r="A55" s="11" t="s">
        <v>66</v>
      </c>
      <c r="B55" s="12">
        <v>323667.53000000003</v>
      </c>
    </row>
    <row r="56" spans="1:33">
      <c r="A56" s="11" t="s">
        <v>63</v>
      </c>
      <c r="B56" s="12">
        <v>273960.7</v>
      </c>
    </row>
    <row r="57" spans="1:33">
      <c r="A57" t="s">
        <v>23</v>
      </c>
      <c r="B57" t="s">
        <v>24</v>
      </c>
    </row>
    <row r="59" spans="1:33">
      <c r="A59" s="45" t="s">
        <v>25</v>
      </c>
      <c r="B59" s="45"/>
      <c r="C59" s="45"/>
      <c r="D59" s="45"/>
      <c r="E59" s="45"/>
      <c r="F59" s="45"/>
      <c r="I59" t="s">
        <v>306</v>
      </c>
      <c r="AE59" s="1"/>
      <c r="AF59" s="2"/>
      <c r="AG59" s="3"/>
    </row>
    <row r="60" spans="1:33">
      <c r="A60" s="10" t="s">
        <v>0</v>
      </c>
      <c r="B60" t="s">
        <v>2</v>
      </c>
      <c r="I60" s="10" t="s">
        <v>0</v>
      </c>
      <c r="J60" t="s">
        <v>34</v>
      </c>
      <c r="AE60" s="4"/>
      <c r="AF60" s="5"/>
      <c r="AG60" s="6"/>
    </row>
    <row r="61" spans="1:33">
      <c r="A61" s="11" t="s">
        <v>83</v>
      </c>
      <c r="B61" s="12">
        <v>8681385.4399999995</v>
      </c>
      <c r="I61" s="11" t="s">
        <v>83</v>
      </c>
      <c r="J61" s="13">
        <v>41746</v>
      </c>
      <c r="AE61" s="4"/>
      <c r="AF61" s="5"/>
      <c r="AG61" s="6"/>
    </row>
    <row r="62" spans="1:33">
      <c r="A62" s="11" t="s">
        <v>79</v>
      </c>
      <c r="B62" s="12">
        <v>1273100.1299999999</v>
      </c>
      <c r="I62" s="11" t="s">
        <v>80</v>
      </c>
      <c r="J62" s="13">
        <v>12852</v>
      </c>
      <c r="AE62" s="4"/>
      <c r="AF62" s="5"/>
      <c r="AG62" s="6"/>
    </row>
    <row r="63" spans="1:33">
      <c r="A63" s="11" t="s">
        <v>75</v>
      </c>
      <c r="B63" s="12">
        <v>1031107.18</v>
      </c>
      <c r="I63" s="11" t="s">
        <v>75</v>
      </c>
      <c r="J63" s="13">
        <v>11635</v>
      </c>
      <c r="AE63" s="4"/>
      <c r="AF63" s="5"/>
      <c r="AG63" s="6"/>
    </row>
    <row r="64" spans="1:33">
      <c r="A64" s="11" t="s">
        <v>80</v>
      </c>
      <c r="B64" s="12">
        <v>856722.6</v>
      </c>
      <c r="I64" s="11" t="s">
        <v>81</v>
      </c>
      <c r="J64" s="13">
        <v>5466</v>
      </c>
      <c r="AE64" s="4"/>
      <c r="AF64" s="5"/>
      <c r="AG64" s="6"/>
    </row>
    <row r="65" spans="1:33">
      <c r="A65" s="11" t="s">
        <v>82</v>
      </c>
      <c r="B65" s="12">
        <v>641535.07999999996</v>
      </c>
      <c r="I65" s="11" t="s">
        <v>79</v>
      </c>
      <c r="J65" s="13">
        <v>5045</v>
      </c>
      <c r="AE65" s="4"/>
      <c r="AF65" s="5"/>
      <c r="AG65" s="6"/>
    </row>
    <row r="66" spans="1:33">
      <c r="A66" s="11" t="s">
        <v>81</v>
      </c>
      <c r="B66" s="12">
        <v>379707.24</v>
      </c>
      <c r="I66" s="11" t="s">
        <v>82</v>
      </c>
      <c r="J66" s="13">
        <v>3637</v>
      </c>
      <c r="AE66" s="4"/>
      <c r="AF66" s="5"/>
      <c r="AG66" s="6"/>
    </row>
    <row r="67" spans="1:33">
      <c r="A67" s="11" t="s">
        <v>69</v>
      </c>
      <c r="B67" s="12">
        <v>286903.56</v>
      </c>
      <c r="I67" s="11" t="s">
        <v>69</v>
      </c>
      <c r="J67" s="13">
        <v>3380</v>
      </c>
      <c r="AE67" s="4"/>
      <c r="AF67" s="5"/>
      <c r="AG67" s="6"/>
    </row>
    <row r="68" spans="1:33">
      <c r="A68" s="11" t="s">
        <v>78</v>
      </c>
      <c r="B68" s="12">
        <v>91493.85</v>
      </c>
      <c r="I68" s="11" t="s">
        <v>71</v>
      </c>
      <c r="J68" s="13">
        <v>2140</v>
      </c>
      <c r="AE68" s="4"/>
      <c r="AF68" s="5"/>
      <c r="AG68" s="6"/>
    </row>
    <row r="69" spans="1:33">
      <c r="A69" s="11" t="s">
        <v>71</v>
      </c>
      <c r="B69" s="12">
        <v>89881.68</v>
      </c>
      <c r="I69" s="11" t="s">
        <v>72</v>
      </c>
      <c r="J69" s="13">
        <v>2033</v>
      </c>
      <c r="AE69" s="4"/>
      <c r="AF69" s="5"/>
      <c r="AG69" s="6"/>
    </row>
    <row r="70" spans="1:33">
      <c r="A70" s="11" t="s">
        <v>73</v>
      </c>
      <c r="B70" s="12">
        <v>66399.210000000006</v>
      </c>
      <c r="I70" s="11" t="s">
        <v>73</v>
      </c>
      <c r="J70" s="13">
        <v>2020</v>
      </c>
      <c r="AE70" s="4"/>
      <c r="AF70" s="5"/>
      <c r="AG70" s="6"/>
    </row>
    <row r="71" spans="1:33">
      <c r="A71" s="11" t="s">
        <v>72</v>
      </c>
      <c r="B71" s="12">
        <v>47779.51</v>
      </c>
      <c r="I71" s="11" t="s">
        <v>78</v>
      </c>
      <c r="J71" s="13">
        <v>1652</v>
      </c>
      <c r="AE71" s="4"/>
      <c r="AF71" s="5"/>
      <c r="AG71" s="6"/>
    </row>
    <row r="72" spans="1:33">
      <c r="A72" s="11" t="s">
        <v>74</v>
      </c>
      <c r="B72" s="12">
        <v>36408.949999999997</v>
      </c>
      <c r="I72" s="11" t="s">
        <v>70</v>
      </c>
      <c r="J72" s="13">
        <v>1336</v>
      </c>
      <c r="AE72" s="4"/>
      <c r="AF72" s="5"/>
      <c r="AG72" s="6"/>
    </row>
    <row r="73" spans="1:33">
      <c r="A73" s="11" t="s">
        <v>293</v>
      </c>
      <c r="B73" s="12">
        <v>25986.22</v>
      </c>
      <c r="I73" s="11" t="s">
        <v>77</v>
      </c>
      <c r="J73" s="13">
        <v>975</v>
      </c>
      <c r="AE73" s="4"/>
      <c r="AF73" s="5"/>
      <c r="AG73" s="6"/>
    </row>
    <row r="74" spans="1:33">
      <c r="A74" s="11" t="s">
        <v>70</v>
      </c>
      <c r="B74" s="12">
        <v>20240.64</v>
      </c>
      <c r="I74" s="11" t="s">
        <v>76</v>
      </c>
      <c r="J74" s="13">
        <v>907</v>
      </c>
      <c r="AE74" s="4"/>
      <c r="AF74" s="5"/>
      <c r="AG74" s="6"/>
    </row>
    <row r="75" spans="1:33">
      <c r="A75" s="11" t="s">
        <v>295</v>
      </c>
      <c r="B75" s="12">
        <v>17095</v>
      </c>
      <c r="I75" s="11" t="s">
        <v>74</v>
      </c>
      <c r="J75" s="13">
        <v>747</v>
      </c>
      <c r="AE75" s="4"/>
      <c r="AF75" s="5"/>
      <c r="AG75" s="6"/>
    </row>
    <row r="76" spans="1:33">
      <c r="A76" s="11" t="s">
        <v>76</v>
      </c>
      <c r="B76" s="12">
        <v>17070.72</v>
      </c>
      <c r="I76" s="11" t="s">
        <v>301</v>
      </c>
      <c r="J76" s="13">
        <v>715</v>
      </c>
      <c r="AE76" s="7"/>
      <c r="AF76" s="8"/>
      <c r="AG76" s="9"/>
    </row>
    <row r="77" spans="1:33">
      <c r="A77" s="11" t="s">
        <v>296</v>
      </c>
      <c r="B77" s="12">
        <v>9940.6</v>
      </c>
      <c r="I77" s="11" t="s">
        <v>295</v>
      </c>
      <c r="J77" s="13">
        <v>536</v>
      </c>
    </row>
    <row r="78" spans="1:33">
      <c r="A78" s="11" t="s">
        <v>301</v>
      </c>
      <c r="B78" s="12">
        <v>8551.69</v>
      </c>
      <c r="I78" s="11" t="s">
        <v>297</v>
      </c>
      <c r="J78" s="13">
        <v>495</v>
      </c>
    </row>
    <row r="79" spans="1:33">
      <c r="A79" s="11" t="s">
        <v>300</v>
      </c>
      <c r="B79" s="12">
        <v>4762.2</v>
      </c>
      <c r="I79" s="11" t="s">
        <v>296</v>
      </c>
      <c r="J79" s="13">
        <v>485</v>
      </c>
    </row>
    <row r="80" spans="1:33">
      <c r="A80" s="11" t="s">
        <v>297</v>
      </c>
      <c r="B80" s="12">
        <v>2522</v>
      </c>
      <c r="I80" s="11" t="s">
        <v>302</v>
      </c>
      <c r="J80" s="13">
        <v>413</v>
      </c>
    </row>
    <row r="81" spans="1:10">
      <c r="A81" s="11" t="s">
        <v>294</v>
      </c>
      <c r="B81" s="12">
        <v>1606.2</v>
      </c>
      <c r="I81" s="11" t="s">
        <v>294</v>
      </c>
      <c r="J81" s="13">
        <v>350</v>
      </c>
    </row>
    <row r="82" spans="1:10">
      <c r="A82" s="11" t="s">
        <v>298</v>
      </c>
      <c r="B82" s="12">
        <v>1177</v>
      </c>
      <c r="I82" s="11" t="s">
        <v>305</v>
      </c>
      <c r="J82" s="13">
        <v>280</v>
      </c>
    </row>
    <row r="83" spans="1:10">
      <c r="A83" s="11" t="s">
        <v>299</v>
      </c>
      <c r="B83" s="12">
        <v>267</v>
      </c>
      <c r="I83" s="11" t="s">
        <v>300</v>
      </c>
      <c r="J83" s="13">
        <v>253</v>
      </c>
    </row>
    <row r="84" spans="1:10">
      <c r="A84" s="11" t="s">
        <v>1</v>
      </c>
      <c r="B84" s="12">
        <v>13591643.699999999</v>
      </c>
      <c r="I84" s="11" t="s">
        <v>298</v>
      </c>
      <c r="J84" s="13">
        <v>148</v>
      </c>
    </row>
    <row r="85" spans="1:10">
      <c r="I85" s="11" t="s">
        <v>299</v>
      </c>
      <c r="J85" s="13">
        <v>81</v>
      </c>
    </row>
    <row r="86" spans="1:10">
      <c r="I86" s="11" t="s">
        <v>303</v>
      </c>
      <c r="J86" s="13">
        <v>68</v>
      </c>
    </row>
    <row r="87" spans="1:10">
      <c r="I87" s="11" t="s">
        <v>304</v>
      </c>
      <c r="J87" s="13">
        <v>46</v>
      </c>
    </row>
    <row r="88" spans="1:10">
      <c r="I88" s="11" t="s">
        <v>1</v>
      </c>
      <c r="J88" s="13">
        <v>99441</v>
      </c>
    </row>
    <row r="90" spans="1:10">
      <c r="A90" s="11"/>
    </row>
    <row r="91" spans="1:10">
      <c r="A91" s="45" t="s">
        <v>26</v>
      </c>
      <c r="B91" s="45"/>
      <c r="C91" s="45"/>
      <c r="D91" s="45"/>
      <c r="E91" s="45"/>
      <c r="F91" s="45"/>
    </row>
    <row r="92" spans="1:10">
      <c r="A92" s="10" t="s">
        <v>0</v>
      </c>
      <c r="B92" t="s">
        <v>92</v>
      </c>
    </row>
    <row r="93" spans="1:10">
      <c r="A93" s="11" t="s">
        <v>91</v>
      </c>
      <c r="B93" s="15">
        <v>217989.79</v>
      </c>
    </row>
    <row r="99" spans="1:6">
      <c r="A99" s="45" t="s">
        <v>29</v>
      </c>
      <c r="B99" s="45"/>
      <c r="C99" s="45"/>
      <c r="D99" s="45"/>
      <c r="E99" s="45"/>
      <c r="F99" s="45"/>
    </row>
    <row r="100" spans="1:6">
      <c r="A100" s="10" t="s">
        <v>0</v>
      </c>
      <c r="B100" t="s">
        <v>5</v>
      </c>
    </row>
    <row r="101" spans="1:6">
      <c r="A101" s="11" t="s">
        <v>96</v>
      </c>
      <c r="B101" s="13">
        <v>96478</v>
      </c>
    </row>
    <row r="102" spans="1:6">
      <c r="A102" s="11" t="s">
        <v>99</v>
      </c>
      <c r="B102" s="13">
        <v>1107</v>
      </c>
    </row>
    <row r="103" spans="1:6">
      <c r="A103" s="11" t="s">
        <v>94</v>
      </c>
      <c r="B103" s="13">
        <v>625</v>
      </c>
    </row>
    <row r="104" spans="1:6">
      <c r="A104" s="11" t="s">
        <v>100</v>
      </c>
      <c r="B104" s="13">
        <v>609</v>
      </c>
    </row>
    <row r="105" spans="1:6">
      <c r="A105" s="11" t="s">
        <v>97</v>
      </c>
      <c r="B105" s="13">
        <v>314</v>
      </c>
    </row>
    <row r="106" spans="1:6">
      <c r="A106" s="11" t="s">
        <v>98</v>
      </c>
      <c r="B106" s="13">
        <v>301</v>
      </c>
    </row>
    <row r="107" spans="1:6">
      <c r="A107" s="11" t="s">
        <v>95</v>
      </c>
      <c r="B107" s="13">
        <v>5</v>
      </c>
    </row>
    <row r="108" spans="1:6">
      <c r="A108" s="11" t="s">
        <v>93</v>
      </c>
      <c r="B108" s="13">
        <v>2</v>
      </c>
    </row>
    <row r="111" spans="1:6">
      <c r="A111" s="45" t="s">
        <v>30</v>
      </c>
      <c r="B111" s="45"/>
      <c r="C111" s="45"/>
      <c r="D111" s="45"/>
      <c r="E111" s="45"/>
      <c r="F111" s="45"/>
    </row>
    <row r="112" spans="1:6">
      <c r="A112" s="10" t="s">
        <v>2</v>
      </c>
      <c r="B112" s="10" t="s">
        <v>101</v>
      </c>
    </row>
    <row r="113" spans="1:9">
      <c r="A113" s="10" t="s">
        <v>0</v>
      </c>
      <c r="B113" t="s">
        <v>93</v>
      </c>
      <c r="C113" t="s">
        <v>94</v>
      </c>
      <c r="D113" t="s">
        <v>96</v>
      </c>
      <c r="E113" t="s">
        <v>97</v>
      </c>
      <c r="F113" t="s">
        <v>98</v>
      </c>
      <c r="G113" t="s">
        <v>99</v>
      </c>
      <c r="H113" t="s">
        <v>100</v>
      </c>
      <c r="I113" t="s">
        <v>1</v>
      </c>
    </row>
    <row r="114" spans="1:9">
      <c r="A114">
        <v>2016</v>
      </c>
      <c r="B114" s="12"/>
      <c r="C114" s="12">
        <v>3052.17</v>
      </c>
      <c r="D114" s="12">
        <v>40470.980000000003</v>
      </c>
      <c r="E114" s="12">
        <v>2910.63</v>
      </c>
      <c r="F114" s="12">
        <v>362</v>
      </c>
      <c r="G114" s="12">
        <v>982.45</v>
      </c>
      <c r="H114" s="12">
        <v>2007.69</v>
      </c>
      <c r="I114" s="12">
        <v>49785.919999999998</v>
      </c>
    </row>
    <row r="115" spans="1:9">
      <c r="A115">
        <v>2017</v>
      </c>
      <c r="B115" s="12">
        <v>209.6</v>
      </c>
      <c r="C115" s="12">
        <v>47314.71</v>
      </c>
      <c r="D115" s="12">
        <v>5962902.0099999998</v>
      </c>
      <c r="E115" s="12">
        <v>27817.58</v>
      </c>
      <c r="F115" s="12">
        <v>50912.71</v>
      </c>
      <c r="G115" s="12">
        <v>66650.37</v>
      </c>
      <c r="H115" s="12"/>
      <c r="I115" s="12">
        <v>6155806.9800000004</v>
      </c>
    </row>
    <row r="116" spans="1:9">
      <c r="A116">
        <v>2018</v>
      </c>
      <c r="B116" s="12"/>
      <c r="C116" s="12">
        <v>44868.39</v>
      </c>
      <c r="D116" s="12">
        <v>7218125.1200000001</v>
      </c>
      <c r="E116" s="12">
        <v>30798.16</v>
      </c>
      <c r="F116" s="12">
        <v>9164.51</v>
      </c>
      <c r="G116" s="12">
        <v>83094.62</v>
      </c>
      <c r="H116" s="12"/>
      <c r="I116" s="12">
        <v>7386050.7999999998</v>
      </c>
    </row>
    <row r="117" spans="1:9">
      <c r="A117" t="s">
        <v>1</v>
      </c>
      <c r="B117" s="12">
        <v>209.6</v>
      </c>
      <c r="C117" s="12">
        <v>95235.27</v>
      </c>
      <c r="D117" s="12">
        <v>13221498.109999999</v>
      </c>
      <c r="E117" s="12">
        <v>61526.37</v>
      </c>
      <c r="F117" s="12">
        <v>60439.22</v>
      </c>
      <c r="G117" s="12">
        <v>150727.44</v>
      </c>
      <c r="H117" s="12">
        <v>2007.69</v>
      </c>
      <c r="I117" s="12">
        <v>13591643.699999999</v>
      </c>
    </row>
    <row r="120" spans="1:9">
      <c r="A120" s="45" t="s">
        <v>32</v>
      </c>
      <c r="B120" s="45"/>
      <c r="C120" s="45"/>
      <c r="D120" s="45"/>
      <c r="E120" s="45"/>
      <c r="F120" s="45"/>
    </row>
    <row r="121" spans="1:9">
      <c r="A121" s="10" t="s">
        <v>0</v>
      </c>
      <c r="B121" t="s">
        <v>5</v>
      </c>
    </row>
    <row r="122" spans="1:9">
      <c r="A122" s="11" t="s">
        <v>15</v>
      </c>
      <c r="B122" s="13">
        <v>10843</v>
      </c>
    </row>
    <row r="123" spans="1:9">
      <c r="A123" s="11" t="s">
        <v>12</v>
      </c>
      <c r="B123" s="13">
        <v>10573</v>
      </c>
    </row>
    <row r="124" spans="1:9">
      <c r="A124" s="11" t="s">
        <v>14</v>
      </c>
      <c r="B124" s="13">
        <v>10318</v>
      </c>
    </row>
    <row r="125" spans="1:9">
      <c r="A125" s="11" t="s">
        <v>10</v>
      </c>
      <c r="B125" s="13">
        <v>9893</v>
      </c>
    </row>
    <row r="126" spans="1:9">
      <c r="A126" s="11" t="s">
        <v>13</v>
      </c>
      <c r="B126" s="13">
        <v>9412</v>
      </c>
    </row>
    <row r="127" spans="1:9">
      <c r="A127" s="11" t="s">
        <v>11</v>
      </c>
      <c r="B127" s="13">
        <v>9343</v>
      </c>
    </row>
    <row r="128" spans="1:9">
      <c r="A128" s="11" t="s">
        <v>9</v>
      </c>
      <c r="B128" s="13">
        <v>8508</v>
      </c>
    </row>
    <row r="129" spans="1:6">
      <c r="A129" s="11" t="s">
        <v>8</v>
      </c>
      <c r="B129" s="13">
        <v>8069</v>
      </c>
    </row>
    <row r="130" spans="1:6">
      <c r="A130" s="11" t="s">
        <v>18</v>
      </c>
      <c r="B130" s="13">
        <v>7544</v>
      </c>
    </row>
    <row r="131" spans="1:6">
      <c r="A131" s="11" t="s">
        <v>19</v>
      </c>
      <c r="B131" s="13">
        <v>5674</v>
      </c>
    </row>
    <row r="132" spans="1:6">
      <c r="A132" s="11" t="s">
        <v>17</v>
      </c>
      <c r="B132" s="13">
        <v>4959</v>
      </c>
    </row>
    <row r="133" spans="1:6">
      <c r="A133" s="11" t="s">
        <v>16</v>
      </c>
      <c r="B133" s="13">
        <v>4305</v>
      </c>
    </row>
    <row r="134" spans="1:6">
      <c r="A134" s="11" t="s">
        <v>1</v>
      </c>
      <c r="B134" s="13">
        <v>99441</v>
      </c>
    </row>
    <row r="136" spans="1:6">
      <c r="A136" s="45" t="s">
        <v>33</v>
      </c>
      <c r="B136" s="45"/>
      <c r="C136" s="45"/>
      <c r="D136" s="45"/>
      <c r="E136" s="45"/>
      <c r="F136" s="45"/>
    </row>
    <row r="137" spans="1:6">
      <c r="A137" s="10" t="s">
        <v>0</v>
      </c>
      <c r="B137" t="s">
        <v>34</v>
      </c>
    </row>
    <row r="138" spans="1:6">
      <c r="A138" s="11" t="s">
        <v>74</v>
      </c>
      <c r="B138" s="13">
        <v>747</v>
      </c>
    </row>
    <row r="139" spans="1:6">
      <c r="A139" s="11" t="s">
        <v>76</v>
      </c>
      <c r="B139" s="13">
        <v>907</v>
      </c>
    </row>
    <row r="140" spans="1:6">
      <c r="A140" s="11" t="s">
        <v>77</v>
      </c>
      <c r="B140" s="13">
        <v>975</v>
      </c>
    </row>
    <row r="141" spans="1:6">
      <c r="A141" s="11" t="s">
        <v>70</v>
      </c>
      <c r="B141" s="13">
        <v>1336</v>
      </c>
    </row>
    <row r="142" spans="1:6">
      <c r="A142" s="11" t="s">
        <v>78</v>
      </c>
      <c r="B142" s="13">
        <v>1652</v>
      </c>
    </row>
    <row r="143" spans="1:6">
      <c r="A143" s="11" t="s">
        <v>73</v>
      </c>
      <c r="B143" s="13">
        <v>2020</v>
      </c>
    </row>
    <row r="144" spans="1:6">
      <c r="A144" s="11" t="s">
        <v>72</v>
      </c>
      <c r="B144" s="13">
        <v>2033</v>
      </c>
    </row>
    <row r="145" spans="1:6">
      <c r="A145" s="11" t="s">
        <v>71</v>
      </c>
      <c r="B145" s="13">
        <v>2140</v>
      </c>
    </row>
    <row r="146" spans="1:6">
      <c r="A146" s="11" t="s">
        <v>69</v>
      </c>
      <c r="B146" s="13">
        <v>3380</v>
      </c>
    </row>
    <row r="147" spans="1:6">
      <c r="A147" s="11" t="s">
        <v>82</v>
      </c>
      <c r="B147" s="13">
        <v>3637</v>
      </c>
    </row>
    <row r="148" spans="1:6">
      <c r="A148" s="11" t="s">
        <v>79</v>
      </c>
      <c r="B148" s="13">
        <v>5045</v>
      </c>
    </row>
    <row r="149" spans="1:6">
      <c r="A149" s="11" t="s">
        <v>81</v>
      </c>
      <c r="B149" s="13">
        <v>5466</v>
      </c>
    </row>
    <row r="150" spans="1:6">
      <c r="A150" s="11" t="s">
        <v>75</v>
      </c>
      <c r="B150" s="13">
        <v>11635</v>
      </c>
    </row>
    <row r="151" spans="1:6">
      <c r="A151" s="11" t="s">
        <v>80</v>
      </c>
      <c r="B151" s="13">
        <v>12852</v>
      </c>
    </row>
    <row r="152" spans="1:6">
      <c r="A152" s="11" t="s">
        <v>83</v>
      </c>
      <c r="B152" s="13">
        <v>41746</v>
      </c>
    </row>
    <row r="157" spans="1:6">
      <c r="A157" s="45" t="s">
        <v>35</v>
      </c>
      <c r="B157" s="45"/>
      <c r="C157" s="45"/>
      <c r="D157" s="45"/>
      <c r="E157" s="45"/>
      <c r="F157" s="45"/>
    </row>
    <row r="158" spans="1:6">
      <c r="A158" s="10" t="s">
        <v>0</v>
      </c>
      <c r="B158" t="s">
        <v>34</v>
      </c>
      <c r="C158" t="s">
        <v>36</v>
      </c>
      <c r="D158" t="s">
        <v>37</v>
      </c>
    </row>
    <row r="159" spans="1:6">
      <c r="A159" s="11">
        <v>2016</v>
      </c>
      <c r="B159" s="13">
        <v>329</v>
      </c>
      <c r="C159" s="13"/>
      <c r="D159" s="41"/>
    </row>
    <row r="160" spans="1:6">
      <c r="A160" s="11">
        <v>2017</v>
      </c>
      <c r="B160" s="13">
        <v>45101</v>
      </c>
      <c r="C160" s="13">
        <v>329</v>
      </c>
      <c r="D160" s="41">
        <v>136.08510638297872</v>
      </c>
    </row>
    <row r="161" spans="1:6">
      <c r="A161" s="11">
        <v>2018</v>
      </c>
      <c r="B161" s="13">
        <v>54011</v>
      </c>
      <c r="C161" s="13">
        <v>45101</v>
      </c>
      <c r="D161" s="41">
        <v>0.19755659519744573</v>
      </c>
    </row>
    <row r="162" spans="1:6">
      <c r="A162" s="11" t="s">
        <v>1</v>
      </c>
      <c r="B162" s="13">
        <v>99441</v>
      </c>
      <c r="C162" s="13">
        <v>45430</v>
      </c>
      <c r="D162" s="41">
        <v>1.1888839973585736</v>
      </c>
    </row>
    <row r="166" spans="1:6">
      <c r="A166" s="45" t="s">
        <v>38</v>
      </c>
      <c r="B166" s="45"/>
      <c r="C166" s="45"/>
      <c r="D166" s="45"/>
      <c r="E166" s="45"/>
      <c r="F166" s="45"/>
    </row>
    <row r="167" spans="1:6">
      <c r="A167" s="10" t="s">
        <v>0</v>
      </c>
      <c r="B167" t="s">
        <v>2</v>
      </c>
      <c r="C167" t="s">
        <v>39</v>
      </c>
    </row>
    <row r="168" spans="1:6">
      <c r="A168" s="11" t="s">
        <v>103</v>
      </c>
      <c r="B168" s="12">
        <v>1258681.3400000001</v>
      </c>
      <c r="C168" s="14">
        <v>130.16353050672183</v>
      </c>
    </row>
    <row r="169" spans="1:6">
      <c r="A169" s="11" t="s">
        <v>104</v>
      </c>
      <c r="B169" s="12">
        <v>1036988.68</v>
      </c>
      <c r="C169" s="14">
        <v>93.296327485380118</v>
      </c>
    </row>
    <row r="170" spans="1:6">
      <c r="A170" s="11" t="s">
        <v>105</v>
      </c>
      <c r="B170" s="12">
        <v>988048.97</v>
      </c>
      <c r="C170" s="14">
        <v>114.34428538363615</v>
      </c>
    </row>
    <row r="171" spans="1:6">
      <c r="A171" s="11" t="s">
        <v>107</v>
      </c>
      <c r="B171" s="12">
        <v>911954.32</v>
      </c>
      <c r="C171" s="14">
        <v>116.51390315574294</v>
      </c>
    </row>
    <row r="172" spans="1:6">
      <c r="A172" s="11" t="s">
        <v>108</v>
      </c>
      <c r="B172" s="12">
        <v>729762.49</v>
      </c>
      <c r="C172" s="14">
        <v>87.564493640508758</v>
      </c>
    </row>
    <row r="173" spans="1:6">
      <c r="A173" s="11" t="s">
        <v>58</v>
      </c>
      <c r="B173" s="12">
        <v>635290.85</v>
      </c>
      <c r="C173" s="14">
        <v>167.35796891464699</v>
      </c>
    </row>
    <row r="174" spans="1:6">
      <c r="A174" s="11" t="s">
        <v>106</v>
      </c>
      <c r="B174" s="12">
        <v>485256.46</v>
      </c>
      <c r="C174" s="14">
        <v>111.63019553715206</v>
      </c>
    </row>
    <row r="175" spans="1:6">
      <c r="A175" s="11" t="s">
        <v>102</v>
      </c>
      <c r="B175" s="12">
        <v>592720.11</v>
      </c>
      <c r="C175" s="14">
        <v>139.9575230224321</v>
      </c>
    </row>
    <row r="176" spans="1:6">
      <c r="A176" s="11" t="s">
        <v>109</v>
      </c>
      <c r="B176" s="12">
        <v>1205005.68</v>
      </c>
      <c r="C176" s="14">
        <v>201.13598397596394</v>
      </c>
    </row>
    <row r="177" spans="1:16">
      <c r="A177" s="11" t="s">
        <v>110</v>
      </c>
      <c r="B177" s="12">
        <v>632248.66</v>
      </c>
      <c r="C177" s="14">
        <v>90.788147616312472</v>
      </c>
    </row>
    <row r="178" spans="1:16">
      <c r="N178" s="1"/>
      <c r="O178" s="2"/>
      <c r="P178" s="3"/>
    </row>
    <row r="179" spans="1:16">
      <c r="N179" s="4"/>
      <c r="O179" s="5"/>
      <c r="P179" s="6"/>
    </row>
    <row r="180" spans="1:16">
      <c r="A180" s="45" t="s">
        <v>130</v>
      </c>
      <c r="B180" s="45"/>
      <c r="C180" s="45"/>
      <c r="D180" s="45"/>
      <c r="E180" s="45"/>
      <c r="F180" s="45"/>
      <c r="N180" s="4"/>
      <c r="O180" s="5"/>
      <c r="P180" s="6"/>
    </row>
    <row r="181" spans="1:16">
      <c r="A181" s="10" t="s">
        <v>2</v>
      </c>
      <c r="B181" s="10" t="s">
        <v>101</v>
      </c>
      <c r="N181" s="4"/>
      <c r="O181" s="5"/>
      <c r="P181" s="6"/>
    </row>
    <row r="182" spans="1:16">
      <c r="A182" s="10" t="s">
        <v>0</v>
      </c>
      <c r="B182">
        <v>2016</v>
      </c>
      <c r="C182">
        <v>2017</v>
      </c>
      <c r="D182">
        <v>2018</v>
      </c>
      <c r="N182" s="4"/>
      <c r="O182" s="5"/>
      <c r="P182" s="6"/>
    </row>
    <row r="183" spans="1:16">
      <c r="A183" s="11" t="s">
        <v>54</v>
      </c>
      <c r="B183" s="12">
        <v>1833.25</v>
      </c>
      <c r="C183" s="12">
        <v>243255.71</v>
      </c>
      <c r="D183" s="12">
        <v>347631.15</v>
      </c>
      <c r="N183" s="4"/>
      <c r="O183" s="5"/>
      <c r="P183" s="6"/>
    </row>
    <row r="184" spans="1:16">
      <c r="A184" s="11" t="s">
        <v>55</v>
      </c>
      <c r="B184" s="12">
        <v>1630.16</v>
      </c>
      <c r="C184" s="12">
        <v>153334.03</v>
      </c>
      <c r="D184" s="12">
        <v>256800.7</v>
      </c>
      <c r="N184" s="4"/>
      <c r="O184" s="5"/>
      <c r="P184" s="6"/>
    </row>
    <row r="185" spans="1:16">
      <c r="A185" s="11" t="s">
        <v>56</v>
      </c>
      <c r="B185" s="12">
        <v>478.99</v>
      </c>
      <c r="C185" s="12">
        <v>498440.43</v>
      </c>
      <c r="D185" s="12">
        <v>538069.26</v>
      </c>
      <c r="N185" s="4"/>
      <c r="O185" s="5"/>
      <c r="P185" s="6"/>
    </row>
    <row r="186" spans="1:16">
      <c r="A186" s="11" t="s">
        <v>57</v>
      </c>
      <c r="B186" s="12">
        <v>1399.32</v>
      </c>
      <c r="C186" s="12">
        <v>405078.69</v>
      </c>
      <c r="D186" s="12">
        <v>505476.31</v>
      </c>
      <c r="N186" s="4"/>
      <c r="O186" s="5"/>
      <c r="P186" s="6"/>
    </row>
    <row r="187" spans="1:16">
      <c r="A187" s="11" t="s">
        <v>58</v>
      </c>
      <c r="B187" s="12">
        <v>1111</v>
      </c>
      <c r="C187" s="12">
        <v>393620.65</v>
      </c>
      <c r="D187" s="12">
        <v>240559.2</v>
      </c>
      <c r="N187" s="4"/>
      <c r="O187" s="5"/>
      <c r="P187" s="6"/>
    </row>
    <row r="188" spans="1:16">
      <c r="A188" s="11" t="s">
        <v>59</v>
      </c>
      <c r="B188" s="12">
        <v>5880.78</v>
      </c>
      <c r="C188" s="12">
        <v>337213.12</v>
      </c>
      <c r="D188" s="12">
        <v>386668.59</v>
      </c>
      <c r="N188" s="4"/>
      <c r="O188" s="5"/>
      <c r="P188" s="6"/>
    </row>
    <row r="189" spans="1:16">
      <c r="A189" s="11" t="s">
        <v>60</v>
      </c>
      <c r="B189" s="12">
        <v>1359.88</v>
      </c>
      <c r="C189" s="12">
        <v>268882.71000000002</v>
      </c>
      <c r="D189" s="12">
        <v>215013.87</v>
      </c>
      <c r="N189" s="4"/>
      <c r="O189" s="5"/>
      <c r="P189" s="6"/>
    </row>
    <row r="190" spans="1:16">
      <c r="A190" s="11" t="s">
        <v>61</v>
      </c>
      <c r="B190" s="12">
        <v>4687.4799999999996</v>
      </c>
      <c r="C190" s="12">
        <v>481755.71</v>
      </c>
      <c r="D190" s="12">
        <v>772238.15</v>
      </c>
      <c r="N190" s="4"/>
      <c r="O190" s="5"/>
      <c r="P190" s="6"/>
    </row>
    <row r="191" spans="1:16">
      <c r="A191" s="11" t="s">
        <v>62</v>
      </c>
      <c r="B191" s="12">
        <v>1287.07</v>
      </c>
      <c r="C191" s="12">
        <v>231073.49</v>
      </c>
      <c r="D191" s="12">
        <v>399888.1</v>
      </c>
      <c r="N191" s="4"/>
      <c r="O191" s="5"/>
      <c r="P191" s="6"/>
    </row>
    <row r="192" spans="1:16">
      <c r="A192" s="11" t="s">
        <v>63</v>
      </c>
      <c r="B192" s="12">
        <v>1300.8800000000001</v>
      </c>
      <c r="C192" s="12">
        <v>129009.71</v>
      </c>
      <c r="D192" s="12">
        <v>143650.10999999999</v>
      </c>
      <c r="N192" s="4"/>
      <c r="O192" s="5"/>
      <c r="P192" s="6"/>
    </row>
    <row r="193" spans="1:16">
      <c r="A193" s="11" t="s">
        <v>64</v>
      </c>
      <c r="B193" s="12">
        <v>5688.7</v>
      </c>
      <c r="C193" s="12">
        <v>214974</v>
      </c>
      <c r="D193" s="12">
        <v>178462.17</v>
      </c>
      <c r="N193" s="4"/>
      <c r="O193" s="5"/>
      <c r="P193" s="6"/>
    </row>
    <row r="194" spans="1:16">
      <c r="A194" s="11" t="s">
        <v>65</v>
      </c>
      <c r="B194" s="12">
        <v>3333.64</v>
      </c>
      <c r="C194" s="12">
        <v>452148.84</v>
      </c>
      <c r="D194" s="12">
        <v>532566.49</v>
      </c>
      <c r="N194" s="4"/>
      <c r="O194" s="5"/>
      <c r="P194" s="6"/>
    </row>
    <row r="195" spans="1:16">
      <c r="A195" s="11" t="s">
        <v>66</v>
      </c>
      <c r="B195" s="12">
        <v>559.58000000000004</v>
      </c>
      <c r="C195" s="12">
        <v>142814.64000000001</v>
      </c>
      <c r="D195" s="12">
        <v>180293.31</v>
      </c>
      <c r="N195" s="7"/>
      <c r="O195" s="8"/>
      <c r="P195" s="9"/>
    </row>
    <row r="196" spans="1:16">
      <c r="A196" s="11" t="s">
        <v>67</v>
      </c>
      <c r="B196" s="12">
        <v>4465.09</v>
      </c>
      <c r="C196" s="12">
        <v>307975.48</v>
      </c>
      <c r="D196" s="12">
        <v>171506.03</v>
      </c>
    </row>
    <row r="197" spans="1:16">
      <c r="A197" s="11" t="s">
        <v>68</v>
      </c>
      <c r="B197" s="12">
        <v>3360.24</v>
      </c>
      <c r="C197" s="12">
        <v>492794.5</v>
      </c>
      <c r="D197" s="12">
        <v>708850.94</v>
      </c>
    </row>
    <row r="201" spans="1:16">
      <c r="A201" s="45" t="s">
        <v>40</v>
      </c>
      <c r="B201" s="45"/>
      <c r="C201" s="45"/>
      <c r="D201" s="45"/>
      <c r="E201" s="45"/>
      <c r="F201" s="45"/>
    </row>
    <row r="202" spans="1:16">
      <c r="A202" s="10" t="s">
        <v>0</v>
      </c>
      <c r="B202" t="s">
        <v>2</v>
      </c>
    </row>
    <row r="203" spans="1:16">
      <c r="A203" s="11" t="s">
        <v>118</v>
      </c>
      <c r="B203" s="12">
        <v>63885</v>
      </c>
    </row>
    <row r="204" spans="1:16">
      <c r="A204" s="11" t="s">
        <v>115</v>
      </c>
      <c r="B204" s="12">
        <v>54730.2</v>
      </c>
    </row>
    <row r="205" spans="1:16">
      <c r="A205" s="11" t="s">
        <v>120</v>
      </c>
      <c r="B205" s="12">
        <v>48899.34</v>
      </c>
    </row>
    <row r="206" spans="1:16">
      <c r="A206" s="11" t="s">
        <v>119</v>
      </c>
      <c r="B206" s="12">
        <v>47214.51</v>
      </c>
    </row>
    <row r="207" spans="1:16">
      <c r="A207" s="11" t="s">
        <v>116</v>
      </c>
      <c r="B207" s="12">
        <v>43025.56</v>
      </c>
    </row>
    <row r="208" spans="1:16">
      <c r="A208" s="11" t="s">
        <v>112</v>
      </c>
      <c r="B208" s="12">
        <v>41082.6</v>
      </c>
    </row>
    <row r="209" spans="1:6">
      <c r="A209" s="11" t="s">
        <v>111</v>
      </c>
      <c r="B209" s="12">
        <v>38907.32</v>
      </c>
    </row>
    <row r="210" spans="1:6">
      <c r="A210" s="11" t="s">
        <v>114</v>
      </c>
      <c r="B210" s="12">
        <v>37733.9</v>
      </c>
    </row>
    <row r="211" spans="1:6">
      <c r="A211" s="11" t="s">
        <v>113</v>
      </c>
      <c r="B211" s="12">
        <v>37683.42</v>
      </c>
    </row>
    <row r="212" spans="1:6">
      <c r="A212" s="11" t="s">
        <v>117</v>
      </c>
      <c r="B212" s="12">
        <v>37608.9</v>
      </c>
    </row>
    <row r="215" spans="1:6">
      <c r="A215" s="45" t="s">
        <v>41</v>
      </c>
      <c r="B215" s="45"/>
      <c r="C215" s="45"/>
      <c r="D215" s="45"/>
      <c r="E215" s="45"/>
      <c r="F215" s="45"/>
    </row>
    <row r="216" spans="1:6">
      <c r="A216" s="10" t="s">
        <v>0</v>
      </c>
      <c r="B216" t="s">
        <v>2</v>
      </c>
    </row>
    <row r="217" spans="1:6">
      <c r="A217" s="11" t="s">
        <v>121</v>
      </c>
      <c r="B217" s="12">
        <v>229472.63</v>
      </c>
    </row>
    <row r="218" spans="1:6">
      <c r="A218" s="11" t="s">
        <v>122</v>
      </c>
      <c r="B218" s="12">
        <v>222776.05</v>
      </c>
    </row>
    <row r="219" spans="1:6">
      <c r="A219" s="11" t="s">
        <v>84</v>
      </c>
      <c r="B219" s="12">
        <v>200472.92</v>
      </c>
    </row>
    <row r="220" spans="1:6">
      <c r="A220" s="11" t="s">
        <v>88</v>
      </c>
      <c r="B220" s="12">
        <v>194042.03</v>
      </c>
    </row>
    <row r="221" spans="1:6">
      <c r="A221" s="11" t="s">
        <v>124</v>
      </c>
      <c r="B221" s="12">
        <v>187923.89</v>
      </c>
    </row>
    <row r="222" spans="1:6">
      <c r="A222" s="11" t="s">
        <v>125</v>
      </c>
      <c r="B222" s="12">
        <v>176431.87</v>
      </c>
    </row>
    <row r="223" spans="1:6">
      <c r="A223" s="11" t="s">
        <v>85</v>
      </c>
      <c r="B223" s="12">
        <v>160236.57</v>
      </c>
    </row>
    <row r="224" spans="1:6">
      <c r="A224" s="11" t="s">
        <v>123</v>
      </c>
      <c r="B224" s="12">
        <v>141745.53</v>
      </c>
    </row>
    <row r="225" spans="1:6">
      <c r="A225" s="11" t="s">
        <v>86</v>
      </c>
      <c r="B225" s="12">
        <v>138968.54999999999</v>
      </c>
    </row>
    <row r="226" spans="1:6">
      <c r="A226" s="11" t="s">
        <v>87</v>
      </c>
      <c r="B226" s="12">
        <v>135171.70000000001</v>
      </c>
    </row>
    <row r="230" spans="1:6">
      <c r="A230" s="45" t="s">
        <v>42</v>
      </c>
      <c r="B230" s="45"/>
      <c r="C230" s="45"/>
      <c r="D230" s="45"/>
      <c r="E230" s="45"/>
      <c r="F230" s="45"/>
    </row>
    <row r="231" spans="1:6">
      <c r="A231" s="10" t="s">
        <v>0</v>
      </c>
      <c r="B231" t="s">
        <v>126</v>
      </c>
    </row>
    <row r="232" spans="1:6">
      <c r="A232" s="11">
        <v>5</v>
      </c>
      <c r="B232" s="17">
        <v>57328</v>
      </c>
    </row>
    <row r="233" spans="1:6">
      <c r="A233" s="11">
        <v>4</v>
      </c>
      <c r="B233" s="17">
        <v>19142</v>
      </c>
    </row>
    <row r="234" spans="1:6">
      <c r="A234" s="11">
        <v>1</v>
      </c>
      <c r="B234" s="17">
        <v>11424</v>
      </c>
    </row>
    <row r="235" spans="1:6">
      <c r="A235" s="11">
        <v>3</v>
      </c>
      <c r="B235" s="17">
        <v>8179</v>
      </c>
    </row>
    <row r="236" spans="1:6">
      <c r="A236" s="11">
        <v>2</v>
      </c>
      <c r="B236" s="17">
        <v>3151</v>
      </c>
    </row>
    <row r="240" spans="1:6">
      <c r="A240" s="45" t="s">
        <v>44</v>
      </c>
      <c r="B240" s="45"/>
      <c r="C240" s="45"/>
      <c r="D240" s="45"/>
      <c r="E240" s="45"/>
      <c r="F240" s="45"/>
    </row>
    <row r="241" spans="1:3">
      <c r="A241" s="10" t="s">
        <v>0</v>
      </c>
      <c r="B241" t="s">
        <v>5</v>
      </c>
    </row>
    <row r="242" spans="1:3">
      <c r="A242" s="11" t="s">
        <v>129</v>
      </c>
      <c r="B242" s="13">
        <v>89941</v>
      </c>
    </row>
    <row r="243" spans="1:3">
      <c r="A243" s="11" t="s">
        <v>127</v>
      </c>
      <c r="B243" s="13">
        <v>6535</v>
      </c>
    </row>
    <row r="244" spans="1:3">
      <c r="A244" s="11" t="s">
        <v>128</v>
      </c>
      <c r="B244" s="13">
        <v>2965</v>
      </c>
    </row>
    <row r="245" spans="1:3">
      <c r="A245" s="11" t="s">
        <v>1</v>
      </c>
      <c r="B245" s="13">
        <v>99441</v>
      </c>
    </row>
    <row r="246" spans="1:3" ht="15.75" customHeight="1"/>
    <row r="247" spans="1:3">
      <c r="A247" s="1"/>
      <c r="B247" s="2"/>
      <c r="C247" s="3"/>
    </row>
    <row r="248" spans="1:3">
      <c r="A248" s="4"/>
      <c r="B248" s="5"/>
      <c r="C248" s="6"/>
    </row>
    <row r="249" spans="1:3">
      <c r="A249" s="4"/>
      <c r="B249" s="5"/>
      <c r="C249" s="6"/>
    </row>
    <row r="250" spans="1:3">
      <c r="A250" s="4"/>
      <c r="B250" s="5"/>
      <c r="C250" s="6"/>
    </row>
    <row r="251" spans="1:3">
      <c r="A251" s="4"/>
      <c r="B251" s="5"/>
      <c r="C251" s="6"/>
    </row>
    <row r="252" spans="1:3">
      <c r="A252" s="4"/>
      <c r="B252" s="5"/>
      <c r="C252" s="6"/>
    </row>
    <row r="253" spans="1:3">
      <c r="A253" s="4"/>
      <c r="B253" s="5"/>
      <c r="C253" s="6"/>
    </row>
    <row r="254" spans="1:3">
      <c r="A254" s="4"/>
      <c r="B254" s="5"/>
      <c r="C254" s="6"/>
    </row>
    <row r="255" spans="1:3">
      <c r="A255" s="4"/>
      <c r="B255" s="5"/>
      <c r="C255" s="6"/>
    </row>
    <row r="256" spans="1:3">
      <c r="A256" s="4"/>
      <c r="B256" s="5"/>
      <c r="C256" s="6"/>
    </row>
    <row r="257" spans="1:3">
      <c r="A257" s="4"/>
      <c r="B257" s="5"/>
      <c r="C257" s="6"/>
    </row>
    <row r="258" spans="1:3">
      <c r="A258" s="4"/>
      <c r="B258" s="5"/>
      <c r="C258" s="6"/>
    </row>
    <row r="259" spans="1:3">
      <c r="A259" s="4"/>
      <c r="B259" s="5"/>
      <c r="C259" s="6"/>
    </row>
    <row r="260" spans="1:3">
      <c r="A260" s="4"/>
      <c r="B260" s="5"/>
      <c r="C260" s="6"/>
    </row>
    <row r="261" spans="1:3">
      <c r="A261" s="4"/>
      <c r="B261" s="5"/>
      <c r="C261" s="6"/>
    </row>
    <row r="262" spans="1:3">
      <c r="A262" s="4"/>
      <c r="B262" s="5"/>
      <c r="C262" s="6"/>
    </row>
    <row r="263" spans="1:3">
      <c r="A263" s="4"/>
      <c r="B263" s="5"/>
      <c r="C263" s="6"/>
    </row>
    <row r="264" spans="1:3">
      <c r="A264" s="7"/>
      <c r="B264" s="8"/>
      <c r="C264" s="9"/>
    </row>
  </sheetData>
  <mergeCells count="16">
    <mergeCell ref="A1:F1"/>
    <mergeCell ref="A10:F10"/>
    <mergeCell ref="A40:F40"/>
    <mergeCell ref="A91:F91"/>
    <mergeCell ref="A99:F99"/>
    <mergeCell ref="A59:F59"/>
    <mergeCell ref="A111:F111"/>
    <mergeCell ref="A120:F120"/>
    <mergeCell ref="A136:F136"/>
    <mergeCell ref="A240:F240"/>
    <mergeCell ref="A230:F230"/>
    <mergeCell ref="A215:F215"/>
    <mergeCell ref="A201:F201"/>
    <mergeCell ref="A166:F166"/>
    <mergeCell ref="A157:F157"/>
    <mergeCell ref="A180:F180"/>
  </mergeCells>
  <pageMargins left="0.7" right="0.7" top="0.75" bottom="0.75" header="0.3" footer="0.3"/>
  <pageSetup paperSize="9" orientation="portrait"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A5F24-2471-4ABC-85F9-8DC67D28987B}">
  <dimension ref="B3:C27"/>
  <sheetViews>
    <sheetView workbookViewId="0">
      <selection activeCell="B3" sqref="B3"/>
    </sheetView>
  </sheetViews>
  <sheetFormatPr defaultRowHeight="15"/>
  <cols>
    <col min="2" max="2" width="13.140625" bestFit="1" customWidth="1"/>
    <col min="3" max="3" width="13.85546875" bestFit="1" customWidth="1"/>
  </cols>
  <sheetData>
    <row r="3" spans="2:3">
      <c r="B3" s="10" t="s">
        <v>0</v>
      </c>
      <c r="C3" t="s">
        <v>2</v>
      </c>
    </row>
    <row r="4" spans="2:3">
      <c r="B4" s="11" t="s">
        <v>299</v>
      </c>
      <c r="C4" s="12">
        <v>267</v>
      </c>
    </row>
    <row r="5" spans="2:3">
      <c r="B5" s="11" t="s">
        <v>298</v>
      </c>
      <c r="C5" s="12">
        <v>1177</v>
      </c>
    </row>
    <row r="6" spans="2:3">
      <c r="B6" s="11" t="s">
        <v>69</v>
      </c>
      <c r="C6" s="12">
        <v>286903.56</v>
      </c>
    </row>
    <row r="7" spans="2:3">
      <c r="B7" s="11" t="s">
        <v>70</v>
      </c>
      <c r="C7" s="12">
        <v>20240.64</v>
      </c>
    </row>
    <row r="8" spans="2:3">
      <c r="B8" s="11" t="s">
        <v>71</v>
      </c>
      <c r="C8" s="12">
        <v>89881.68</v>
      </c>
    </row>
    <row r="9" spans="2:3">
      <c r="B9" s="11" t="s">
        <v>72</v>
      </c>
      <c r="C9" s="12">
        <v>47779.51</v>
      </c>
    </row>
    <row r="10" spans="2:3">
      <c r="B10" s="11" t="s">
        <v>73</v>
      </c>
      <c r="C10" s="12">
        <v>66399.210000000006</v>
      </c>
    </row>
    <row r="11" spans="2:3">
      <c r="B11" s="11" t="s">
        <v>74</v>
      </c>
      <c r="C11" s="12">
        <v>36408.949999999997</v>
      </c>
    </row>
    <row r="12" spans="2:3">
      <c r="B12" s="11" t="s">
        <v>75</v>
      </c>
      <c r="C12" s="12">
        <v>1031107.18</v>
      </c>
    </row>
    <row r="13" spans="2:3">
      <c r="B13" s="11" t="s">
        <v>301</v>
      </c>
      <c r="C13" s="12">
        <v>8551.69</v>
      </c>
    </row>
    <row r="14" spans="2:3">
      <c r="B14" s="11" t="s">
        <v>76</v>
      </c>
      <c r="C14" s="12">
        <v>17070.72</v>
      </c>
    </row>
    <row r="15" spans="2:3">
      <c r="B15" s="11" t="s">
        <v>295</v>
      </c>
      <c r="C15" s="12">
        <v>17095</v>
      </c>
    </row>
    <row r="16" spans="2:3">
      <c r="B16" s="11" t="s">
        <v>78</v>
      </c>
      <c r="C16" s="12">
        <v>91493.85</v>
      </c>
    </row>
    <row r="17" spans="2:3">
      <c r="B17" s="11" t="s">
        <v>297</v>
      </c>
      <c r="C17" s="12">
        <v>2522</v>
      </c>
    </row>
    <row r="18" spans="2:3">
      <c r="B18" s="11" t="s">
        <v>79</v>
      </c>
      <c r="C18" s="12">
        <v>1273100.1299999999</v>
      </c>
    </row>
    <row r="19" spans="2:3">
      <c r="B19" s="11" t="s">
        <v>80</v>
      </c>
      <c r="C19" s="12">
        <v>856722.6</v>
      </c>
    </row>
    <row r="20" spans="2:3">
      <c r="B20" s="11" t="s">
        <v>296</v>
      </c>
      <c r="C20" s="12">
        <v>9940.6</v>
      </c>
    </row>
    <row r="21" spans="2:3">
      <c r="B21" s="11" t="s">
        <v>300</v>
      </c>
      <c r="C21" s="12">
        <v>4762.2</v>
      </c>
    </row>
    <row r="22" spans="2:3">
      <c r="B22" s="11" t="s">
        <v>81</v>
      </c>
      <c r="C22" s="12">
        <v>379707.24</v>
      </c>
    </row>
    <row r="23" spans="2:3">
      <c r="B23" s="11" t="s">
        <v>82</v>
      </c>
      <c r="C23" s="12">
        <v>641535.07999999996</v>
      </c>
    </row>
    <row r="24" spans="2:3">
      <c r="B24" s="11" t="s">
        <v>294</v>
      </c>
      <c r="C24" s="12">
        <v>1606.2</v>
      </c>
    </row>
    <row r="25" spans="2:3">
      <c r="B25" s="11" t="s">
        <v>83</v>
      </c>
      <c r="C25" s="12">
        <v>8681385.4399999995</v>
      </c>
    </row>
    <row r="26" spans="2:3">
      <c r="B26" s="11" t="s">
        <v>293</v>
      </c>
      <c r="C26" s="12">
        <v>25986.22</v>
      </c>
    </row>
    <row r="27" spans="2:3">
      <c r="B27" s="11" t="s">
        <v>1</v>
      </c>
      <c r="C27" s="12">
        <v>13591643.699999999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F10F-CBC2-4877-A1D0-BBBEB3ED8844}">
  <dimension ref="A1:V49"/>
  <sheetViews>
    <sheetView showGridLines="0" tabSelected="1" view="pageBreakPreview" topLeftCell="A4" zoomScale="85" zoomScaleNormal="100" zoomScaleSheetLayoutView="85" workbookViewId="0">
      <selection activeCell="O5" sqref="O5"/>
    </sheetView>
  </sheetViews>
  <sheetFormatPr defaultRowHeight="14.25"/>
  <cols>
    <col min="1" max="1" width="20.5703125" style="18" customWidth="1"/>
    <col min="2" max="2" width="16" style="18" customWidth="1"/>
    <col min="3" max="3" width="4.5703125" style="18" customWidth="1"/>
    <col min="4" max="4" width="20.5703125" style="18" customWidth="1"/>
    <col min="5" max="5" width="16" style="18" customWidth="1"/>
    <col min="6" max="6" width="4.5703125" style="18" customWidth="1"/>
    <col min="7" max="7" width="20.5703125" style="18" customWidth="1"/>
    <col min="8" max="8" width="16" style="18" customWidth="1"/>
    <col min="9" max="9" width="4.5703125" style="18" customWidth="1"/>
    <col min="10" max="10" width="20.5703125" style="18" customWidth="1"/>
    <col min="11" max="11" width="16" style="18" customWidth="1"/>
    <col min="12" max="12" width="20.5703125" style="18" customWidth="1"/>
    <col min="13" max="14" width="16" style="18" customWidth="1"/>
    <col min="15" max="15" width="19" style="18" customWidth="1"/>
    <col min="16" max="16" width="9.140625" style="18"/>
    <col min="17" max="17" width="13.140625" style="18" bestFit="1" customWidth="1"/>
    <col min="18" max="18" width="16.28515625" style="18" bestFit="1" customWidth="1"/>
    <col min="19" max="21" width="5" style="18" bestFit="1" customWidth="1"/>
    <col min="22" max="22" width="11.28515625" style="18" bestFit="1" customWidth="1"/>
    <col min="23" max="16384" width="9.140625" style="18"/>
  </cols>
  <sheetData>
    <row r="1" spans="1:22" ht="26.25">
      <c r="A1" s="57" t="s">
        <v>131</v>
      </c>
      <c r="B1" s="57" t="s">
        <v>131</v>
      </c>
      <c r="C1" s="58" t="s">
        <v>144</v>
      </c>
      <c r="D1" s="58" t="s">
        <v>144</v>
      </c>
      <c r="E1" s="58" t="s">
        <v>144</v>
      </c>
      <c r="F1" s="58" t="s">
        <v>144</v>
      </c>
      <c r="G1" s="58" t="s">
        <v>144</v>
      </c>
      <c r="H1" s="58" t="s">
        <v>144</v>
      </c>
      <c r="I1" s="58" t="s">
        <v>144</v>
      </c>
      <c r="J1" s="58" t="s">
        <v>144</v>
      </c>
      <c r="K1" s="58" t="s">
        <v>144</v>
      </c>
      <c r="L1" s="59"/>
      <c r="M1" s="59"/>
      <c r="N1" s="59"/>
    </row>
    <row r="2" spans="1:22" ht="15">
      <c r="A2" s="57" t="s">
        <v>131</v>
      </c>
      <c r="B2" s="57" t="s">
        <v>131</v>
      </c>
      <c r="C2" s="60" t="s">
        <v>132</v>
      </c>
      <c r="D2" s="60" t="s">
        <v>132</v>
      </c>
      <c r="E2" s="61" t="s">
        <v>146</v>
      </c>
      <c r="F2" s="62" t="s">
        <v>147</v>
      </c>
      <c r="G2" s="62" t="s">
        <v>147</v>
      </c>
      <c r="H2" s="61" t="s">
        <v>146</v>
      </c>
      <c r="I2" s="62" t="s">
        <v>148</v>
      </c>
      <c r="J2" s="62" t="s">
        <v>148</v>
      </c>
      <c r="K2" s="61" t="s">
        <v>146</v>
      </c>
      <c r="L2" s="63"/>
      <c r="M2" s="63"/>
      <c r="N2" s="64"/>
    </row>
    <row r="3" spans="1:22">
      <c r="A3" s="19"/>
      <c r="B3" s="19"/>
      <c r="C3" s="19"/>
      <c r="D3" s="19"/>
      <c r="E3" s="19"/>
      <c r="F3" s="19"/>
      <c r="G3" s="19"/>
      <c r="H3" s="19"/>
      <c r="I3" s="19"/>
      <c r="J3" s="19"/>
      <c r="K3" s="19"/>
      <c r="L3" s="19"/>
      <c r="M3" s="19"/>
      <c r="N3" s="19"/>
    </row>
    <row r="4" spans="1:22" s="40" customFormat="1" ht="15">
      <c r="A4" s="55" t="s">
        <v>31</v>
      </c>
      <c r="B4" s="55" t="s">
        <v>31</v>
      </c>
      <c r="C4" s="55"/>
      <c r="D4" s="55"/>
      <c r="E4" s="55" t="s">
        <v>20</v>
      </c>
      <c r="F4" s="55" t="s">
        <v>20</v>
      </c>
      <c r="G4" s="55" t="s">
        <v>48</v>
      </c>
      <c r="H4" s="55" t="s">
        <v>48</v>
      </c>
      <c r="I4" s="55"/>
      <c r="J4" s="55"/>
      <c r="K4" s="55" t="s">
        <v>151</v>
      </c>
      <c r="L4" s="55" t="s">
        <v>151</v>
      </c>
      <c r="M4" s="55" t="s">
        <v>151</v>
      </c>
      <c r="N4" s="55" t="s">
        <v>151</v>
      </c>
    </row>
    <row r="5" spans="1:22" ht="87.75" customHeight="1">
      <c r="A5" s="56" t="s">
        <v>140</v>
      </c>
      <c r="B5" s="56" t="s">
        <v>140</v>
      </c>
      <c r="C5" s="56"/>
      <c r="D5" s="56"/>
      <c r="E5" s="56" t="s">
        <v>140</v>
      </c>
      <c r="F5" s="56" t="s">
        <v>140</v>
      </c>
      <c r="G5" s="56" t="s">
        <v>140</v>
      </c>
      <c r="H5" s="56" t="s">
        <v>140</v>
      </c>
      <c r="I5" s="56"/>
      <c r="J5" s="56"/>
      <c r="K5" s="39"/>
      <c r="L5" s="39"/>
      <c r="M5" s="39"/>
      <c r="N5" s="39"/>
      <c r="Q5">
        <v>1</v>
      </c>
      <c r="R5"/>
      <c r="S5"/>
      <c r="T5"/>
      <c r="U5"/>
      <c r="V5"/>
    </row>
    <row r="6" spans="1:22" ht="15">
      <c r="A6" s="19"/>
      <c r="B6" s="19"/>
      <c r="C6" s="19"/>
      <c r="D6" s="19"/>
      <c r="E6" s="19"/>
      <c r="F6" s="19"/>
      <c r="G6" s="19"/>
      <c r="H6" s="19"/>
      <c r="I6" s="19"/>
      <c r="J6" s="19"/>
      <c r="K6" s="19"/>
      <c r="L6" s="19"/>
      <c r="M6" s="19"/>
      <c r="N6" s="19"/>
      <c r="Q6">
        <v>2</v>
      </c>
      <c r="R6"/>
      <c r="S6"/>
      <c r="T6"/>
      <c r="U6"/>
      <c r="V6"/>
    </row>
    <row r="7" spans="1:22" ht="15">
      <c r="A7" s="46" t="s">
        <v>2</v>
      </c>
      <c r="B7" s="46" t="s">
        <v>2</v>
      </c>
      <c r="C7" s="19"/>
      <c r="D7" s="46" t="s">
        <v>5</v>
      </c>
      <c r="E7" s="46" t="s">
        <v>5</v>
      </c>
      <c r="F7" s="19"/>
      <c r="G7" s="46" t="s">
        <v>34</v>
      </c>
      <c r="H7" s="46" t="s">
        <v>34</v>
      </c>
      <c r="I7" s="19"/>
      <c r="J7" s="46" t="s">
        <v>6</v>
      </c>
      <c r="K7" s="46" t="s">
        <v>6</v>
      </c>
      <c r="L7" s="19"/>
      <c r="M7" s="19"/>
      <c r="N7" s="19"/>
      <c r="Q7">
        <v>3</v>
      </c>
      <c r="R7"/>
      <c r="S7"/>
      <c r="T7"/>
      <c r="U7"/>
      <c r="V7"/>
    </row>
    <row r="8" spans="1:22" ht="15">
      <c r="A8" s="51">
        <f>Sheet1!B6</f>
        <v>13591643.699999999</v>
      </c>
      <c r="B8" s="51"/>
      <c r="C8" s="19"/>
      <c r="D8" s="52">
        <f>Sheet1!E6</f>
        <v>99441</v>
      </c>
      <c r="E8" s="52"/>
      <c r="F8" s="36"/>
      <c r="G8" s="53">
        <f>Dashboard_Data!B9</f>
        <v>99441</v>
      </c>
      <c r="H8" s="53"/>
      <c r="I8" s="36"/>
      <c r="J8" s="54">
        <f>Sheet1!F6</f>
        <v>159.32616566607334</v>
      </c>
      <c r="K8" s="54"/>
      <c r="L8" s="19"/>
      <c r="M8" s="19"/>
      <c r="N8" s="19"/>
      <c r="Q8">
        <v>4</v>
      </c>
      <c r="R8"/>
      <c r="S8"/>
      <c r="T8"/>
      <c r="U8"/>
      <c r="V8"/>
    </row>
    <row r="9" spans="1:22" ht="15">
      <c r="A9" s="51"/>
      <c r="B9" s="51"/>
      <c r="C9" s="19"/>
      <c r="D9" s="52"/>
      <c r="E9" s="52"/>
      <c r="F9" s="36"/>
      <c r="G9" s="53"/>
      <c r="H9" s="53"/>
      <c r="I9" s="36"/>
      <c r="J9" s="54"/>
      <c r="K9" s="54"/>
      <c r="L9" s="19"/>
      <c r="M9" s="19"/>
      <c r="N9" s="19"/>
      <c r="Q9"/>
      <c r="R9"/>
      <c r="S9"/>
      <c r="T9"/>
      <c r="U9"/>
      <c r="V9"/>
    </row>
    <row r="10" spans="1:22" ht="15">
      <c r="A10" s="19"/>
      <c r="B10" s="19"/>
      <c r="C10" s="19"/>
      <c r="D10" s="19"/>
      <c r="E10" s="19"/>
      <c r="F10" s="19"/>
      <c r="G10" s="19"/>
      <c r="H10" s="19"/>
      <c r="I10" s="19"/>
      <c r="J10" s="19"/>
      <c r="K10" s="19"/>
      <c r="L10" s="19"/>
      <c r="M10" s="19"/>
      <c r="N10" s="19"/>
      <c r="Q10"/>
      <c r="R10"/>
      <c r="S10"/>
      <c r="T10"/>
      <c r="U10"/>
      <c r="V10"/>
    </row>
    <row r="11" spans="1:22" ht="15">
      <c r="A11" s="46" t="s">
        <v>52</v>
      </c>
      <c r="B11" s="46" t="s">
        <v>52</v>
      </c>
      <c r="C11" s="19"/>
      <c r="D11" s="46" t="s">
        <v>46</v>
      </c>
      <c r="E11" s="46" t="s">
        <v>46</v>
      </c>
      <c r="F11" s="19"/>
      <c r="G11" s="46" t="s">
        <v>141</v>
      </c>
      <c r="H11" s="46" t="s">
        <v>141</v>
      </c>
      <c r="I11" s="19"/>
      <c r="J11" s="46" t="s">
        <v>53</v>
      </c>
      <c r="K11" s="46" t="s">
        <v>53</v>
      </c>
      <c r="L11" s="19"/>
      <c r="M11" s="19"/>
      <c r="N11" s="19"/>
      <c r="Q11"/>
      <c r="R11"/>
      <c r="S11"/>
      <c r="T11"/>
      <c r="U11"/>
      <c r="V11"/>
    </row>
    <row r="12" spans="1:22" ht="15">
      <c r="A12" s="47">
        <f>Dashboard_Data!B12</f>
        <v>4.08642062404257</v>
      </c>
      <c r="B12" s="47"/>
      <c r="C12" s="19"/>
      <c r="D12" s="48">
        <f>Dashboard_Data!B13</f>
        <v>12.497336125046644</v>
      </c>
      <c r="E12" s="48"/>
      <c r="F12" s="19"/>
      <c r="G12" s="49">
        <f>Dashboard_Data!B14</f>
        <v>0.93226294622496786</v>
      </c>
      <c r="H12" s="49"/>
      <c r="I12" s="38"/>
      <c r="J12" s="50">
        <f>Dashboard_Data!B15</f>
        <v>6535</v>
      </c>
      <c r="K12" s="50"/>
      <c r="L12" s="19"/>
      <c r="M12" s="19"/>
      <c r="N12" s="19"/>
      <c r="Q12"/>
      <c r="R12"/>
      <c r="S12"/>
    </row>
    <row r="13" spans="1:22" ht="15">
      <c r="A13" s="47"/>
      <c r="B13" s="47"/>
      <c r="C13" s="19"/>
      <c r="D13" s="48"/>
      <c r="E13" s="48"/>
      <c r="F13" s="19"/>
      <c r="G13" s="49"/>
      <c r="H13" s="49"/>
      <c r="I13" s="38"/>
      <c r="J13" s="50"/>
      <c r="K13" s="50"/>
      <c r="L13" s="19"/>
      <c r="M13" s="19"/>
      <c r="N13" s="19"/>
      <c r="Q13"/>
      <c r="R13"/>
      <c r="S13"/>
    </row>
    <row r="14" spans="1:22" ht="15">
      <c r="A14" s="20" t="s">
        <v>152</v>
      </c>
      <c r="B14" s="19"/>
      <c r="C14" s="19"/>
      <c r="D14" s="19"/>
      <c r="E14" s="19"/>
      <c r="F14" s="19"/>
      <c r="G14" s="19"/>
      <c r="H14" s="20" t="s">
        <v>153</v>
      </c>
      <c r="I14" s="19"/>
      <c r="J14" s="19"/>
      <c r="K14" s="19"/>
      <c r="L14" s="19"/>
      <c r="M14" s="19"/>
      <c r="N14" s="19"/>
      <c r="Q14"/>
      <c r="R14"/>
      <c r="S14"/>
    </row>
    <row r="15" spans="1:22" ht="15">
      <c r="A15" s="19"/>
      <c r="B15" s="19"/>
      <c r="C15" s="19"/>
      <c r="D15" s="19"/>
      <c r="E15" s="19"/>
      <c r="F15" s="19"/>
      <c r="G15" s="19"/>
      <c r="H15" s="19"/>
      <c r="I15" s="19"/>
      <c r="J15" s="19"/>
      <c r="K15" s="19"/>
      <c r="L15" s="19"/>
      <c r="M15" s="19"/>
      <c r="N15" s="19"/>
      <c r="Q15"/>
      <c r="R15"/>
      <c r="S15"/>
    </row>
    <row r="16" spans="1:22" ht="15">
      <c r="A16" s="19"/>
      <c r="B16" s="19"/>
      <c r="C16" s="19"/>
      <c r="D16" s="19"/>
      <c r="E16" s="19"/>
      <c r="F16" s="19"/>
      <c r="G16" s="19"/>
      <c r="H16" s="19"/>
      <c r="I16" s="19"/>
      <c r="J16" s="19"/>
      <c r="K16" s="19"/>
      <c r="L16" s="19"/>
      <c r="M16" s="19"/>
      <c r="N16" s="19"/>
      <c r="Q16"/>
      <c r="R16"/>
      <c r="S16"/>
    </row>
    <row r="17" spans="1:19" ht="15">
      <c r="A17" s="19"/>
      <c r="B17" s="19"/>
      <c r="C17" s="19"/>
      <c r="D17" s="19"/>
      <c r="E17" s="19"/>
      <c r="F17" s="19"/>
      <c r="G17" s="19"/>
      <c r="H17" s="19"/>
      <c r="I17" s="19"/>
      <c r="J17" s="19"/>
      <c r="K17" s="19"/>
      <c r="L17" s="19"/>
      <c r="M17" s="19"/>
      <c r="N17" s="19"/>
      <c r="Q17"/>
      <c r="R17"/>
      <c r="S17"/>
    </row>
    <row r="18" spans="1:19" ht="15">
      <c r="A18" s="19"/>
      <c r="B18" s="19"/>
      <c r="C18" s="19"/>
      <c r="D18" s="19"/>
      <c r="E18" s="19"/>
      <c r="F18" s="19"/>
      <c r="G18" s="19"/>
      <c r="H18" s="19"/>
      <c r="I18" s="19"/>
      <c r="J18" s="19"/>
      <c r="K18" s="19"/>
      <c r="L18" s="19"/>
      <c r="M18" s="19"/>
      <c r="N18" s="19"/>
      <c r="Q18"/>
      <c r="R18"/>
      <c r="S18"/>
    </row>
    <row r="19" spans="1:19" ht="15">
      <c r="A19" s="19"/>
      <c r="B19" s="19"/>
      <c r="C19" s="19"/>
      <c r="D19" s="19"/>
      <c r="E19" s="19"/>
      <c r="F19" s="19"/>
      <c r="G19" s="19"/>
      <c r="H19" s="19"/>
      <c r="I19" s="19"/>
      <c r="J19" s="19"/>
      <c r="K19" s="19"/>
      <c r="L19" s="19"/>
      <c r="M19" s="19"/>
      <c r="N19" s="19"/>
      <c r="Q19"/>
      <c r="R19"/>
      <c r="S19"/>
    </row>
    <row r="20" spans="1:19" ht="15">
      <c r="A20" s="19"/>
      <c r="B20" s="19"/>
      <c r="C20" s="19"/>
      <c r="D20" s="19"/>
      <c r="E20" s="19"/>
      <c r="F20" s="19"/>
      <c r="G20" s="19"/>
      <c r="H20" s="19"/>
      <c r="I20" s="19"/>
      <c r="J20" s="19"/>
      <c r="K20" s="19"/>
      <c r="L20" s="19"/>
      <c r="M20" s="19"/>
      <c r="N20" s="19"/>
      <c r="Q20"/>
      <c r="R20"/>
      <c r="S20"/>
    </row>
    <row r="21" spans="1:19" ht="15">
      <c r="A21" s="19"/>
      <c r="B21" s="19"/>
      <c r="C21" s="19"/>
      <c r="D21" s="19"/>
      <c r="E21" s="19"/>
      <c r="F21" s="19"/>
      <c r="G21" s="19"/>
      <c r="H21" s="19"/>
      <c r="I21" s="19"/>
      <c r="J21" s="19"/>
      <c r="K21" s="19"/>
      <c r="L21" s="19"/>
      <c r="M21" s="19"/>
      <c r="N21" s="19"/>
      <c r="Q21"/>
      <c r="R21"/>
      <c r="S21"/>
    </row>
    <row r="22" spans="1:19">
      <c r="A22" s="19"/>
      <c r="B22" s="19"/>
      <c r="C22" s="19"/>
      <c r="D22" s="19"/>
      <c r="E22" s="19"/>
      <c r="F22" s="19"/>
      <c r="G22" s="19"/>
      <c r="H22" s="19"/>
      <c r="I22" s="19"/>
      <c r="J22" s="19"/>
      <c r="K22" s="19"/>
      <c r="L22" s="19"/>
      <c r="M22" s="19"/>
      <c r="N22" s="19"/>
    </row>
    <row r="23" spans="1:19">
      <c r="A23" s="19"/>
      <c r="B23" s="19"/>
      <c r="C23" s="19"/>
      <c r="D23" s="19"/>
      <c r="E23" s="19"/>
      <c r="F23" s="19"/>
      <c r="G23" s="19"/>
      <c r="H23" s="19"/>
      <c r="I23" s="19"/>
      <c r="J23" s="19"/>
      <c r="K23" s="19"/>
      <c r="L23" s="19"/>
      <c r="M23" s="19"/>
      <c r="N23" s="19"/>
    </row>
    <row r="24" spans="1:19">
      <c r="A24" s="19"/>
      <c r="B24" s="19"/>
      <c r="C24" s="19"/>
      <c r="D24" s="19"/>
      <c r="E24" s="19"/>
      <c r="F24" s="19"/>
      <c r="G24" s="19"/>
      <c r="H24" s="19"/>
      <c r="I24" s="19"/>
      <c r="J24" s="19"/>
      <c r="K24" s="19"/>
      <c r="L24" s="19"/>
      <c r="M24" s="19"/>
      <c r="N24" s="19"/>
    </row>
    <row r="25" spans="1:19">
      <c r="A25" s="19"/>
      <c r="B25" s="19"/>
      <c r="C25" s="19"/>
      <c r="D25" s="19"/>
      <c r="E25" s="19"/>
      <c r="F25" s="19"/>
      <c r="G25" s="19"/>
      <c r="H25" s="19"/>
      <c r="I25" s="19"/>
      <c r="J25" s="19"/>
      <c r="K25" s="19"/>
      <c r="L25" s="19"/>
      <c r="M25" s="19"/>
      <c r="N25" s="19"/>
    </row>
    <row r="26" spans="1:19">
      <c r="A26" s="19"/>
      <c r="B26" s="19"/>
      <c r="C26" s="19"/>
      <c r="D26" s="19"/>
      <c r="E26" s="19"/>
      <c r="F26" s="19"/>
      <c r="G26" s="19"/>
      <c r="H26" s="19"/>
      <c r="I26" s="19"/>
      <c r="J26" s="19"/>
      <c r="K26" s="19"/>
      <c r="L26" s="19"/>
      <c r="M26" s="19"/>
      <c r="N26" s="19"/>
    </row>
    <row r="27" spans="1:19">
      <c r="A27" s="19"/>
      <c r="B27" s="19"/>
      <c r="C27" s="19"/>
      <c r="D27" s="19"/>
      <c r="E27" s="19"/>
      <c r="F27" s="19"/>
      <c r="G27" s="19"/>
      <c r="H27" s="19"/>
      <c r="I27" s="19"/>
      <c r="J27" s="19"/>
      <c r="K27" s="19"/>
      <c r="L27" s="19"/>
      <c r="M27" s="19"/>
      <c r="N27" s="19"/>
    </row>
    <row r="28" spans="1:19" ht="15">
      <c r="A28" s="20" t="s">
        <v>154</v>
      </c>
      <c r="B28" s="19"/>
      <c r="C28" s="19"/>
      <c r="D28" s="19"/>
      <c r="E28" s="19"/>
      <c r="F28" s="20" t="s">
        <v>45</v>
      </c>
      <c r="G28" s="19"/>
      <c r="H28" s="19"/>
      <c r="I28" s="19"/>
      <c r="J28" s="19"/>
      <c r="K28" s="20" t="s">
        <v>155</v>
      </c>
      <c r="L28" s="19"/>
      <c r="M28" s="19"/>
      <c r="N28" s="19"/>
    </row>
    <row r="29" spans="1:19">
      <c r="A29" s="19"/>
      <c r="B29" s="19"/>
      <c r="C29" s="19"/>
      <c r="D29" s="19"/>
      <c r="E29" s="19"/>
      <c r="F29" s="19"/>
      <c r="G29" s="19"/>
      <c r="H29" s="19"/>
      <c r="I29" s="19"/>
      <c r="J29" s="19"/>
      <c r="K29" s="19"/>
      <c r="L29" s="19"/>
      <c r="M29" s="19"/>
      <c r="N29" s="19"/>
    </row>
    <row r="30" spans="1:19">
      <c r="A30" s="19"/>
      <c r="B30" s="19"/>
      <c r="C30" s="19"/>
      <c r="D30" s="19"/>
      <c r="E30" s="19"/>
      <c r="F30" s="19"/>
      <c r="G30" s="19"/>
      <c r="H30" s="19"/>
      <c r="I30" s="19"/>
      <c r="J30" s="19"/>
      <c r="K30" s="19"/>
      <c r="L30" s="19"/>
      <c r="M30" s="19"/>
      <c r="N30" s="19"/>
    </row>
    <row r="31" spans="1:19">
      <c r="A31" s="19"/>
      <c r="B31" s="19"/>
      <c r="C31" s="19"/>
      <c r="D31" s="19"/>
      <c r="E31" s="19"/>
      <c r="F31" s="19"/>
      <c r="G31" s="19"/>
      <c r="H31" s="19"/>
      <c r="I31" s="19"/>
      <c r="J31" s="19"/>
      <c r="K31" s="19"/>
      <c r="L31" s="19"/>
      <c r="M31" s="19"/>
      <c r="N31" s="19"/>
    </row>
    <row r="32" spans="1:19">
      <c r="A32" s="19"/>
      <c r="B32" s="19"/>
      <c r="C32" s="19"/>
      <c r="D32" s="19"/>
      <c r="E32" s="19"/>
      <c r="F32" s="19"/>
      <c r="G32" s="19"/>
      <c r="H32" s="19"/>
      <c r="I32" s="19"/>
      <c r="J32" s="19"/>
      <c r="K32" s="19"/>
      <c r="L32" s="19"/>
      <c r="M32" s="19"/>
      <c r="N32" s="19"/>
    </row>
    <row r="33" spans="1:14">
      <c r="A33" s="19"/>
      <c r="B33" s="19"/>
      <c r="C33" s="19"/>
      <c r="D33" s="19"/>
      <c r="E33" s="19"/>
      <c r="F33" s="19"/>
      <c r="G33" s="19"/>
      <c r="H33" s="19"/>
      <c r="I33" s="19"/>
      <c r="J33" s="19"/>
      <c r="K33" s="19"/>
      <c r="L33" s="19"/>
      <c r="M33" s="19"/>
      <c r="N33" s="19"/>
    </row>
    <row r="34" spans="1:14">
      <c r="A34" s="19"/>
      <c r="B34" s="19"/>
      <c r="C34" s="19"/>
      <c r="D34" s="19"/>
      <c r="E34" s="19"/>
      <c r="F34" s="19"/>
      <c r="G34" s="19"/>
      <c r="H34" s="19"/>
      <c r="I34" s="19"/>
      <c r="J34" s="19"/>
      <c r="K34" s="19"/>
      <c r="L34" s="19"/>
      <c r="M34" s="19"/>
      <c r="N34" s="19"/>
    </row>
    <row r="35" spans="1:14">
      <c r="A35" s="19"/>
      <c r="B35" s="19"/>
      <c r="C35" s="19"/>
      <c r="D35" s="19"/>
      <c r="E35" s="19"/>
      <c r="F35" s="19"/>
      <c r="G35" s="19"/>
      <c r="H35" s="19"/>
      <c r="I35" s="19"/>
      <c r="J35" s="19"/>
      <c r="K35" s="19"/>
      <c r="L35" s="19"/>
      <c r="M35" s="19"/>
      <c r="N35" s="19"/>
    </row>
    <row r="36" spans="1:14">
      <c r="A36" s="19"/>
      <c r="B36" s="19"/>
      <c r="C36" s="19"/>
      <c r="D36" s="19"/>
      <c r="E36" s="19"/>
      <c r="F36" s="19"/>
      <c r="G36" s="19"/>
      <c r="H36" s="19"/>
      <c r="I36" s="19"/>
      <c r="J36" s="19"/>
      <c r="K36" s="19"/>
      <c r="L36" s="19"/>
      <c r="M36" s="19"/>
      <c r="N36" s="19"/>
    </row>
    <row r="37" spans="1:14">
      <c r="A37" s="19"/>
      <c r="B37" s="19"/>
      <c r="C37" s="19"/>
      <c r="D37" s="19"/>
      <c r="E37" s="19"/>
      <c r="F37" s="19"/>
      <c r="G37" s="19"/>
      <c r="H37" s="19"/>
      <c r="I37" s="19"/>
      <c r="J37" s="19"/>
      <c r="K37" s="19"/>
      <c r="L37" s="19"/>
      <c r="M37" s="19"/>
      <c r="N37" s="19"/>
    </row>
    <row r="38" spans="1:14">
      <c r="A38" s="19"/>
      <c r="B38" s="19"/>
      <c r="C38" s="19"/>
      <c r="D38" s="19"/>
      <c r="E38" s="19"/>
      <c r="F38" s="19"/>
      <c r="G38" s="19"/>
      <c r="H38" s="19"/>
      <c r="I38" s="19"/>
      <c r="J38" s="19"/>
      <c r="K38" s="19"/>
      <c r="L38" s="19"/>
      <c r="M38" s="19"/>
      <c r="N38" s="19"/>
    </row>
    <row r="39" spans="1:14">
      <c r="A39" s="44"/>
      <c r="B39" s="44"/>
      <c r="C39" s="44"/>
      <c r="D39" s="44"/>
      <c r="E39" s="44"/>
      <c r="F39" s="44"/>
      <c r="G39" s="44"/>
      <c r="H39" s="44"/>
      <c r="I39" s="44"/>
      <c r="J39" s="44"/>
      <c r="K39" s="44"/>
      <c r="L39" s="44"/>
      <c r="M39" s="44"/>
      <c r="N39" s="44"/>
    </row>
    <row r="40" spans="1:14">
      <c r="A40" s="44"/>
      <c r="B40" s="44"/>
      <c r="C40" s="44"/>
      <c r="D40" s="44"/>
      <c r="E40" s="44"/>
      <c r="F40" s="44"/>
      <c r="G40" s="44"/>
      <c r="H40" s="44"/>
      <c r="I40" s="44"/>
      <c r="J40" s="44"/>
      <c r="K40" s="44"/>
      <c r="L40" s="44"/>
      <c r="M40" s="44"/>
      <c r="N40" s="44"/>
    </row>
    <row r="41" spans="1:14">
      <c r="A41" s="44"/>
      <c r="B41" s="44"/>
      <c r="C41" s="44"/>
      <c r="D41" s="44"/>
      <c r="E41" s="44"/>
      <c r="F41" s="44"/>
      <c r="G41" s="44"/>
      <c r="H41" s="44"/>
      <c r="I41" s="44"/>
      <c r="J41" s="44"/>
      <c r="K41" s="44"/>
      <c r="L41" s="44"/>
      <c r="M41" s="44"/>
      <c r="N41" s="44"/>
    </row>
    <row r="42" spans="1:14">
      <c r="A42" s="44"/>
      <c r="B42" s="44"/>
      <c r="C42" s="44"/>
      <c r="D42" s="44"/>
      <c r="E42" s="44"/>
      <c r="F42" s="44"/>
      <c r="G42" s="44"/>
      <c r="H42" s="44"/>
      <c r="I42" s="44"/>
      <c r="J42" s="44"/>
      <c r="K42" s="44"/>
      <c r="L42" s="44"/>
      <c r="M42" s="44"/>
      <c r="N42" s="44"/>
    </row>
    <row r="43" spans="1:14">
      <c r="A43" s="19"/>
      <c r="B43" s="19"/>
      <c r="C43" s="19"/>
      <c r="D43" s="19"/>
      <c r="E43" s="19"/>
      <c r="F43" s="19"/>
      <c r="G43" s="19"/>
      <c r="H43" s="19"/>
      <c r="I43" s="19"/>
      <c r="J43" s="19"/>
      <c r="K43" s="19"/>
      <c r="L43" s="19"/>
      <c r="M43" s="19"/>
      <c r="N43" s="19"/>
    </row>
    <row r="44" spans="1:14">
      <c r="A44" s="19"/>
      <c r="B44" s="19"/>
      <c r="C44" s="19"/>
      <c r="D44" s="19"/>
      <c r="E44" s="19"/>
      <c r="F44" s="19"/>
      <c r="G44" s="19"/>
      <c r="H44" s="19"/>
      <c r="I44" s="19"/>
      <c r="J44" s="19"/>
      <c r="K44" s="19"/>
      <c r="L44" s="19"/>
      <c r="M44" s="19"/>
      <c r="N44" s="19"/>
    </row>
    <row r="45" spans="1:14">
      <c r="A45" s="19"/>
      <c r="B45" s="19"/>
      <c r="C45" s="19"/>
      <c r="D45" s="19"/>
      <c r="E45" s="19"/>
      <c r="F45" s="19"/>
      <c r="G45" s="19"/>
      <c r="H45" s="19"/>
      <c r="I45" s="19"/>
      <c r="J45" s="19"/>
      <c r="K45" s="19"/>
      <c r="L45" s="19"/>
      <c r="M45" s="19"/>
      <c r="N45" s="19"/>
    </row>
    <row r="46" spans="1:14">
      <c r="A46" s="19"/>
      <c r="B46" s="19"/>
      <c r="C46" s="19"/>
      <c r="D46" s="19"/>
      <c r="E46" s="19"/>
      <c r="F46" s="19"/>
      <c r="G46" s="19"/>
      <c r="H46" s="19"/>
      <c r="I46" s="19"/>
      <c r="J46" s="19"/>
      <c r="K46" s="19"/>
      <c r="L46" s="19"/>
      <c r="M46" s="19"/>
      <c r="N46" s="19"/>
    </row>
    <row r="47" spans="1:14">
      <c r="A47" s="19"/>
      <c r="B47" s="19"/>
      <c r="C47" s="19"/>
      <c r="D47" s="19"/>
      <c r="E47" s="19"/>
      <c r="F47" s="19"/>
      <c r="G47" s="19"/>
      <c r="H47" s="19"/>
      <c r="I47" s="19"/>
      <c r="J47" s="19"/>
      <c r="K47" s="19"/>
      <c r="L47" s="19"/>
      <c r="M47" s="19"/>
      <c r="N47" s="19"/>
    </row>
    <row r="48" spans="1:14">
      <c r="A48" s="19"/>
      <c r="B48" s="19"/>
      <c r="C48" s="19"/>
      <c r="D48" s="19"/>
      <c r="E48" s="19"/>
      <c r="F48" s="19"/>
      <c r="G48" s="19"/>
      <c r="H48" s="19"/>
      <c r="I48" s="19"/>
      <c r="J48" s="19"/>
      <c r="K48" s="19"/>
      <c r="L48" s="19"/>
      <c r="M48" s="19"/>
      <c r="N48" s="19"/>
    </row>
    <row r="49" spans="1:14">
      <c r="A49" s="19"/>
      <c r="B49" s="19"/>
      <c r="C49" s="19"/>
      <c r="D49" s="19"/>
      <c r="E49" s="19"/>
      <c r="F49" s="19"/>
      <c r="G49" s="19"/>
      <c r="H49" s="19"/>
      <c r="I49" s="19"/>
      <c r="J49" s="19"/>
      <c r="K49" s="19"/>
      <c r="L49" s="19"/>
      <c r="M49" s="19"/>
      <c r="N49" s="19"/>
    </row>
  </sheetData>
  <mergeCells count="33">
    <mergeCell ref="A1:B2"/>
    <mergeCell ref="C1:K1"/>
    <mergeCell ref="L1:N1"/>
    <mergeCell ref="C2:K2"/>
    <mergeCell ref="L2:N2"/>
    <mergeCell ref="K4:N4"/>
    <mergeCell ref="A5:B5"/>
    <mergeCell ref="C5:D5"/>
    <mergeCell ref="E5:F5"/>
    <mergeCell ref="G5:H5"/>
    <mergeCell ref="I5:J5"/>
    <mergeCell ref="A4:B4"/>
    <mergeCell ref="C4:D4"/>
    <mergeCell ref="E4:F4"/>
    <mergeCell ref="G4:H4"/>
    <mergeCell ref="I4:J4"/>
    <mergeCell ref="A7:B7"/>
    <mergeCell ref="D7:E7"/>
    <mergeCell ref="G7:H7"/>
    <mergeCell ref="J7:K7"/>
    <mergeCell ref="A8:B9"/>
    <mergeCell ref="D8:E9"/>
    <mergeCell ref="G8:H9"/>
    <mergeCell ref="J8:K9"/>
    <mergeCell ref="A39:N42"/>
    <mergeCell ref="A11:B11"/>
    <mergeCell ref="D11:E11"/>
    <mergeCell ref="G11:H11"/>
    <mergeCell ref="J11:K11"/>
    <mergeCell ref="A12:B13"/>
    <mergeCell ref="D12:E13"/>
    <mergeCell ref="G12:H13"/>
    <mergeCell ref="J12:K13"/>
  </mergeCells>
  <pageMargins left="0.7" right="0.7" top="0.75" bottom="0.75" header="0.3" footer="0.3"/>
  <pageSetup paperSize="9" scale="41" orientation="portrait" r:id="rId1"/>
  <colBreaks count="1" manualBreakCount="1">
    <brk id="14" max="42" man="1"/>
  </colBreaks>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F304-1AA0-4191-B8C7-4E05F7575E06}">
  <dimension ref="A1:N50"/>
  <sheetViews>
    <sheetView showGridLines="0" view="pageBreakPreview" zoomScale="85" zoomScaleNormal="85" zoomScaleSheetLayoutView="85" workbookViewId="0">
      <selection activeCell="P12" sqref="P12"/>
    </sheetView>
  </sheetViews>
  <sheetFormatPr defaultRowHeight="14.25"/>
  <cols>
    <col min="1" max="1" width="20.5703125" style="18" customWidth="1"/>
    <col min="2" max="2" width="16" style="18" customWidth="1"/>
    <col min="3" max="3" width="4.5703125" style="18" customWidth="1"/>
    <col min="4" max="4" width="20.5703125" style="18" customWidth="1"/>
    <col min="5" max="5" width="16" style="18" customWidth="1"/>
    <col min="6" max="6" width="4.5703125" style="18" customWidth="1"/>
    <col min="7" max="7" width="20.5703125" style="18" customWidth="1"/>
    <col min="8" max="8" width="16" style="18" customWidth="1"/>
    <col min="9" max="9" width="4.5703125" style="18" customWidth="1"/>
    <col min="10" max="10" width="20.5703125" style="18" customWidth="1"/>
    <col min="11" max="11" width="16" style="18" customWidth="1"/>
    <col min="12" max="12" width="20.5703125" style="18" customWidth="1"/>
    <col min="13" max="14" width="16" style="18" customWidth="1"/>
    <col min="15" max="16384" width="9.140625" style="18"/>
  </cols>
  <sheetData>
    <row r="1" spans="1:14" ht="26.25">
      <c r="A1" s="57" t="s">
        <v>131</v>
      </c>
      <c r="B1" s="57" t="s">
        <v>131</v>
      </c>
      <c r="C1" s="58" t="s">
        <v>156</v>
      </c>
      <c r="D1" s="58" t="s">
        <v>156</v>
      </c>
      <c r="E1" s="58" t="s">
        <v>156</v>
      </c>
      <c r="F1" s="58" t="s">
        <v>156</v>
      </c>
      <c r="G1" s="58" t="s">
        <v>156</v>
      </c>
      <c r="H1" s="58" t="s">
        <v>156</v>
      </c>
      <c r="I1" s="58" t="s">
        <v>156</v>
      </c>
      <c r="J1" s="58" t="s">
        <v>156</v>
      </c>
      <c r="K1" s="58" t="s">
        <v>156</v>
      </c>
      <c r="L1" s="59"/>
      <c r="M1" s="59"/>
      <c r="N1" s="59"/>
    </row>
    <row r="2" spans="1:14">
      <c r="A2" s="57" t="s">
        <v>131</v>
      </c>
      <c r="B2" s="57" t="s">
        <v>131</v>
      </c>
      <c r="C2" s="63"/>
      <c r="D2" s="63"/>
      <c r="E2" s="69"/>
      <c r="F2" s="70"/>
      <c r="G2" s="70"/>
      <c r="H2" s="69"/>
      <c r="I2" s="63"/>
      <c r="J2" s="63"/>
      <c r="K2" s="69"/>
      <c r="L2" s="63"/>
      <c r="M2" s="63"/>
      <c r="N2" s="64"/>
    </row>
    <row r="3" spans="1:14">
      <c r="A3" s="19"/>
      <c r="B3" s="19"/>
      <c r="C3" s="19"/>
      <c r="D3" s="19"/>
      <c r="E3" s="19"/>
      <c r="F3" s="19"/>
      <c r="G3" s="19"/>
      <c r="H3" s="19"/>
      <c r="I3" s="19"/>
      <c r="J3" s="19"/>
      <c r="K3" s="19"/>
      <c r="L3" s="19"/>
      <c r="M3" s="19"/>
      <c r="N3" s="19"/>
    </row>
    <row r="4" spans="1:14">
      <c r="A4" s="68" t="s">
        <v>31</v>
      </c>
      <c r="B4" s="68" t="s">
        <v>31</v>
      </c>
      <c r="C4" s="68"/>
      <c r="D4" s="68"/>
      <c r="E4" s="68" t="s">
        <v>20</v>
      </c>
      <c r="F4" s="68" t="s">
        <v>20</v>
      </c>
      <c r="G4" s="68" t="s">
        <v>48</v>
      </c>
      <c r="H4" s="68" t="s">
        <v>48</v>
      </c>
      <c r="I4" s="68" t="s">
        <v>143</v>
      </c>
      <c r="J4" s="68" t="s">
        <v>143</v>
      </c>
      <c r="K4" s="68" t="s">
        <v>151</v>
      </c>
      <c r="L4" s="68" t="s">
        <v>151</v>
      </c>
      <c r="M4" s="68" t="s">
        <v>151</v>
      </c>
      <c r="N4" s="68" t="s">
        <v>151</v>
      </c>
    </row>
    <row r="5" spans="1:14" ht="110.25" customHeight="1">
      <c r="A5" s="56" t="s">
        <v>140</v>
      </c>
      <c r="B5" s="56" t="s">
        <v>140</v>
      </c>
      <c r="C5" s="56" t="s">
        <v>140</v>
      </c>
      <c r="D5" s="56" t="s">
        <v>140</v>
      </c>
      <c r="E5" s="56" t="s">
        <v>140</v>
      </c>
      <c r="F5" s="56" t="s">
        <v>140</v>
      </c>
      <c r="G5" s="56" t="s">
        <v>140</v>
      </c>
      <c r="H5" s="56" t="s">
        <v>140</v>
      </c>
      <c r="I5" s="56" t="s">
        <v>140</v>
      </c>
      <c r="J5" s="56" t="s">
        <v>140</v>
      </c>
      <c r="K5" s="56" t="s">
        <v>140</v>
      </c>
      <c r="L5" s="56" t="s">
        <v>140</v>
      </c>
      <c r="M5" s="56" t="s">
        <v>140</v>
      </c>
      <c r="N5" s="56" t="s">
        <v>140</v>
      </c>
    </row>
    <row r="6" spans="1:14">
      <c r="A6" s="19"/>
      <c r="B6" s="19"/>
      <c r="C6" s="19"/>
      <c r="D6" s="19"/>
      <c r="E6" s="19"/>
      <c r="F6" s="19"/>
      <c r="G6" s="19"/>
      <c r="H6" s="19"/>
      <c r="I6" s="19"/>
      <c r="J6" s="19"/>
      <c r="K6" s="19"/>
      <c r="L6" s="19"/>
      <c r="M6" s="19"/>
      <c r="N6" s="19"/>
    </row>
    <row r="7" spans="1:14">
      <c r="A7" s="46" t="s">
        <v>2</v>
      </c>
      <c r="B7" s="46" t="s">
        <v>2</v>
      </c>
      <c r="C7" s="19"/>
      <c r="D7" s="46" t="s">
        <v>5</v>
      </c>
      <c r="E7" s="46" t="s">
        <v>5</v>
      </c>
      <c r="F7" s="19"/>
      <c r="G7" s="46" t="s">
        <v>34</v>
      </c>
      <c r="H7" s="46" t="s">
        <v>34</v>
      </c>
      <c r="I7" s="19"/>
      <c r="J7" s="46" t="s">
        <v>6</v>
      </c>
      <c r="K7" s="46" t="s">
        <v>6</v>
      </c>
      <c r="L7" s="19"/>
      <c r="M7" s="19"/>
      <c r="N7" s="19"/>
    </row>
    <row r="8" spans="1:14">
      <c r="A8" s="65">
        <f>Dashboard_Data!B6</f>
        <v>13591643.699999999</v>
      </c>
      <c r="B8" s="65"/>
      <c r="C8" s="37"/>
      <c r="D8" s="66">
        <f>Dashboard_Data!B7</f>
        <v>99441</v>
      </c>
      <c r="E8" s="66"/>
      <c r="F8" s="37"/>
      <c r="G8" s="67">
        <f>Dashboard_Data!B9</f>
        <v>99441</v>
      </c>
      <c r="H8" s="67"/>
      <c r="I8" s="37"/>
      <c r="J8" s="54">
        <f>Dashboard_Data!B8</f>
        <v>159.32616566607334</v>
      </c>
      <c r="K8" s="54"/>
      <c r="L8" s="19"/>
      <c r="M8" s="19"/>
      <c r="N8" s="19"/>
    </row>
    <row r="9" spans="1:14">
      <c r="A9" s="65"/>
      <c r="B9" s="65"/>
      <c r="C9" s="37"/>
      <c r="D9" s="66"/>
      <c r="E9" s="66"/>
      <c r="F9" s="37"/>
      <c r="G9" s="67"/>
      <c r="H9" s="67"/>
      <c r="I9" s="37"/>
      <c r="J9" s="54"/>
      <c r="K9" s="54"/>
      <c r="L9" s="19"/>
      <c r="M9" s="19"/>
      <c r="N9" s="19"/>
    </row>
    <row r="10" spans="1:14">
      <c r="A10" s="19"/>
      <c r="B10" s="19"/>
      <c r="C10" s="19"/>
      <c r="D10" s="19"/>
      <c r="E10" s="19"/>
      <c r="F10" s="19"/>
      <c r="G10" s="19"/>
      <c r="H10" s="19"/>
      <c r="I10" s="19"/>
      <c r="J10" s="19"/>
      <c r="K10" s="19"/>
      <c r="L10" s="19"/>
      <c r="M10" s="19"/>
      <c r="N10" s="19"/>
    </row>
    <row r="11" spans="1:14">
      <c r="A11" s="19"/>
      <c r="B11" s="19"/>
      <c r="C11" s="19"/>
      <c r="D11" s="19"/>
      <c r="E11" s="19"/>
      <c r="F11" s="19"/>
      <c r="G11" s="19"/>
      <c r="H11" s="19"/>
      <c r="I11" s="19"/>
      <c r="J11" s="19"/>
      <c r="K11" s="19"/>
      <c r="L11" s="19"/>
      <c r="M11" s="19"/>
      <c r="N11" s="19"/>
    </row>
    <row r="12" spans="1:14">
      <c r="A12" s="19"/>
      <c r="B12" s="19"/>
      <c r="C12" s="19"/>
      <c r="D12" s="19"/>
      <c r="E12" s="19"/>
      <c r="F12" s="19"/>
      <c r="G12" s="19"/>
      <c r="H12" s="19"/>
      <c r="I12" s="19"/>
      <c r="J12" s="19"/>
      <c r="K12" s="19"/>
      <c r="L12" s="19"/>
      <c r="M12" s="19"/>
      <c r="N12" s="19"/>
    </row>
    <row r="13" spans="1:14">
      <c r="A13" s="19"/>
      <c r="B13" s="19"/>
      <c r="C13" s="19"/>
      <c r="D13" s="19"/>
      <c r="E13" s="19"/>
      <c r="F13" s="19"/>
      <c r="G13" s="19"/>
      <c r="H13" s="19"/>
      <c r="I13" s="19"/>
      <c r="J13" s="19"/>
      <c r="K13" s="19"/>
      <c r="L13" s="19"/>
      <c r="M13" s="19"/>
      <c r="N13" s="19"/>
    </row>
    <row r="14" spans="1:14">
      <c r="A14" s="19"/>
      <c r="B14" s="19"/>
      <c r="C14" s="19"/>
      <c r="D14" s="19"/>
      <c r="E14" s="19"/>
      <c r="F14" s="19"/>
      <c r="G14" s="19"/>
      <c r="H14" s="19"/>
      <c r="I14" s="19"/>
      <c r="J14" s="19"/>
      <c r="K14" s="19"/>
      <c r="L14" s="19"/>
      <c r="M14" s="19"/>
      <c r="N14" s="19"/>
    </row>
    <row r="15" spans="1:14" ht="15">
      <c r="A15" s="20" t="s">
        <v>7</v>
      </c>
      <c r="B15" s="19"/>
      <c r="C15" s="19"/>
      <c r="D15" s="19"/>
      <c r="E15" s="19"/>
      <c r="F15" s="20" t="s">
        <v>157</v>
      </c>
      <c r="G15" s="19"/>
      <c r="H15" s="19"/>
      <c r="I15" s="19"/>
      <c r="J15" s="19"/>
      <c r="K15" s="20" t="s">
        <v>158</v>
      </c>
      <c r="L15" s="19"/>
      <c r="M15" s="19"/>
      <c r="N15" s="19"/>
    </row>
    <row r="16" spans="1:14">
      <c r="A16" s="19"/>
      <c r="B16" s="19"/>
      <c r="C16" s="19"/>
      <c r="D16" s="19"/>
      <c r="E16" s="19"/>
      <c r="F16" s="19"/>
      <c r="G16" s="19"/>
      <c r="H16" s="19"/>
      <c r="I16" s="19"/>
      <c r="J16" s="19"/>
      <c r="K16" s="19"/>
      <c r="L16" s="19"/>
      <c r="M16" s="19"/>
      <c r="N16" s="19"/>
    </row>
    <row r="17" spans="1:14">
      <c r="A17" s="19"/>
      <c r="B17" s="19"/>
      <c r="C17" s="19"/>
      <c r="D17" s="19"/>
      <c r="E17" s="19"/>
      <c r="F17" s="19"/>
      <c r="G17" s="19"/>
      <c r="H17" s="19"/>
      <c r="I17" s="19"/>
      <c r="J17" s="19"/>
      <c r="K17" s="19"/>
      <c r="L17" s="19"/>
      <c r="M17" s="19"/>
      <c r="N17" s="19"/>
    </row>
    <row r="18" spans="1:14">
      <c r="A18" s="19"/>
      <c r="B18" s="19"/>
      <c r="C18" s="19"/>
      <c r="D18" s="19"/>
      <c r="E18" s="19"/>
      <c r="F18" s="19"/>
      <c r="G18" s="19"/>
      <c r="H18" s="19"/>
      <c r="I18" s="19"/>
      <c r="J18" s="19"/>
      <c r="K18" s="19"/>
      <c r="L18" s="19"/>
      <c r="M18" s="19"/>
      <c r="N18" s="19"/>
    </row>
    <row r="19" spans="1:14">
      <c r="A19" s="19"/>
      <c r="B19" s="19"/>
      <c r="C19" s="19"/>
      <c r="D19" s="19"/>
      <c r="E19" s="19"/>
      <c r="F19" s="19"/>
      <c r="G19" s="19"/>
      <c r="H19" s="19"/>
      <c r="I19" s="19"/>
      <c r="J19" s="19"/>
      <c r="K19" s="19"/>
      <c r="L19" s="19"/>
      <c r="M19" s="19"/>
      <c r="N19" s="19"/>
    </row>
    <row r="20" spans="1:14">
      <c r="A20" s="19"/>
      <c r="B20" s="19"/>
      <c r="C20" s="19"/>
      <c r="D20" s="19"/>
      <c r="E20" s="19"/>
      <c r="F20" s="19"/>
      <c r="G20" s="19"/>
      <c r="H20" s="19"/>
      <c r="I20" s="19"/>
      <c r="J20" s="19"/>
      <c r="K20" s="19"/>
      <c r="L20" s="19"/>
      <c r="M20" s="19"/>
      <c r="N20" s="19"/>
    </row>
    <row r="21" spans="1:14">
      <c r="A21" s="19"/>
      <c r="B21" s="19"/>
      <c r="C21" s="19"/>
      <c r="D21" s="19"/>
      <c r="E21" s="19"/>
      <c r="F21" s="19"/>
      <c r="G21" s="19"/>
      <c r="H21" s="19"/>
      <c r="I21" s="19"/>
      <c r="J21" s="19"/>
      <c r="K21" s="19"/>
      <c r="L21" s="19"/>
      <c r="M21" s="19"/>
      <c r="N21" s="19"/>
    </row>
    <row r="22" spans="1:14">
      <c r="A22" s="19"/>
      <c r="B22" s="19"/>
      <c r="C22" s="19"/>
      <c r="D22" s="19"/>
      <c r="E22" s="19"/>
      <c r="F22" s="19"/>
      <c r="G22" s="19"/>
      <c r="H22" s="19"/>
      <c r="I22" s="19"/>
      <c r="J22" s="19"/>
      <c r="K22" s="19"/>
      <c r="L22" s="19"/>
      <c r="M22" s="19"/>
      <c r="N22" s="19"/>
    </row>
    <row r="23" spans="1:14">
      <c r="A23" s="19"/>
      <c r="B23" s="19"/>
      <c r="C23" s="19"/>
      <c r="D23" s="19"/>
      <c r="E23" s="19"/>
      <c r="F23" s="19"/>
      <c r="G23" s="19"/>
      <c r="H23" s="19"/>
      <c r="I23" s="19"/>
      <c r="J23" s="19"/>
      <c r="K23" s="19"/>
      <c r="L23" s="19"/>
      <c r="M23" s="19"/>
      <c r="N23" s="19"/>
    </row>
    <row r="24" spans="1:14">
      <c r="A24" s="19"/>
      <c r="B24" s="19"/>
      <c r="C24" s="19"/>
      <c r="D24" s="19"/>
      <c r="E24" s="19"/>
      <c r="F24" s="19"/>
      <c r="G24" s="19"/>
      <c r="H24" s="19"/>
      <c r="I24" s="19"/>
      <c r="J24" s="19"/>
      <c r="K24" s="19"/>
      <c r="L24" s="19"/>
      <c r="M24" s="19"/>
      <c r="N24" s="19"/>
    </row>
    <row r="25" spans="1:14">
      <c r="A25" s="19"/>
      <c r="B25" s="19"/>
      <c r="C25" s="19"/>
      <c r="D25" s="19"/>
      <c r="E25" s="19"/>
      <c r="F25" s="19"/>
      <c r="G25" s="19"/>
      <c r="H25" s="19"/>
      <c r="I25" s="19"/>
      <c r="J25" s="19"/>
      <c r="K25" s="19"/>
      <c r="L25" s="19"/>
      <c r="M25" s="19"/>
      <c r="N25" s="19"/>
    </row>
    <row r="26" spans="1:14">
      <c r="A26" s="19"/>
      <c r="B26" s="19"/>
      <c r="C26" s="19"/>
      <c r="D26" s="19"/>
      <c r="E26" s="19"/>
      <c r="F26" s="19"/>
      <c r="G26" s="19"/>
      <c r="H26" s="19"/>
      <c r="I26" s="19"/>
      <c r="J26" s="19"/>
      <c r="K26" s="19"/>
      <c r="L26" s="19"/>
      <c r="M26" s="19"/>
      <c r="N26" s="19"/>
    </row>
    <row r="27" spans="1:14">
      <c r="A27" s="19"/>
      <c r="B27" s="19"/>
      <c r="C27" s="19"/>
      <c r="D27" s="19"/>
      <c r="E27" s="19"/>
      <c r="F27" s="19"/>
      <c r="G27" s="19"/>
      <c r="H27" s="19"/>
      <c r="I27" s="19"/>
      <c r="J27" s="19"/>
      <c r="K27" s="19"/>
      <c r="L27" s="19"/>
      <c r="M27" s="19"/>
      <c r="N27" s="19"/>
    </row>
    <row r="28" spans="1:14">
      <c r="A28" s="19"/>
      <c r="B28" s="19"/>
      <c r="C28" s="19"/>
      <c r="D28" s="19"/>
      <c r="E28" s="19"/>
      <c r="F28" s="19"/>
      <c r="G28" s="19"/>
      <c r="H28" s="19"/>
      <c r="I28" s="19"/>
      <c r="J28" s="19"/>
      <c r="K28" s="19"/>
      <c r="L28" s="19"/>
      <c r="M28" s="19"/>
      <c r="N28" s="19"/>
    </row>
    <row r="29" spans="1:14" ht="15">
      <c r="A29" s="20" t="s">
        <v>159</v>
      </c>
      <c r="B29" s="19"/>
      <c r="C29" s="19"/>
      <c r="D29" s="19"/>
      <c r="E29" s="19"/>
      <c r="F29" s="19"/>
      <c r="G29" s="19"/>
      <c r="H29" s="20" t="s">
        <v>160</v>
      </c>
      <c r="I29" s="19"/>
      <c r="J29" s="19"/>
      <c r="K29" s="19"/>
      <c r="L29" s="19"/>
      <c r="M29" s="19"/>
      <c r="N29" s="19"/>
    </row>
    <row r="30" spans="1:14">
      <c r="A30" s="19"/>
      <c r="B30" s="19"/>
      <c r="C30" s="19"/>
      <c r="D30" s="19"/>
      <c r="E30" s="19"/>
      <c r="F30" s="19"/>
      <c r="G30" s="19"/>
      <c r="H30" s="19"/>
      <c r="I30" s="19"/>
      <c r="J30" s="19"/>
      <c r="K30" s="19"/>
      <c r="L30" s="19"/>
      <c r="M30" s="19"/>
      <c r="N30" s="19"/>
    </row>
    <row r="31" spans="1:14">
      <c r="A31" s="19"/>
      <c r="B31" s="19"/>
      <c r="C31" s="19"/>
      <c r="D31" s="19"/>
      <c r="E31" s="19"/>
      <c r="F31" s="19"/>
      <c r="G31" s="19"/>
      <c r="H31" s="19"/>
      <c r="I31" s="19"/>
      <c r="J31" s="19"/>
      <c r="K31" s="19"/>
      <c r="L31" s="19"/>
      <c r="M31" s="19"/>
      <c r="N31" s="19"/>
    </row>
    <row r="32" spans="1:14">
      <c r="A32" s="19"/>
      <c r="B32" s="19"/>
      <c r="C32" s="19"/>
      <c r="D32" s="19"/>
      <c r="E32" s="19"/>
      <c r="F32" s="19"/>
      <c r="G32" s="19"/>
      <c r="H32" s="19"/>
      <c r="I32" s="19"/>
      <c r="J32" s="19"/>
      <c r="K32" s="19"/>
      <c r="L32" s="19"/>
      <c r="M32" s="19"/>
      <c r="N32" s="19"/>
    </row>
    <row r="33" spans="1:14">
      <c r="A33" s="19"/>
      <c r="B33" s="19"/>
      <c r="C33" s="19"/>
      <c r="D33" s="19"/>
      <c r="E33" s="19"/>
      <c r="F33" s="19"/>
      <c r="G33" s="19"/>
      <c r="H33" s="19"/>
      <c r="I33" s="19"/>
      <c r="J33" s="19"/>
      <c r="K33" s="19"/>
      <c r="L33" s="19"/>
      <c r="M33" s="19"/>
      <c r="N33" s="19"/>
    </row>
    <row r="34" spans="1:14">
      <c r="A34" s="19"/>
      <c r="B34" s="19"/>
      <c r="C34" s="19"/>
      <c r="D34" s="19"/>
      <c r="E34" s="19"/>
      <c r="F34" s="19"/>
      <c r="G34" s="19"/>
      <c r="H34" s="19"/>
      <c r="I34" s="19"/>
      <c r="J34" s="19"/>
      <c r="K34" s="19"/>
      <c r="L34" s="19"/>
      <c r="M34" s="19"/>
      <c r="N34" s="19"/>
    </row>
    <row r="35" spans="1:14">
      <c r="A35" s="19"/>
      <c r="B35" s="19"/>
      <c r="C35" s="19"/>
      <c r="D35" s="19"/>
      <c r="E35" s="19"/>
      <c r="F35" s="19"/>
      <c r="G35" s="19"/>
      <c r="H35" s="19"/>
      <c r="I35" s="19"/>
      <c r="J35" s="19"/>
      <c r="K35" s="19"/>
      <c r="L35" s="19"/>
      <c r="M35" s="19"/>
      <c r="N35" s="19"/>
    </row>
    <row r="36" spans="1:14">
      <c r="A36" s="19"/>
      <c r="B36" s="19"/>
      <c r="C36" s="19"/>
      <c r="D36" s="19"/>
      <c r="E36" s="19"/>
      <c r="F36" s="19"/>
      <c r="G36" s="19"/>
      <c r="H36" s="19"/>
      <c r="I36" s="19"/>
      <c r="J36" s="19"/>
      <c r="K36" s="19"/>
      <c r="L36" s="19"/>
      <c r="M36" s="19"/>
      <c r="N36" s="19"/>
    </row>
    <row r="37" spans="1:14">
      <c r="A37" s="19"/>
      <c r="B37" s="19"/>
      <c r="C37" s="19"/>
      <c r="D37" s="19"/>
      <c r="E37" s="19"/>
      <c r="F37" s="19"/>
      <c r="G37" s="19"/>
      <c r="H37" s="19"/>
      <c r="I37" s="19"/>
      <c r="J37" s="19"/>
      <c r="K37" s="19"/>
      <c r="L37" s="19"/>
      <c r="M37" s="19"/>
      <c r="N37" s="19"/>
    </row>
    <row r="38" spans="1:14">
      <c r="A38" s="19"/>
      <c r="B38" s="19"/>
      <c r="C38" s="19"/>
      <c r="D38" s="19"/>
      <c r="E38" s="19"/>
      <c r="F38" s="19"/>
      <c r="G38" s="19"/>
      <c r="H38" s="19"/>
      <c r="I38" s="19"/>
      <c r="J38" s="19"/>
      <c r="K38" s="19"/>
      <c r="L38" s="19"/>
      <c r="M38" s="19"/>
      <c r="N38" s="19"/>
    </row>
    <row r="39" spans="1:14">
      <c r="A39" s="19"/>
      <c r="B39" s="19"/>
      <c r="C39" s="19"/>
      <c r="D39" s="19"/>
      <c r="E39" s="19"/>
      <c r="F39" s="19"/>
      <c r="G39" s="19"/>
      <c r="H39" s="19"/>
      <c r="I39" s="19"/>
      <c r="J39" s="19"/>
      <c r="K39" s="19"/>
      <c r="L39" s="19"/>
      <c r="M39" s="19"/>
      <c r="N39" s="19"/>
    </row>
    <row r="40" spans="1:14">
      <c r="A40" s="44"/>
      <c r="B40" s="44"/>
      <c r="C40" s="44"/>
      <c r="D40" s="44"/>
      <c r="E40" s="44"/>
      <c r="F40" s="44"/>
      <c r="G40" s="44"/>
      <c r="H40" s="44"/>
      <c r="I40" s="44"/>
      <c r="J40" s="44"/>
      <c r="K40" s="44"/>
      <c r="L40" s="44"/>
      <c r="M40" s="44"/>
      <c r="N40" s="44"/>
    </row>
    <row r="41" spans="1:14">
      <c r="A41" s="44"/>
      <c r="B41" s="44"/>
      <c r="C41" s="44"/>
      <c r="D41" s="44"/>
      <c r="E41" s="44"/>
      <c r="F41" s="44"/>
      <c r="G41" s="44"/>
      <c r="H41" s="44"/>
      <c r="I41" s="44"/>
      <c r="J41" s="44"/>
      <c r="K41" s="44"/>
      <c r="L41" s="44"/>
      <c r="M41" s="44"/>
      <c r="N41" s="44"/>
    </row>
    <row r="42" spans="1:14">
      <c r="A42" s="44"/>
      <c r="B42" s="44"/>
      <c r="C42" s="44"/>
      <c r="D42" s="44"/>
      <c r="E42" s="44"/>
      <c r="F42" s="44"/>
      <c r="G42" s="44"/>
      <c r="H42" s="44"/>
      <c r="I42" s="44"/>
      <c r="J42" s="44"/>
      <c r="K42" s="44"/>
      <c r="L42" s="44"/>
      <c r="M42" s="44"/>
      <c r="N42" s="44"/>
    </row>
    <row r="43" spans="1:14">
      <c r="A43" s="44"/>
      <c r="B43" s="44"/>
      <c r="C43" s="44"/>
      <c r="D43" s="44"/>
      <c r="E43" s="44"/>
      <c r="F43" s="44"/>
      <c r="G43" s="44"/>
      <c r="H43" s="44"/>
      <c r="I43" s="44"/>
      <c r="J43" s="44"/>
      <c r="K43" s="44"/>
      <c r="L43" s="44"/>
      <c r="M43" s="44"/>
      <c r="N43" s="44"/>
    </row>
    <row r="44" spans="1:14">
      <c r="A44" s="19"/>
      <c r="B44" s="19"/>
      <c r="C44" s="19"/>
      <c r="D44" s="19"/>
      <c r="E44" s="19"/>
      <c r="F44" s="19"/>
      <c r="G44" s="19"/>
      <c r="H44" s="19"/>
      <c r="I44" s="19"/>
      <c r="J44" s="19"/>
      <c r="K44" s="19"/>
      <c r="L44" s="19"/>
      <c r="M44" s="19"/>
      <c r="N44" s="19"/>
    </row>
    <row r="45" spans="1:14">
      <c r="A45" s="19"/>
      <c r="B45" s="19"/>
      <c r="C45" s="19"/>
      <c r="D45" s="19"/>
      <c r="E45" s="19"/>
      <c r="F45" s="19"/>
      <c r="G45" s="19"/>
      <c r="H45" s="19"/>
      <c r="I45" s="19"/>
      <c r="J45" s="19"/>
      <c r="K45" s="19"/>
      <c r="L45" s="19"/>
      <c r="M45" s="19"/>
      <c r="N45" s="19"/>
    </row>
    <row r="46" spans="1:14">
      <c r="A46" s="19"/>
      <c r="B46" s="19"/>
      <c r="C46" s="19"/>
      <c r="D46" s="19"/>
      <c r="E46" s="19"/>
      <c r="F46" s="19"/>
      <c r="G46" s="19"/>
      <c r="H46" s="19"/>
      <c r="I46" s="19"/>
      <c r="J46" s="19"/>
      <c r="K46" s="19"/>
      <c r="L46" s="19"/>
      <c r="M46" s="19"/>
      <c r="N46" s="19"/>
    </row>
    <row r="47" spans="1:14">
      <c r="A47" s="19"/>
      <c r="B47" s="19"/>
      <c r="C47" s="19"/>
      <c r="D47" s="19"/>
      <c r="E47" s="19"/>
      <c r="F47" s="19"/>
      <c r="G47" s="19"/>
      <c r="H47" s="19"/>
      <c r="I47" s="19"/>
      <c r="J47" s="19"/>
      <c r="K47" s="19"/>
      <c r="L47" s="19"/>
      <c r="M47" s="19"/>
      <c r="N47" s="19"/>
    </row>
    <row r="48" spans="1:14">
      <c r="A48" s="19"/>
      <c r="B48" s="19"/>
      <c r="C48" s="19"/>
      <c r="D48" s="19"/>
      <c r="E48" s="19"/>
      <c r="F48" s="19"/>
      <c r="G48" s="19"/>
      <c r="H48" s="19"/>
      <c r="I48" s="19"/>
      <c r="J48" s="19"/>
      <c r="K48" s="19"/>
      <c r="L48" s="19"/>
      <c r="M48" s="19"/>
      <c r="N48" s="19"/>
    </row>
    <row r="49" spans="1:14">
      <c r="A49" s="19"/>
      <c r="B49" s="19"/>
      <c r="C49" s="19"/>
      <c r="D49" s="19"/>
      <c r="E49" s="19"/>
      <c r="F49" s="19"/>
      <c r="G49" s="19"/>
      <c r="H49" s="19"/>
      <c r="I49" s="19"/>
      <c r="J49" s="19"/>
      <c r="K49" s="19"/>
      <c r="L49" s="19"/>
      <c r="M49" s="19"/>
      <c r="N49" s="19"/>
    </row>
    <row r="50" spans="1:14">
      <c r="A50" s="19"/>
      <c r="B50" s="19"/>
      <c r="C50" s="19"/>
      <c r="D50" s="19"/>
      <c r="E50" s="19"/>
      <c r="F50" s="19"/>
      <c r="G50" s="19"/>
      <c r="H50" s="19"/>
      <c r="I50" s="19"/>
      <c r="J50" s="19"/>
      <c r="K50" s="19"/>
      <c r="L50" s="19"/>
      <c r="M50" s="19"/>
      <c r="N50" s="19"/>
    </row>
  </sheetData>
  <mergeCells count="26">
    <mergeCell ref="A1:B2"/>
    <mergeCell ref="C1:K1"/>
    <mergeCell ref="L1:N1"/>
    <mergeCell ref="C2:K2"/>
    <mergeCell ref="L2:N2"/>
    <mergeCell ref="K4:N4"/>
    <mergeCell ref="A5:B5"/>
    <mergeCell ref="C5:D5"/>
    <mergeCell ref="E5:F5"/>
    <mergeCell ref="G5:H5"/>
    <mergeCell ref="I5:J5"/>
    <mergeCell ref="K5:N5"/>
    <mergeCell ref="A4:B4"/>
    <mergeCell ref="C4:D4"/>
    <mergeCell ref="E4:F4"/>
    <mergeCell ref="G4:H4"/>
    <mergeCell ref="I4:J4"/>
    <mergeCell ref="A40:N43"/>
    <mergeCell ref="A7:B7"/>
    <mergeCell ref="D7:E7"/>
    <mergeCell ref="G7:H7"/>
    <mergeCell ref="J7:K7"/>
    <mergeCell ref="A8:B9"/>
    <mergeCell ref="D8:E9"/>
    <mergeCell ref="G8:H9"/>
    <mergeCell ref="J8:K9"/>
  </mergeCells>
  <pageMargins left="0.7" right="0.7" top="0.75" bottom="0.75" header="0.3" footer="0.3"/>
  <pageSetup paperSize="9" scale="36"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99A04-68F2-4A9C-A63F-DD20DFF33BB7}">
  <dimension ref="A1:N50"/>
  <sheetViews>
    <sheetView workbookViewId="0">
      <selection activeCell="B13" sqref="B13"/>
    </sheetView>
  </sheetViews>
  <sheetFormatPr defaultRowHeight="14.25"/>
  <cols>
    <col min="1" max="1" width="20.5703125" style="18" customWidth="1"/>
    <col min="2" max="2" width="16" style="18" customWidth="1"/>
    <col min="3" max="3" width="4.5703125" style="18" customWidth="1"/>
    <col min="4" max="4" width="20.5703125" style="18" customWidth="1"/>
    <col min="5" max="5" width="16" style="18" customWidth="1"/>
    <col min="6" max="6" width="4.5703125" style="18" customWidth="1"/>
    <col min="7" max="7" width="20.5703125" style="18" customWidth="1"/>
    <col min="8" max="8" width="16" style="18" customWidth="1"/>
    <col min="9" max="9" width="4.5703125" style="18" customWidth="1"/>
    <col min="10" max="10" width="20.5703125" style="18" customWidth="1"/>
    <col min="11" max="11" width="16" style="18" customWidth="1"/>
    <col min="12" max="12" width="20.5703125" style="18" customWidth="1"/>
    <col min="13" max="14" width="16" style="18" customWidth="1"/>
    <col min="15" max="16384" width="9.140625" style="18"/>
  </cols>
  <sheetData>
    <row r="1" spans="1:14" ht="26.25">
      <c r="A1" s="57" t="s">
        <v>131</v>
      </c>
      <c r="B1" s="57" t="s">
        <v>131</v>
      </c>
      <c r="C1" s="58" t="s">
        <v>161</v>
      </c>
      <c r="D1" s="58" t="s">
        <v>161</v>
      </c>
      <c r="E1" s="58" t="s">
        <v>161</v>
      </c>
      <c r="F1" s="58" t="s">
        <v>161</v>
      </c>
      <c r="G1" s="58" t="s">
        <v>161</v>
      </c>
      <c r="H1" s="58" t="s">
        <v>161</v>
      </c>
      <c r="I1" s="58" t="s">
        <v>161</v>
      </c>
      <c r="J1" s="58" t="s">
        <v>161</v>
      </c>
      <c r="K1" s="58" t="s">
        <v>161</v>
      </c>
      <c r="L1" s="59" t="s">
        <v>145</v>
      </c>
      <c r="M1" s="59" t="s">
        <v>145</v>
      </c>
      <c r="N1" s="59" t="s">
        <v>145</v>
      </c>
    </row>
    <row r="2" spans="1:14">
      <c r="A2" s="57" t="s">
        <v>131</v>
      </c>
      <c r="B2" s="57" t="s">
        <v>131</v>
      </c>
      <c r="C2" s="63" t="s">
        <v>132</v>
      </c>
      <c r="D2" s="63" t="s">
        <v>132</v>
      </c>
      <c r="E2" s="69" t="s">
        <v>162</v>
      </c>
      <c r="F2" s="63" t="s">
        <v>147</v>
      </c>
      <c r="G2" s="63" t="s">
        <v>147</v>
      </c>
      <c r="H2" s="69" t="s">
        <v>162</v>
      </c>
      <c r="I2" s="70" t="s">
        <v>148</v>
      </c>
      <c r="J2" s="70" t="s">
        <v>148</v>
      </c>
      <c r="K2" s="69" t="s">
        <v>162</v>
      </c>
      <c r="L2" s="63" t="s">
        <v>149</v>
      </c>
      <c r="M2" s="63" t="s">
        <v>149</v>
      </c>
      <c r="N2" s="64" t="s">
        <v>150</v>
      </c>
    </row>
    <row r="3" spans="1:14">
      <c r="A3" s="19"/>
      <c r="B3" s="19"/>
      <c r="C3" s="19"/>
      <c r="D3" s="19"/>
      <c r="E3" s="19"/>
      <c r="F3" s="19"/>
      <c r="G3" s="19"/>
      <c r="H3" s="19"/>
      <c r="I3" s="19"/>
      <c r="J3" s="19"/>
      <c r="K3" s="19"/>
      <c r="L3" s="19"/>
      <c r="M3" s="19"/>
      <c r="N3" s="19"/>
    </row>
    <row r="4" spans="1:14">
      <c r="A4" s="68" t="s">
        <v>31</v>
      </c>
      <c r="B4" s="68" t="s">
        <v>31</v>
      </c>
      <c r="C4" s="68" t="s">
        <v>139</v>
      </c>
      <c r="D4" s="68" t="s">
        <v>139</v>
      </c>
      <c r="E4" s="68" t="s">
        <v>20</v>
      </c>
      <c r="F4" s="68" t="s">
        <v>20</v>
      </c>
      <c r="G4" s="68" t="s">
        <v>48</v>
      </c>
      <c r="H4" s="68" t="s">
        <v>48</v>
      </c>
      <c r="I4" s="68" t="s">
        <v>143</v>
      </c>
      <c r="J4" s="68" t="s">
        <v>143</v>
      </c>
      <c r="K4" s="68" t="s">
        <v>151</v>
      </c>
      <c r="L4" s="68" t="s">
        <v>151</v>
      </c>
      <c r="M4" s="68" t="s">
        <v>151</v>
      </c>
      <c r="N4" s="68" t="s">
        <v>151</v>
      </c>
    </row>
    <row r="5" spans="1:14">
      <c r="A5" s="56" t="s">
        <v>140</v>
      </c>
      <c r="B5" s="56" t="s">
        <v>140</v>
      </c>
      <c r="C5" s="56" t="s">
        <v>140</v>
      </c>
      <c r="D5" s="56" t="s">
        <v>140</v>
      </c>
      <c r="E5" s="56" t="s">
        <v>140</v>
      </c>
      <c r="F5" s="56" t="s">
        <v>140</v>
      </c>
      <c r="G5" s="56" t="s">
        <v>140</v>
      </c>
      <c r="H5" s="56" t="s">
        <v>140</v>
      </c>
      <c r="I5" s="56" t="s">
        <v>140</v>
      </c>
      <c r="J5" s="56" t="s">
        <v>140</v>
      </c>
      <c r="K5" s="56" t="s">
        <v>140</v>
      </c>
      <c r="L5" s="56" t="s">
        <v>140</v>
      </c>
      <c r="M5" s="56" t="s">
        <v>140</v>
      </c>
      <c r="N5" s="56" t="s">
        <v>140</v>
      </c>
    </row>
    <row r="6" spans="1:14">
      <c r="A6" s="19"/>
      <c r="B6" s="19"/>
      <c r="C6" s="19"/>
      <c r="D6" s="19"/>
      <c r="E6" s="19"/>
      <c r="F6" s="19"/>
      <c r="G6" s="19"/>
      <c r="H6" s="19"/>
      <c r="I6" s="19"/>
      <c r="J6" s="19"/>
      <c r="K6" s="19"/>
      <c r="L6" s="19"/>
      <c r="M6" s="19"/>
      <c r="N6" s="19"/>
    </row>
    <row r="7" spans="1:14">
      <c r="A7" s="46" t="s">
        <v>50</v>
      </c>
      <c r="B7" s="46" t="s">
        <v>50</v>
      </c>
      <c r="C7" s="19"/>
      <c r="D7" s="46"/>
      <c r="E7" s="46"/>
      <c r="F7" s="19"/>
      <c r="G7" s="46" t="s">
        <v>51</v>
      </c>
      <c r="H7" s="46" t="s">
        <v>51</v>
      </c>
      <c r="I7" s="19"/>
      <c r="J7" s="46" t="s">
        <v>2</v>
      </c>
      <c r="K7" s="46" t="s">
        <v>2</v>
      </c>
      <c r="L7" s="19"/>
      <c r="M7" s="19"/>
      <c r="N7" s="19"/>
    </row>
    <row r="8" spans="1:14">
      <c r="A8" s="52">
        <f>Dashboard_Data!B10</f>
        <v>112650</v>
      </c>
      <c r="B8" s="52"/>
      <c r="C8" s="36"/>
      <c r="D8" s="53"/>
      <c r="E8" s="53"/>
      <c r="F8" s="36"/>
      <c r="G8" s="53">
        <f>Dashboard_Data!B11</f>
        <v>3095</v>
      </c>
      <c r="H8" s="53"/>
      <c r="I8" s="36"/>
      <c r="J8" s="71">
        <f>Dashboard_Data!B6</f>
        <v>13591643.699999999</v>
      </c>
      <c r="K8" s="71"/>
      <c r="L8" s="19"/>
      <c r="M8" s="19"/>
      <c r="N8" s="19"/>
    </row>
    <row r="9" spans="1:14">
      <c r="A9" s="52"/>
      <c r="B9" s="52"/>
      <c r="C9" s="36"/>
      <c r="D9" s="53"/>
      <c r="E9" s="53"/>
      <c r="F9" s="36"/>
      <c r="G9" s="53"/>
      <c r="H9" s="53"/>
      <c r="I9" s="36"/>
      <c r="J9" s="71"/>
      <c r="K9" s="71"/>
      <c r="L9" s="19"/>
      <c r="M9" s="19"/>
      <c r="N9" s="19"/>
    </row>
    <row r="10" spans="1:14">
      <c r="A10" s="19"/>
      <c r="B10" s="19"/>
      <c r="C10" s="19"/>
      <c r="D10" s="19"/>
      <c r="E10" s="19"/>
      <c r="F10" s="19"/>
      <c r="G10" s="19"/>
      <c r="H10" s="19"/>
      <c r="I10" s="19"/>
      <c r="J10" s="19"/>
      <c r="K10" s="19"/>
      <c r="L10" s="19"/>
      <c r="M10" s="19"/>
      <c r="N10" s="19"/>
    </row>
    <row r="11" spans="1:14">
      <c r="A11" s="19"/>
      <c r="B11" s="19"/>
      <c r="C11" s="19"/>
      <c r="D11" s="19"/>
      <c r="E11" s="19"/>
      <c r="F11" s="19"/>
      <c r="G11" s="19"/>
      <c r="H11" s="19"/>
      <c r="I11" s="19"/>
      <c r="J11" s="19"/>
      <c r="K11" s="19"/>
      <c r="L11" s="19"/>
      <c r="M11" s="19"/>
      <c r="N11" s="19"/>
    </row>
    <row r="12" spans="1:14">
      <c r="A12" s="19"/>
      <c r="B12" s="19"/>
      <c r="C12" s="19"/>
      <c r="D12" s="19"/>
      <c r="E12" s="19"/>
      <c r="F12" s="19"/>
      <c r="G12" s="19"/>
      <c r="H12" s="19"/>
      <c r="I12" s="19"/>
      <c r="J12" s="19"/>
      <c r="K12" s="19"/>
      <c r="L12" s="19"/>
      <c r="M12" s="19"/>
      <c r="N12" s="19"/>
    </row>
    <row r="13" spans="1:14">
      <c r="A13" s="19"/>
      <c r="B13" s="19"/>
      <c r="C13" s="19"/>
      <c r="D13" s="19"/>
      <c r="E13" s="19"/>
      <c r="F13" s="19"/>
      <c r="G13" s="19"/>
      <c r="H13" s="19"/>
      <c r="I13" s="19"/>
      <c r="J13" s="19"/>
      <c r="K13" s="19"/>
      <c r="L13" s="19"/>
      <c r="M13" s="19"/>
      <c r="N13" s="19"/>
    </row>
    <row r="14" spans="1:14">
      <c r="A14" s="19"/>
      <c r="B14" s="19"/>
      <c r="C14" s="19"/>
      <c r="D14" s="19"/>
      <c r="E14" s="19"/>
      <c r="F14" s="19"/>
      <c r="G14" s="19"/>
      <c r="H14" s="19"/>
      <c r="I14" s="19"/>
      <c r="J14" s="19"/>
      <c r="K14" s="19"/>
      <c r="L14" s="19"/>
      <c r="M14" s="19"/>
      <c r="N14" s="19"/>
    </row>
    <row r="15" spans="1:14" ht="15">
      <c r="A15" s="20" t="s">
        <v>163</v>
      </c>
      <c r="B15" s="19"/>
      <c r="C15" s="19"/>
      <c r="D15" s="19"/>
      <c r="E15" s="19"/>
      <c r="F15" s="20" t="s">
        <v>164</v>
      </c>
      <c r="G15" s="19"/>
      <c r="H15" s="19"/>
      <c r="I15" s="19"/>
      <c r="J15" s="19"/>
      <c r="K15" s="20" t="s">
        <v>165</v>
      </c>
      <c r="L15" s="19"/>
      <c r="M15" s="19"/>
      <c r="N15" s="19"/>
    </row>
    <row r="16" spans="1:14">
      <c r="A16" s="19"/>
      <c r="B16" s="19"/>
      <c r="C16" s="19"/>
      <c r="D16" s="19"/>
      <c r="E16" s="19"/>
      <c r="F16" s="19"/>
      <c r="G16" s="19"/>
      <c r="H16" s="19"/>
      <c r="I16" s="19"/>
      <c r="J16" s="19"/>
      <c r="K16" s="19"/>
      <c r="L16" s="19"/>
      <c r="M16" s="19"/>
      <c r="N16" s="19"/>
    </row>
    <row r="17" spans="1:14">
      <c r="A17" s="19"/>
      <c r="B17" s="19"/>
      <c r="C17" s="19"/>
      <c r="D17" s="19"/>
      <c r="E17" s="19"/>
      <c r="F17" s="19"/>
      <c r="G17" s="19"/>
      <c r="H17" s="19"/>
      <c r="I17" s="19"/>
      <c r="J17" s="19"/>
      <c r="K17" s="19"/>
      <c r="L17" s="19"/>
      <c r="M17" s="19"/>
      <c r="N17" s="19"/>
    </row>
    <row r="18" spans="1:14">
      <c r="A18" s="19"/>
      <c r="B18" s="19"/>
      <c r="C18" s="19"/>
      <c r="D18" s="19"/>
      <c r="E18" s="19"/>
      <c r="F18" s="19"/>
      <c r="G18" s="19"/>
      <c r="H18" s="19"/>
      <c r="I18" s="19"/>
      <c r="J18" s="19"/>
      <c r="K18" s="19"/>
      <c r="L18" s="19"/>
      <c r="M18" s="19"/>
      <c r="N18" s="19"/>
    </row>
    <row r="19" spans="1:14">
      <c r="A19" s="19"/>
      <c r="B19" s="19"/>
      <c r="C19" s="19"/>
      <c r="D19" s="19"/>
      <c r="E19" s="19"/>
      <c r="F19" s="19"/>
      <c r="G19" s="19"/>
      <c r="H19" s="19"/>
      <c r="I19" s="19"/>
      <c r="J19" s="19"/>
      <c r="K19" s="19"/>
      <c r="L19" s="19"/>
      <c r="M19" s="19"/>
      <c r="N19" s="19"/>
    </row>
    <row r="20" spans="1:14">
      <c r="A20" s="19"/>
      <c r="B20" s="19"/>
      <c r="C20" s="19"/>
      <c r="D20" s="19"/>
      <c r="E20" s="19"/>
      <c r="F20" s="19"/>
      <c r="G20" s="19"/>
      <c r="H20" s="19"/>
      <c r="I20" s="19"/>
      <c r="J20" s="19"/>
      <c r="K20" s="19"/>
      <c r="L20" s="19"/>
      <c r="M20" s="19"/>
      <c r="N20" s="19"/>
    </row>
    <row r="21" spans="1:14">
      <c r="A21" s="19"/>
      <c r="B21" s="19"/>
      <c r="C21" s="19"/>
      <c r="D21" s="19"/>
      <c r="E21" s="19"/>
      <c r="F21" s="19"/>
      <c r="G21" s="19"/>
      <c r="H21" s="19"/>
      <c r="I21" s="19"/>
      <c r="J21" s="19"/>
      <c r="K21" s="19"/>
      <c r="L21" s="19"/>
      <c r="M21" s="19"/>
      <c r="N21" s="19"/>
    </row>
    <row r="22" spans="1:14">
      <c r="A22" s="19"/>
      <c r="B22" s="19"/>
      <c r="C22" s="19"/>
      <c r="D22" s="19"/>
      <c r="E22" s="19"/>
      <c r="F22" s="19"/>
      <c r="G22" s="19"/>
      <c r="H22" s="19"/>
      <c r="I22" s="19"/>
      <c r="J22" s="19"/>
      <c r="K22" s="19"/>
      <c r="L22" s="19"/>
      <c r="M22" s="19"/>
      <c r="N22" s="19"/>
    </row>
    <row r="23" spans="1:14">
      <c r="A23" s="19"/>
      <c r="B23" s="19"/>
      <c r="C23" s="19"/>
      <c r="D23" s="19"/>
      <c r="E23" s="19"/>
      <c r="F23" s="19"/>
      <c r="G23" s="19"/>
      <c r="H23" s="19"/>
      <c r="I23" s="19"/>
      <c r="J23" s="19"/>
      <c r="K23" s="19"/>
      <c r="L23" s="19"/>
      <c r="M23" s="19"/>
      <c r="N23" s="19"/>
    </row>
    <row r="24" spans="1:14">
      <c r="A24" s="19"/>
      <c r="B24" s="19"/>
      <c r="C24" s="19"/>
      <c r="D24" s="19"/>
      <c r="E24" s="19"/>
      <c r="F24" s="19"/>
      <c r="G24" s="19"/>
      <c r="H24" s="19"/>
      <c r="I24" s="19"/>
      <c r="J24" s="19"/>
      <c r="K24" s="19"/>
      <c r="L24" s="19"/>
      <c r="M24" s="19"/>
      <c r="N24" s="19"/>
    </row>
    <row r="25" spans="1:14">
      <c r="A25" s="19"/>
      <c r="B25" s="19"/>
      <c r="C25" s="19"/>
      <c r="D25" s="19"/>
      <c r="E25" s="19"/>
      <c r="F25" s="19"/>
      <c r="G25" s="19"/>
      <c r="H25" s="19"/>
      <c r="I25" s="19"/>
      <c r="J25" s="19"/>
      <c r="K25" s="19"/>
      <c r="L25" s="19"/>
      <c r="M25" s="19"/>
      <c r="N25" s="19"/>
    </row>
    <row r="26" spans="1:14">
      <c r="A26" s="19"/>
      <c r="B26" s="19"/>
      <c r="C26" s="19"/>
      <c r="D26" s="19"/>
      <c r="E26" s="19"/>
      <c r="F26" s="19"/>
      <c r="G26" s="19"/>
      <c r="H26" s="19"/>
      <c r="I26" s="19"/>
      <c r="J26" s="19"/>
      <c r="K26" s="19"/>
      <c r="L26" s="19"/>
      <c r="M26" s="19"/>
      <c r="N26" s="19"/>
    </row>
    <row r="27" spans="1:14">
      <c r="A27" s="19"/>
      <c r="B27" s="19"/>
      <c r="C27" s="19"/>
      <c r="D27" s="19"/>
      <c r="E27" s="19"/>
      <c r="F27" s="19"/>
      <c r="G27" s="19"/>
      <c r="H27" s="19"/>
      <c r="I27" s="19"/>
      <c r="J27" s="19"/>
      <c r="K27" s="19"/>
      <c r="L27" s="19"/>
      <c r="M27" s="19"/>
      <c r="N27" s="19"/>
    </row>
    <row r="28" spans="1:14">
      <c r="A28" s="19"/>
      <c r="B28" s="19"/>
      <c r="C28" s="19"/>
      <c r="D28" s="19"/>
      <c r="E28" s="19"/>
      <c r="F28" s="19"/>
      <c r="G28" s="19"/>
      <c r="H28" s="19"/>
      <c r="I28" s="19"/>
      <c r="J28" s="19"/>
      <c r="K28" s="19"/>
      <c r="L28" s="19"/>
      <c r="M28" s="19"/>
      <c r="N28" s="19"/>
    </row>
    <row r="29" spans="1:14" ht="15">
      <c r="A29" s="20" t="s">
        <v>166</v>
      </c>
      <c r="B29" s="19"/>
      <c r="C29" s="19"/>
      <c r="D29" s="19"/>
      <c r="E29" s="19"/>
      <c r="F29" s="20" t="s">
        <v>167</v>
      </c>
      <c r="G29" s="19"/>
      <c r="H29" s="19"/>
      <c r="I29" s="19"/>
      <c r="J29" s="19"/>
      <c r="K29" s="44" t="s">
        <v>168</v>
      </c>
      <c r="L29" s="44" t="s">
        <v>168</v>
      </c>
      <c r="M29" s="44" t="s">
        <v>168</v>
      </c>
      <c r="N29" s="44" t="s">
        <v>168</v>
      </c>
    </row>
    <row r="30" spans="1:14">
      <c r="A30" s="19"/>
      <c r="B30" s="19"/>
      <c r="C30" s="19"/>
      <c r="D30" s="19"/>
      <c r="E30" s="19"/>
      <c r="F30" s="19"/>
      <c r="G30" s="19"/>
      <c r="H30" s="19"/>
      <c r="I30" s="19"/>
      <c r="J30" s="19"/>
      <c r="K30" s="44" t="s">
        <v>168</v>
      </c>
      <c r="L30" s="44" t="s">
        <v>168</v>
      </c>
      <c r="M30" s="44" t="s">
        <v>168</v>
      </c>
      <c r="N30" s="44" t="s">
        <v>168</v>
      </c>
    </row>
    <row r="31" spans="1:14">
      <c r="A31" s="19"/>
      <c r="B31" s="19"/>
      <c r="C31" s="19"/>
      <c r="D31" s="19"/>
      <c r="E31" s="19"/>
      <c r="F31" s="19"/>
      <c r="G31" s="19"/>
      <c r="H31" s="19"/>
      <c r="I31" s="19"/>
      <c r="J31" s="19"/>
      <c r="K31" s="44" t="s">
        <v>168</v>
      </c>
      <c r="L31" s="44" t="s">
        <v>168</v>
      </c>
      <c r="M31" s="44" t="s">
        <v>168</v>
      </c>
      <c r="N31" s="44" t="s">
        <v>168</v>
      </c>
    </row>
    <row r="32" spans="1:14">
      <c r="A32" s="19"/>
      <c r="B32" s="19"/>
      <c r="C32" s="19"/>
      <c r="D32" s="19"/>
      <c r="E32" s="19"/>
      <c r="F32" s="19"/>
      <c r="G32" s="19"/>
      <c r="H32" s="19"/>
      <c r="I32" s="19"/>
      <c r="J32" s="19"/>
      <c r="K32" s="44" t="s">
        <v>168</v>
      </c>
      <c r="L32" s="44" t="s">
        <v>168</v>
      </c>
      <c r="M32" s="44" t="s">
        <v>168</v>
      </c>
      <c r="N32" s="44" t="s">
        <v>168</v>
      </c>
    </row>
    <row r="33" spans="1:14">
      <c r="A33" s="19"/>
      <c r="B33" s="19"/>
      <c r="C33" s="19"/>
      <c r="D33" s="19"/>
      <c r="E33" s="19"/>
      <c r="F33" s="19"/>
      <c r="G33" s="19"/>
      <c r="H33" s="19"/>
      <c r="I33" s="19"/>
      <c r="J33" s="19"/>
      <c r="K33" s="44" t="s">
        <v>168</v>
      </c>
      <c r="L33" s="44" t="s">
        <v>168</v>
      </c>
      <c r="M33" s="44" t="s">
        <v>168</v>
      </c>
      <c r="N33" s="44" t="s">
        <v>168</v>
      </c>
    </row>
    <row r="34" spans="1:14">
      <c r="A34" s="19"/>
      <c r="B34" s="19"/>
      <c r="C34" s="19"/>
      <c r="D34" s="19"/>
      <c r="E34" s="19"/>
      <c r="F34" s="19"/>
      <c r="G34" s="19"/>
      <c r="H34" s="19"/>
      <c r="I34" s="19"/>
      <c r="J34" s="19"/>
      <c r="K34" s="44" t="s">
        <v>168</v>
      </c>
      <c r="L34" s="44" t="s">
        <v>168</v>
      </c>
      <c r="M34" s="44" t="s">
        <v>168</v>
      </c>
      <c r="N34" s="44" t="s">
        <v>168</v>
      </c>
    </row>
    <row r="35" spans="1:14">
      <c r="A35" s="19"/>
      <c r="B35" s="19"/>
      <c r="C35" s="19"/>
      <c r="D35" s="19"/>
      <c r="E35" s="19"/>
      <c r="F35" s="19"/>
      <c r="G35" s="19"/>
      <c r="H35" s="19"/>
      <c r="I35" s="19"/>
      <c r="J35" s="19"/>
      <c r="K35" s="44" t="s">
        <v>168</v>
      </c>
      <c r="L35" s="44" t="s">
        <v>168</v>
      </c>
      <c r="M35" s="44" t="s">
        <v>168</v>
      </c>
      <c r="N35" s="44" t="s">
        <v>168</v>
      </c>
    </row>
    <row r="36" spans="1:14">
      <c r="A36" s="19"/>
      <c r="B36" s="19"/>
      <c r="C36" s="19"/>
      <c r="D36" s="19"/>
      <c r="E36" s="19"/>
      <c r="F36" s="19"/>
      <c r="G36" s="19"/>
      <c r="H36" s="19"/>
      <c r="I36" s="19"/>
      <c r="J36" s="19"/>
      <c r="K36" s="44" t="s">
        <v>168</v>
      </c>
      <c r="L36" s="44" t="s">
        <v>168</v>
      </c>
      <c r="M36" s="44" t="s">
        <v>168</v>
      </c>
      <c r="N36" s="44" t="s">
        <v>168</v>
      </c>
    </row>
    <row r="37" spans="1:14">
      <c r="A37" s="19"/>
      <c r="B37" s="19"/>
      <c r="C37" s="19"/>
      <c r="D37" s="19"/>
      <c r="E37" s="19"/>
      <c r="F37" s="19"/>
      <c r="G37" s="19"/>
      <c r="H37" s="19"/>
      <c r="I37" s="19"/>
      <c r="J37" s="19"/>
      <c r="K37" s="44" t="s">
        <v>168</v>
      </c>
      <c r="L37" s="44" t="s">
        <v>168</v>
      </c>
      <c r="M37" s="44" t="s">
        <v>168</v>
      </c>
      <c r="N37" s="44" t="s">
        <v>168</v>
      </c>
    </row>
    <row r="38" spans="1:14">
      <c r="A38" s="19"/>
      <c r="B38" s="19"/>
      <c r="C38" s="19"/>
      <c r="D38" s="19"/>
      <c r="E38" s="19"/>
      <c r="F38" s="19"/>
      <c r="G38" s="19"/>
      <c r="H38" s="19"/>
      <c r="I38" s="19"/>
      <c r="J38" s="19"/>
      <c r="K38" s="44" t="s">
        <v>168</v>
      </c>
      <c r="L38" s="44" t="s">
        <v>168</v>
      </c>
      <c r="M38" s="44" t="s">
        <v>168</v>
      </c>
      <c r="N38" s="44" t="s">
        <v>168</v>
      </c>
    </row>
    <row r="39" spans="1:14">
      <c r="A39" s="19"/>
      <c r="B39" s="19"/>
      <c r="C39" s="19"/>
      <c r="D39" s="19"/>
      <c r="E39" s="19"/>
      <c r="F39" s="19"/>
      <c r="G39" s="19"/>
      <c r="H39" s="19"/>
      <c r="I39" s="19"/>
      <c r="J39" s="19"/>
      <c r="K39" s="44" t="s">
        <v>168</v>
      </c>
      <c r="L39" s="44" t="s">
        <v>168</v>
      </c>
      <c r="M39" s="44" t="s">
        <v>168</v>
      </c>
      <c r="N39" s="44" t="s">
        <v>168</v>
      </c>
    </row>
    <row r="40" spans="1:14">
      <c r="A40" s="19"/>
      <c r="B40" s="19"/>
      <c r="C40" s="19"/>
      <c r="D40" s="19"/>
      <c r="E40" s="19"/>
      <c r="F40" s="19"/>
      <c r="G40" s="19"/>
      <c r="H40" s="19"/>
      <c r="I40" s="19"/>
      <c r="J40" s="19"/>
      <c r="K40" s="19"/>
      <c r="L40" s="19"/>
      <c r="M40" s="19"/>
      <c r="N40" s="19"/>
    </row>
    <row r="41" spans="1:14">
      <c r="A41" s="19"/>
      <c r="B41" s="19"/>
      <c r="C41" s="19"/>
      <c r="D41" s="19"/>
      <c r="E41" s="19"/>
      <c r="F41" s="19"/>
      <c r="G41" s="19"/>
      <c r="H41" s="19"/>
      <c r="I41" s="19"/>
      <c r="J41" s="19"/>
      <c r="K41" s="19"/>
      <c r="L41" s="19"/>
      <c r="M41" s="19"/>
      <c r="N41" s="19"/>
    </row>
    <row r="42" spans="1:14">
      <c r="A42" s="19"/>
      <c r="B42" s="19"/>
      <c r="C42" s="19"/>
      <c r="D42" s="19"/>
      <c r="E42" s="19"/>
      <c r="F42" s="19"/>
      <c r="G42" s="19"/>
      <c r="H42" s="19"/>
      <c r="I42" s="19"/>
      <c r="J42" s="19"/>
      <c r="K42" s="19"/>
      <c r="L42" s="19"/>
      <c r="M42" s="19"/>
      <c r="N42" s="19"/>
    </row>
    <row r="43" spans="1:14">
      <c r="A43" s="19"/>
      <c r="B43" s="19"/>
      <c r="C43" s="19"/>
      <c r="D43" s="19"/>
      <c r="E43" s="19"/>
      <c r="F43" s="19"/>
      <c r="G43" s="19"/>
      <c r="H43" s="19"/>
      <c r="I43" s="19"/>
      <c r="J43" s="19"/>
      <c r="K43" s="19"/>
      <c r="L43" s="19"/>
      <c r="M43" s="19"/>
      <c r="N43" s="19"/>
    </row>
    <row r="44" spans="1:14">
      <c r="A44" s="19"/>
      <c r="B44" s="19"/>
      <c r="C44" s="19"/>
      <c r="D44" s="19"/>
      <c r="E44" s="19"/>
      <c r="F44" s="19"/>
      <c r="G44" s="19"/>
      <c r="H44" s="19"/>
      <c r="I44" s="19"/>
      <c r="J44" s="19"/>
      <c r="K44" s="19"/>
      <c r="L44" s="19"/>
      <c r="M44" s="19"/>
      <c r="N44" s="19"/>
    </row>
    <row r="45" spans="1:14">
      <c r="A45" s="19"/>
      <c r="B45" s="19"/>
      <c r="C45" s="19"/>
      <c r="D45" s="19"/>
      <c r="E45" s="19"/>
      <c r="F45" s="19"/>
      <c r="G45" s="19"/>
      <c r="H45" s="19"/>
      <c r="I45" s="19"/>
      <c r="J45" s="19"/>
      <c r="K45" s="19"/>
      <c r="L45" s="19"/>
      <c r="M45" s="19"/>
      <c r="N45" s="19"/>
    </row>
    <row r="46" spans="1:14">
      <c r="A46" s="19"/>
      <c r="B46" s="19"/>
      <c r="C46" s="19"/>
      <c r="D46" s="19"/>
      <c r="E46" s="19"/>
      <c r="F46" s="19"/>
      <c r="G46" s="19"/>
      <c r="H46" s="19"/>
      <c r="I46" s="19"/>
      <c r="J46" s="19"/>
      <c r="K46" s="19"/>
      <c r="L46" s="19"/>
      <c r="M46" s="19"/>
      <c r="N46" s="19"/>
    </row>
    <row r="47" spans="1:14">
      <c r="A47" s="19"/>
      <c r="B47" s="19"/>
      <c r="C47" s="19"/>
      <c r="D47" s="19"/>
      <c r="E47" s="19"/>
      <c r="F47" s="19"/>
      <c r="G47" s="19"/>
      <c r="H47" s="19"/>
      <c r="I47" s="19"/>
      <c r="J47" s="19"/>
      <c r="K47" s="19"/>
      <c r="L47" s="19"/>
      <c r="M47" s="19"/>
      <c r="N47" s="19"/>
    </row>
    <row r="48" spans="1:14">
      <c r="A48" s="19"/>
      <c r="B48" s="19"/>
      <c r="C48" s="19"/>
      <c r="D48" s="19"/>
      <c r="E48" s="19"/>
      <c r="F48" s="19"/>
      <c r="G48" s="19"/>
      <c r="H48" s="19"/>
      <c r="I48" s="19"/>
      <c r="J48" s="19"/>
      <c r="K48" s="19"/>
      <c r="L48" s="19"/>
      <c r="M48" s="19"/>
      <c r="N48" s="19"/>
    </row>
    <row r="49" spans="1:14">
      <c r="A49" s="19"/>
      <c r="B49" s="19"/>
      <c r="C49" s="19"/>
      <c r="D49" s="19"/>
      <c r="E49" s="19"/>
      <c r="F49" s="19"/>
      <c r="G49" s="19"/>
      <c r="H49" s="19"/>
      <c r="I49" s="19"/>
      <c r="J49" s="19"/>
      <c r="K49" s="19"/>
      <c r="L49" s="19"/>
      <c r="M49" s="19"/>
      <c r="N49" s="19"/>
    </row>
    <row r="50" spans="1:14">
      <c r="A50" s="19"/>
      <c r="B50" s="19"/>
      <c r="C50" s="19"/>
      <c r="D50" s="19"/>
      <c r="E50" s="19"/>
      <c r="F50" s="19"/>
      <c r="G50" s="19"/>
      <c r="H50" s="19"/>
      <c r="I50" s="19"/>
      <c r="J50" s="19"/>
      <c r="K50" s="19"/>
      <c r="L50" s="19"/>
      <c r="M50" s="19"/>
      <c r="N50" s="19"/>
    </row>
  </sheetData>
  <mergeCells count="26">
    <mergeCell ref="A1:B2"/>
    <mergeCell ref="C1:K1"/>
    <mergeCell ref="L1:N1"/>
    <mergeCell ref="C2:K2"/>
    <mergeCell ref="L2:N2"/>
    <mergeCell ref="K4:N4"/>
    <mergeCell ref="A5:B5"/>
    <mergeCell ref="C5:D5"/>
    <mergeCell ref="E5:F5"/>
    <mergeCell ref="G5:H5"/>
    <mergeCell ref="I5:J5"/>
    <mergeCell ref="K5:N5"/>
    <mergeCell ref="A4:B4"/>
    <mergeCell ref="C4:D4"/>
    <mergeCell ref="E4:F4"/>
    <mergeCell ref="G4:H4"/>
    <mergeCell ref="I4:J4"/>
    <mergeCell ref="K29:N39"/>
    <mergeCell ref="A7:B7"/>
    <mergeCell ref="D7:E7"/>
    <mergeCell ref="G7:H7"/>
    <mergeCell ref="J7:K7"/>
    <mergeCell ref="A8:B9"/>
    <mergeCell ref="D8:E9"/>
    <mergeCell ref="G8:H9"/>
    <mergeCell ref="J8:K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6DFCA-BA4B-4D27-B39F-7C06DBEA8AC7}">
  <dimension ref="A1:N50"/>
  <sheetViews>
    <sheetView workbookViewId="0">
      <selection activeCell="B13" sqref="B13"/>
    </sheetView>
  </sheetViews>
  <sheetFormatPr defaultRowHeight="14.25"/>
  <cols>
    <col min="1" max="1" width="20.5703125" style="18" customWidth="1"/>
    <col min="2" max="2" width="16" style="18" customWidth="1"/>
    <col min="3" max="3" width="4.5703125" style="18" customWidth="1"/>
    <col min="4" max="4" width="20.5703125" style="18" customWidth="1"/>
    <col min="5" max="5" width="16" style="18" customWidth="1"/>
    <col min="6" max="6" width="4.5703125" style="18" customWidth="1"/>
    <col min="7" max="7" width="20.5703125" style="18" customWidth="1"/>
    <col min="8" max="8" width="16" style="18" customWidth="1"/>
    <col min="9" max="9" width="4.5703125" style="18" customWidth="1"/>
    <col min="10" max="10" width="20.5703125" style="18" customWidth="1"/>
    <col min="11" max="11" width="16" style="18" customWidth="1"/>
    <col min="12" max="12" width="20.5703125" style="18" customWidth="1"/>
    <col min="13" max="14" width="16" style="18" customWidth="1"/>
    <col min="15" max="16384" width="9.140625" style="18"/>
  </cols>
  <sheetData>
    <row r="1" spans="1:14" ht="26.25">
      <c r="A1" s="57" t="s">
        <v>131</v>
      </c>
      <c r="B1" s="57" t="s">
        <v>131</v>
      </c>
      <c r="C1" s="58" t="s">
        <v>169</v>
      </c>
      <c r="D1" s="58" t="s">
        <v>169</v>
      </c>
      <c r="E1" s="58" t="s">
        <v>169</v>
      </c>
      <c r="F1" s="58" t="s">
        <v>169</v>
      </c>
      <c r="G1" s="58" t="s">
        <v>169</v>
      </c>
      <c r="H1" s="58" t="s">
        <v>169</v>
      </c>
      <c r="I1" s="58" t="s">
        <v>169</v>
      </c>
      <c r="J1" s="58" t="s">
        <v>169</v>
      </c>
      <c r="K1" s="58" t="s">
        <v>169</v>
      </c>
      <c r="L1" s="59" t="s">
        <v>145</v>
      </c>
      <c r="M1" s="59" t="s">
        <v>145</v>
      </c>
      <c r="N1" s="59" t="s">
        <v>145</v>
      </c>
    </row>
    <row r="2" spans="1:14">
      <c r="A2" s="57" t="s">
        <v>131</v>
      </c>
      <c r="B2" s="57" t="s">
        <v>131</v>
      </c>
      <c r="C2" s="63" t="s">
        <v>132</v>
      </c>
      <c r="D2" s="63" t="s">
        <v>132</v>
      </c>
      <c r="E2" s="69" t="s">
        <v>170</v>
      </c>
      <c r="F2" s="63" t="s">
        <v>147</v>
      </c>
      <c r="G2" s="63" t="s">
        <v>147</v>
      </c>
      <c r="H2" s="69" t="s">
        <v>170</v>
      </c>
      <c r="I2" s="63" t="s">
        <v>148</v>
      </c>
      <c r="J2" s="63" t="s">
        <v>148</v>
      </c>
      <c r="K2" s="69" t="s">
        <v>170</v>
      </c>
      <c r="L2" s="70" t="s">
        <v>149</v>
      </c>
      <c r="M2" s="70" t="s">
        <v>149</v>
      </c>
      <c r="N2" s="64" t="s">
        <v>150</v>
      </c>
    </row>
    <row r="3" spans="1:14">
      <c r="A3" s="19"/>
      <c r="B3" s="19"/>
      <c r="C3" s="19"/>
      <c r="D3" s="19"/>
      <c r="E3" s="19"/>
      <c r="F3" s="19"/>
      <c r="G3" s="19"/>
      <c r="H3" s="19"/>
      <c r="I3" s="19"/>
      <c r="J3" s="19"/>
      <c r="K3" s="19"/>
      <c r="L3" s="19"/>
      <c r="M3" s="19"/>
      <c r="N3" s="19"/>
    </row>
    <row r="4" spans="1:14">
      <c r="A4" s="68" t="s">
        <v>31</v>
      </c>
      <c r="B4" s="68" t="s">
        <v>31</v>
      </c>
      <c r="C4" s="68" t="s">
        <v>139</v>
      </c>
      <c r="D4" s="68" t="s">
        <v>139</v>
      </c>
      <c r="E4" s="68" t="s">
        <v>20</v>
      </c>
      <c r="F4" s="68" t="s">
        <v>20</v>
      </c>
      <c r="G4" s="68" t="s">
        <v>48</v>
      </c>
      <c r="H4" s="68" t="s">
        <v>48</v>
      </c>
      <c r="I4" s="68" t="s">
        <v>143</v>
      </c>
      <c r="J4" s="68" t="s">
        <v>143</v>
      </c>
      <c r="K4" s="68" t="s">
        <v>151</v>
      </c>
      <c r="L4" s="68" t="s">
        <v>151</v>
      </c>
      <c r="M4" s="68" t="s">
        <v>151</v>
      </c>
      <c r="N4" s="68" t="s">
        <v>151</v>
      </c>
    </row>
    <row r="5" spans="1:14">
      <c r="A5" s="56" t="s">
        <v>140</v>
      </c>
      <c r="B5" s="56" t="s">
        <v>140</v>
      </c>
      <c r="C5" s="56" t="s">
        <v>140</v>
      </c>
      <c r="D5" s="56" t="s">
        <v>140</v>
      </c>
      <c r="E5" s="56" t="s">
        <v>140</v>
      </c>
      <c r="F5" s="56" t="s">
        <v>140</v>
      </c>
      <c r="G5" s="56" t="s">
        <v>140</v>
      </c>
      <c r="H5" s="56" t="s">
        <v>140</v>
      </c>
      <c r="I5" s="56" t="s">
        <v>140</v>
      </c>
      <c r="J5" s="56" t="s">
        <v>140</v>
      </c>
      <c r="K5" s="56" t="s">
        <v>140</v>
      </c>
      <c r="L5" s="56" t="s">
        <v>140</v>
      </c>
      <c r="M5" s="56" t="s">
        <v>140</v>
      </c>
      <c r="N5" s="56" t="s">
        <v>140</v>
      </c>
    </row>
    <row r="6" spans="1:14">
      <c r="A6" s="19"/>
      <c r="B6" s="19"/>
      <c r="C6" s="19"/>
      <c r="D6" s="19"/>
      <c r="E6" s="19"/>
      <c r="F6" s="19"/>
      <c r="G6" s="19"/>
      <c r="H6" s="19"/>
      <c r="I6" s="19"/>
      <c r="J6" s="19"/>
      <c r="K6" s="19"/>
      <c r="L6" s="19"/>
      <c r="M6" s="19"/>
      <c r="N6" s="19"/>
    </row>
    <row r="7" spans="1:14">
      <c r="A7" s="46" t="s">
        <v>141</v>
      </c>
      <c r="B7" s="46" t="s">
        <v>141</v>
      </c>
      <c r="C7" s="19"/>
      <c r="D7" s="46" t="s">
        <v>53</v>
      </c>
      <c r="E7" s="46" t="s">
        <v>53</v>
      </c>
      <c r="F7" s="19"/>
      <c r="G7" s="46" t="s">
        <v>128</v>
      </c>
      <c r="H7" s="46" t="s">
        <v>128</v>
      </c>
      <c r="I7" s="19"/>
      <c r="J7" s="46" t="s">
        <v>52</v>
      </c>
      <c r="K7" s="46" t="s">
        <v>52</v>
      </c>
      <c r="L7" s="19"/>
      <c r="M7" s="46" t="s">
        <v>46</v>
      </c>
      <c r="N7" s="46" t="s">
        <v>46</v>
      </c>
    </row>
    <row r="8" spans="1:14">
      <c r="A8" s="72">
        <f>Dashboard_Data!B15</f>
        <v>6535</v>
      </c>
      <c r="B8" s="72"/>
      <c r="C8" s="19"/>
      <c r="D8" s="73">
        <f>Dashboard_Data!B16</f>
        <v>2965</v>
      </c>
      <c r="E8" s="73"/>
      <c r="F8" s="19"/>
      <c r="G8" s="73">
        <f>Dashboard_Data!B17</f>
        <v>0</v>
      </c>
      <c r="H8" s="73"/>
      <c r="I8" s="19"/>
      <c r="J8" s="74">
        <f>Dashboard_Data!B13</f>
        <v>12.497336125046644</v>
      </c>
      <c r="K8" s="74"/>
      <c r="L8" s="19"/>
      <c r="M8" s="74">
        <f>Dashboard_Data!B14</f>
        <v>0.93226294622496786</v>
      </c>
      <c r="N8" s="74"/>
    </row>
    <row r="9" spans="1:14">
      <c r="A9" s="72"/>
      <c r="B9" s="72"/>
      <c r="C9" s="19"/>
      <c r="D9" s="73"/>
      <c r="E9" s="73"/>
      <c r="F9" s="19"/>
      <c r="G9" s="73"/>
      <c r="H9" s="73"/>
      <c r="I9" s="19"/>
      <c r="J9" s="74"/>
      <c r="K9" s="74"/>
      <c r="L9" s="19"/>
      <c r="M9" s="74"/>
      <c r="N9" s="74"/>
    </row>
    <row r="10" spans="1:14">
      <c r="A10" s="19"/>
      <c r="B10" s="19"/>
      <c r="C10" s="19"/>
      <c r="D10" s="19"/>
      <c r="E10" s="19"/>
      <c r="F10" s="19"/>
      <c r="G10" s="19"/>
      <c r="H10" s="19"/>
      <c r="I10" s="19"/>
      <c r="J10" s="19"/>
      <c r="K10" s="19"/>
      <c r="L10" s="19"/>
      <c r="M10" s="19"/>
      <c r="N10" s="19"/>
    </row>
    <row r="11" spans="1:14">
      <c r="A11" s="19"/>
      <c r="B11" s="19"/>
      <c r="C11" s="19"/>
      <c r="D11" s="19"/>
      <c r="E11" s="19"/>
      <c r="F11" s="19"/>
      <c r="G11" s="19"/>
      <c r="H11" s="19"/>
      <c r="I11" s="19"/>
      <c r="J11" s="19"/>
      <c r="K11" s="19"/>
      <c r="L11" s="19"/>
      <c r="M11" s="19"/>
      <c r="N11" s="19"/>
    </row>
    <row r="12" spans="1:14">
      <c r="A12" s="19"/>
      <c r="B12" s="19"/>
      <c r="C12" s="19"/>
      <c r="D12" s="19"/>
      <c r="E12" s="19"/>
      <c r="F12" s="19"/>
      <c r="G12" s="19"/>
      <c r="H12" s="19"/>
      <c r="I12" s="19"/>
      <c r="J12" s="19"/>
      <c r="K12" s="19"/>
      <c r="L12" s="19"/>
      <c r="M12" s="19"/>
      <c r="N12" s="19"/>
    </row>
    <row r="13" spans="1:14">
      <c r="A13" s="19"/>
      <c r="B13" s="19"/>
      <c r="C13" s="19"/>
      <c r="D13" s="19"/>
      <c r="E13" s="19"/>
      <c r="F13" s="19"/>
      <c r="G13" s="19"/>
      <c r="H13" s="19"/>
      <c r="I13" s="19"/>
      <c r="J13" s="19"/>
      <c r="K13" s="19"/>
      <c r="L13" s="19"/>
      <c r="M13" s="19"/>
      <c r="N13" s="19"/>
    </row>
    <row r="14" spans="1:14">
      <c r="A14" s="19"/>
      <c r="B14" s="19"/>
      <c r="C14" s="19"/>
      <c r="D14" s="19"/>
      <c r="E14" s="19"/>
      <c r="F14" s="19"/>
      <c r="G14" s="19"/>
      <c r="H14" s="19"/>
      <c r="I14" s="19"/>
      <c r="J14" s="19"/>
      <c r="K14" s="19"/>
      <c r="L14" s="19"/>
      <c r="M14" s="19"/>
      <c r="N14" s="19"/>
    </row>
    <row r="15" spans="1:14" ht="15">
      <c r="A15" s="20" t="s">
        <v>45</v>
      </c>
      <c r="B15" s="19"/>
      <c r="C15" s="19"/>
      <c r="D15" s="19"/>
      <c r="E15" s="19"/>
      <c r="F15" s="20" t="s">
        <v>171</v>
      </c>
      <c r="G15" s="19"/>
      <c r="H15" s="19"/>
      <c r="I15" s="19"/>
      <c r="J15" s="19"/>
      <c r="K15" s="20" t="s">
        <v>172</v>
      </c>
      <c r="L15" s="19"/>
      <c r="M15" s="19"/>
      <c r="N15" s="19"/>
    </row>
    <row r="16" spans="1:14">
      <c r="A16" s="19"/>
      <c r="B16" s="19"/>
      <c r="C16" s="19"/>
      <c r="D16" s="19"/>
      <c r="E16" s="19"/>
      <c r="F16" s="19"/>
      <c r="G16" s="19"/>
      <c r="H16" s="19"/>
      <c r="I16" s="19"/>
      <c r="J16" s="19"/>
      <c r="K16" s="19"/>
      <c r="L16" s="19"/>
      <c r="M16" s="19"/>
      <c r="N16" s="19"/>
    </row>
    <row r="17" spans="1:14">
      <c r="A17" s="19"/>
      <c r="B17" s="19"/>
      <c r="C17" s="19"/>
      <c r="D17" s="19"/>
      <c r="E17" s="19"/>
      <c r="F17" s="19"/>
      <c r="G17" s="19"/>
      <c r="H17" s="19"/>
      <c r="I17" s="19"/>
      <c r="J17" s="19"/>
      <c r="K17" s="19"/>
      <c r="L17" s="19"/>
      <c r="M17" s="19"/>
      <c r="N17" s="19"/>
    </row>
    <row r="18" spans="1:14">
      <c r="A18" s="19"/>
      <c r="B18" s="19"/>
      <c r="C18" s="19"/>
      <c r="D18" s="19"/>
      <c r="E18" s="19"/>
      <c r="F18" s="19"/>
      <c r="G18" s="19"/>
      <c r="H18" s="19"/>
      <c r="I18" s="19"/>
      <c r="J18" s="19"/>
      <c r="K18" s="19"/>
      <c r="L18" s="19"/>
      <c r="M18" s="19"/>
      <c r="N18" s="19"/>
    </row>
    <row r="19" spans="1:14">
      <c r="A19" s="19"/>
      <c r="B19" s="19"/>
      <c r="C19" s="19"/>
      <c r="D19" s="19"/>
      <c r="E19" s="19"/>
      <c r="F19" s="19"/>
      <c r="G19" s="19"/>
      <c r="H19" s="19"/>
      <c r="I19" s="19"/>
      <c r="J19" s="19"/>
      <c r="K19" s="19"/>
      <c r="L19" s="19"/>
      <c r="M19" s="19"/>
      <c r="N19" s="19"/>
    </row>
    <row r="20" spans="1:14">
      <c r="A20" s="19"/>
      <c r="B20" s="19"/>
      <c r="C20" s="19"/>
      <c r="D20" s="19"/>
      <c r="E20" s="19"/>
      <c r="F20" s="19"/>
      <c r="G20" s="19"/>
      <c r="H20" s="19"/>
      <c r="I20" s="19"/>
      <c r="J20" s="19"/>
      <c r="K20" s="19"/>
      <c r="L20" s="19"/>
      <c r="M20" s="19"/>
      <c r="N20" s="19"/>
    </row>
    <row r="21" spans="1:14">
      <c r="A21" s="19"/>
      <c r="B21" s="19"/>
      <c r="C21" s="19"/>
      <c r="D21" s="19"/>
      <c r="E21" s="19"/>
      <c r="F21" s="19"/>
      <c r="G21" s="19"/>
      <c r="H21" s="19"/>
      <c r="I21" s="19"/>
      <c r="J21" s="19"/>
      <c r="K21" s="19"/>
      <c r="L21" s="19"/>
      <c r="M21" s="19"/>
      <c r="N21" s="19"/>
    </row>
    <row r="22" spans="1:14">
      <c r="A22" s="19"/>
      <c r="B22" s="19"/>
      <c r="C22" s="19"/>
      <c r="D22" s="19"/>
      <c r="E22" s="19"/>
      <c r="F22" s="19"/>
      <c r="G22" s="19"/>
      <c r="H22" s="19"/>
      <c r="I22" s="19"/>
      <c r="J22" s="19"/>
      <c r="K22" s="19"/>
      <c r="L22" s="19"/>
      <c r="M22" s="19"/>
      <c r="N22" s="19"/>
    </row>
    <row r="23" spans="1:14">
      <c r="A23" s="19"/>
      <c r="B23" s="19"/>
      <c r="C23" s="19"/>
      <c r="D23" s="19"/>
      <c r="E23" s="19"/>
      <c r="F23" s="19"/>
      <c r="G23" s="19"/>
      <c r="H23" s="19"/>
      <c r="I23" s="19"/>
      <c r="J23" s="19"/>
      <c r="K23" s="19"/>
      <c r="L23" s="19"/>
      <c r="M23" s="19"/>
      <c r="N23" s="19"/>
    </row>
    <row r="24" spans="1:14">
      <c r="A24" s="19"/>
      <c r="B24" s="19"/>
      <c r="C24" s="19"/>
      <c r="D24" s="19"/>
      <c r="E24" s="19"/>
      <c r="F24" s="19"/>
      <c r="G24" s="19"/>
      <c r="H24" s="19"/>
      <c r="I24" s="19"/>
      <c r="J24" s="19"/>
      <c r="K24" s="19"/>
      <c r="L24" s="19"/>
      <c r="M24" s="19"/>
      <c r="N24" s="19"/>
    </row>
    <row r="25" spans="1:14">
      <c r="A25" s="19"/>
      <c r="B25" s="19"/>
      <c r="C25" s="19"/>
      <c r="D25" s="19"/>
      <c r="E25" s="19"/>
      <c r="F25" s="19"/>
      <c r="G25" s="19"/>
      <c r="H25" s="19"/>
      <c r="I25" s="19"/>
      <c r="J25" s="19"/>
      <c r="K25" s="19"/>
      <c r="L25" s="19"/>
      <c r="M25" s="19"/>
      <c r="N25" s="19"/>
    </row>
    <row r="26" spans="1:14">
      <c r="A26" s="19"/>
      <c r="B26" s="19"/>
      <c r="C26" s="19"/>
      <c r="D26" s="19"/>
      <c r="E26" s="19"/>
      <c r="F26" s="19"/>
      <c r="G26" s="19"/>
      <c r="H26" s="19"/>
      <c r="I26" s="19"/>
      <c r="J26" s="19"/>
      <c r="K26" s="19"/>
      <c r="L26" s="19"/>
      <c r="M26" s="19"/>
      <c r="N26" s="19"/>
    </row>
    <row r="27" spans="1:14">
      <c r="A27" s="19"/>
      <c r="B27" s="19"/>
      <c r="C27" s="19"/>
      <c r="D27" s="19"/>
      <c r="E27" s="19"/>
      <c r="F27" s="19"/>
      <c r="G27" s="19"/>
      <c r="H27" s="19"/>
      <c r="I27" s="19"/>
      <c r="J27" s="19"/>
      <c r="K27" s="19"/>
      <c r="L27" s="19"/>
      <c r="M27" s="19"/>
      <c r="N27" s="19"/>
    </row>
    <row r="28" spans="1:14">
      <c r="A28" s="19"/>
      <c r="B28" s="19"/>
      <c r="C28" s="19"/>
      <c r="D28" s="19"/>
      <c r="E28" s="19"/>
      <c r="F28" s="19"/>
      <c r="G28" s="19"/>
      <c r="H28" s="19"/>
      <c r="I28" s="19"/>
      <c r="J28" s="19"/>
      <c r="K28" s="19"/>
      <c r="L28" s="19"/>
      <c r="M28" s="19"/>
      <c r="N28" s="19"/>
    </row>
    <row r="29" spans="1:14" ht="15">
      <c r="A29" s="20" t="s">
        <v>155</v>
      </c>
      <c r="B29" s="19"/>
      <c r="C29" s="19"/>
      <c r="D29" s="19"/>
      <c r="E29" s="19"/>
      <c r="F29" s="20" t="s">
        <v>173</v>
      </c>
      <c r="G29" s="19"/>
      <c r="H29" s="19"/>
      <c r="I29" s="19"/>
      <c r="J29" s="19"/>
      <c r="K29" s="44" t="s">
        <v>174</v>
      </c>
      <c r="L29" s="44" t="s">
        <v>174</v>
      </c>
      <c r="M29" s="44" t="s">
        <v>174</v>
      </c>
      <c r="N29" s="44" t="s">
        <v>174</v>
      </c>
    </row>
    <row r="30" spans="1:14">
      <c r="A30" s="19"/>
      <c r="B30" s="19"/>
      <c r="C30" s="19"/>
      <c r="D30" s="19"/>
      <c r="E30" s="19"/>
      <c r="F30" s="19"/>
      <c r="G30" s="19"/>
      <c r="H30" s="19"/>
      <c r="I30" s="19"/>
      <c r="J30" s="19"/>
      <c r="K30" s="44" t="s">
        <v>174</v>
      </c>
      <c r="L30" s="44" t="s">
        <v>174</v>
      </c>
      <c r="M30" s="44" t="s">
        <v>174</v>
      </c>
      <c r="N30" s="44" t="s">
        <v>174</v>
      </c>
    </row>
    <row r="31" spans="1:14">
      <c r="A31" s="19"/>
      <c r="B31" s="19"/>
      <c r="C31" s="19"/>
      <c r="D31" s="19"/>
      <c r="E31" s="19"/>
      <c r="F31" s="19"/>
      <c r="G31" s="19"/>
      <c r="H31" s="19"/>
      <c r="I31" s="19"/>
      <c r="J31" s="19"/>
      <c r="K31" s="44" t="s">
        <v>174</v>
      </c>
      <c r="L31" s="44" t="s">
        <v>174</v>
      </c>
      <c r="M31" s="44" t="s">
        <v>174</v>
      </c>
      <c r="N31" s="44" t="s">
        <v>174</v>
      </c>
    </row>
    <row r="32" spans="1:14">
      <c r="A32" s="19"/>
      <c r="B32" s="19"/>
      <c r="C32" s="19"/>
      <c r="D32" s="19"/>
      <c r="E32" s="19"/>
      <c r="F32" s="19"/>
      <c r="G32" s="19"/>
      <c r="H32" s="19"/>
      <c r="I32" s="19"/>
      <c r="J32" s="19"/>
      <c r="K32" s="44" t="s">
        <v>174</v>
      </c>
      <c r="L32" s="44" t="s">
        <v>174</v>
      </c>
      <c r="M32" s="44" t="s">
        <v>174</v>
      </c>
      <c r="N32" s="44" t="s">
        <v>174</v>
      </c>
    </row>
    <row r="33" spans="1:14">
      <c r="A33" s="19"/>
      <c r="B33" s="19"/>
      <c r="C33" s="19"/>
      <c r="D33" s="19"/>
      <c r="E33" s="19"/>
      <c r="F33" s="19"/>
      <c r="G33" s="19"/>
      <c r="H33" s="19"/>
      <c r="I33" s="19"/>
      <c r="J33" s="19"/>
      <c r="K33" s="44" t="s">
        <v>174</v>
      </c>
      <c r="L33" s="44" t="s">
        <v>174</v>
      </c>
      <c r="M33" s="44" t="s">
        <v>174</v>
      </c>
      <c r="N33" s="44" t="s">
        <v>174</v>
      </c>
    </row>
    <row r="34" spans="1:14">
      <c r="A34" s="19"/>
      <c r="B34" s="19"/>
      <c r="C34" s="19"/>
      <c r="D34" s="19"/>
      <c r="E34" s="19"/>
      <c r="F34" s="19"/>
      <c r="G34" s="19"/>
      <c r="H34" s="19"/>
      <c r="I34" s="19"/>
      <c r="J34" s="19"/>
      <c r="K34" s="44" t="s">
        <v>174</v>
      </c>
      <c r="L34" s="44" t="s">
        <v>174</v>
      </c>
      <c r="M34" s="44" t="s">
        <v>174</v>
      </c>
      <c r="N34" s="44" t="s">
        <v>174</v>
      </c>
    </row>
    <row r="35" spans="1:14">
      <c r="A35" s="19"/>
      <c r="B35" s="19"/>
      <c r="C35" s="19"/>
      <c r="D35" s="19"/>
      <c r="E35" s="19"/>
      <c r="F35" s="19"/>
      <c r="G35" s="19"/>
      <c r="H35" s="19"/>
      <c r="I35" s="19"/>
      <c r="J35" s="19"/>
      <c r="K35" s="44" t="s">
        <v>174</v>
      </c>
      <c r="L35" s="44" t="s">
        <v>174</v>
      </c>
      <c r="M35" s="44" t="s">
        <v>174</v>
      </c>
      <c r="N35" s="44" t="s">
        <v>174</v>
      </c>
    </row>
    <row r="36" spans="1:14">
      <c r="A36" s="19"/>
      <c r="B36" s="19"/>
      <c r="C36" s="19"/>
      <c r="D36" s="19"/>
      <c r="E36" s="19"/>
      <c r="F36" s="19"/>
      <c r="G36" s="19"/>
      <c r="H36" s="19"/>
      <c r="I36" s="19"/>
      <c r="J36" s="19"/>
      <c r="K36" s="44" t="s">
        <v>174</v>
      </c>
      <c r="L36" s="44" t="s">
        <v>174</v>
      </c>
      <c r="M36" s="44" t="s">
        <v>174</v>
      </c>
      <c r="N36" s="44" t="s">
        <v>174</v>
      </c>
    </row>
    <row r="37" spans="1:14">
      <c r="A37" s="19"/>
      <c r="B37" s="19"/>
      <c r="C37" s="19"/>
      <c r="D37" s="19"/>
      <c r="E37" s="19"/>
      <c r="F37" s="19"/>
      <c r="G37" s="19"/>
      <c r="H37" s="19"/>
      <c r="I37" s="19"/>
      <c r="J37" s="19"/>
      <c r="K37" s="44" t="s">
        <v>174</v>
      </c>
      <c r="L37" s="44" t="s">
        <v>174</v>
      </c>
      <c r="M37" s="44" t="s">
        <v>174</v>
      </c>
      <c r="N37" s="44" t="s">
        <v>174</v>
      </c>
    </row>
    <row r="38" spans="1:14">
      <c r="A38" s="19"/>
      <c r="B38" s="19"/>
      <c r="C38" s="19"/>
      <c r="D38" s="19"/>
      <c r="E38" s="19"/>
      <c r="F38" s="19"/>
      <c r="G38" s="19"/>
      <c r="H38" s="19"/>
      <c r="I38" s="19"/>
      <c r="J38" s="19"/>
      <c r="K38" s="44" t="s">
        <v>174</v>
      </c>
      <c r="L38" s="44" t="s">
        <v>174</v>
      </c>
      <c r="M38" s="44" t="s">
        <v>174</v>
      </c>
      <c r="N38" s="44" t="s">
        <v>174</v>
      </c>
    </row>
    <row r="39" spans="1:14">
      <c r="A39" s="19"/>
      <c r="B39" s="19"/>
      <c r="C39" s="19"/>
      <c r="D39" s="19"/>
      <c r="E39" s="19"/>
      <c r="F39" s="19"/>
      <c r="G39" s="19"/>
      <c r="H39" s="19"/>
      <c r="I39" s="19"/>
      <c r="J39" s="19"/>
      <c r="K39" s="44" t="s">
        <v>174</v>
      </c>
      <c r="L39" s="44" t="s">
        <v>174</v>
      </c>
      <c r="M39" s="44" t="s">
        <v>174</v>
      </c>
      <c r="N39" s="44" t="s">
        <v>174</v>
      </c>
    </row>
    <row r="40" spans="1:14">
      <c r="A40" s="19"/>
      <c r="B40" s="19"/>
      <c r="C40" s="19"/>
      <c r="D40" s="19"/>
      <c r="E40" s="19"/>
      <c r="F40" s="19"/>
      <c r="G40" s="19"/>
      <c r="H40" s="19"/>
      <c r="I40" s="19"/>
      <c r="J40" s="19"/>
      <c r="K40" s="19"/>
      <c r="L40" s="19"/>
      <c r="M40" s="19"/>
      <c r="N40" s="19"/>
    </row>
    <row r="41" spans="1:14">
      <c r="A41" s="19"/>
      <c r="B41" s="19"/>
      <c r="C41" s="19"/>
      <c r="D41" s="19"/>
      <c r="E41" s="19"/>
      <c r="F41" s="19"/>
      <c r="G41" s="19"/>
      <c r="H41" s="19"/>
      <c r="I41" s="19"/>
      <c r="J41" s="19"/>
      <c r="K41" s="19"/>
      <c r="L41" s="19"/>
      <c r="M41" s="19"/>
      <c r="N41" s="19"/>
    </row>
    <row r="42" spans="1:14">
      <c r="A42" s="19"/>
      <c r="B42" s="19"/>
      <c r="C42" s="19"/>
      <c r="D42" s="19"/>
      <c r="E42" s="19"/>
      <c r="F42" s="19"/>
      <c r="G42" s="19"/>
      <c r="H42" s="19"/>
      <c r="I42" s="19"/>
      <c r="J42" s="19"/>
      <c r="K42" s="19"/>
      <c r="L42" s="19"/>
      <c r="M42" s="19"/>
      <c r="N42" s="19"/>
    </row>
    <row r="43" spans="1:14">
      <c r="A43" s="19"/>
      <c r="B43" s="19"/>
      <c r="C43" s="19"/>
      <c r="D43" s="19"/>
      <c r="E43" s="19"/>
      <c r="F43" s="19"/>
      <c r="G43" s="19"/>
      <c r="H43" s="19"/>
      <c r="I43" s="19"/>
      <c r="J43" s="19"/>
      <c r="K43" s="19"/>
      <c r="L43" s="19"/>
      <c r="M43" s="19"/>
      <c r="N43" s="19"/>
    </row>
    <row r="44" spans="1:14">
      <c r="A44" s="19"/>
      <c r="B44" s="19"/>
      <c r="C44" s="19"/>
      <c r="D44" s="19"/>
      <c r="E44" s="19"/>
      <c r="F44" s="19"/>
      <c r="G44" s="19"/>
      <c r="H44" s="19"/>
      <c r="I44" s="19"/>
      <c r="J44" s="19"/>
      <c r="K44" s="19"/>
      <c r="L44" s="19"/>
      <c r="M44" s="19"/>
      <c r="N44" s="19"/>
    </row>
    <row r="45" spans="1:14">
      <c r="A45" s="19"/>
      <c r="B45" s="19"/>
      <c r="C45" s="19"/>
      <c r="D45" s="19"/>
      <c r="E45" s="19"/>
      <c r="F45" s="19"/>
      <c r="G45" s="19"/>
      <c r="H45" s="19"/>
      <c r="I45" s="19"/>
      <c r="J45" s="19"/>
      <c r="K45" s="19"/>
      <c r="L45" s="19"/>
      <c r="M45" s="19"/>
      <c r="N45" s="19"/>
    </row>
    <row r="46" spans="1:14">
      <c r="A46" s="19"/>
      <c r="B46" s="19"/>
      <c r="C46" s="19"/>
      <c r="D46" s="19"/>
      <c r="E46" s="19"/>
      <c r="F46" s="19"/>
      <c r="G46" s="19"/>
      <c r="H46" s="19"/>
      <c r="I46" s="19"/>
      <c r="J46" s="19"/>
      <c r="K46" s="19"/>
      <c r="L46" s="19"/>
      <c r="M46" s="19"/>
      <c r="N46" s="19"/>
    </row>
    <row r="47" spans="1:14">
      <c r="A47" s="19"/>
      <c r="B47" s="19"/>
      <c r="C47" s="19"/>
      <c r="D47" s="19"/>
      <c r="E47" s="19"/>
      <c r="F47" s="19"/>
      <c r="G47" s="19"/>
      <c r="H47" s="19"/>
      <c r="I47" s="19"/>
      <c r="J47" s="19"/>
      <c r="K47" s="19"/>
      <c r="L47" s="19"/>
      <c r="M47" s="19"/>
      <c r="N47" s="19"/>
    </row>
    <row r="48" spans="1:14">
      <c r="A48" s="19"/>
      <c r="B48" s="19"/>
      <c r="C48" s="19"/>
      <c r="D48" s="19"/>
      <c r="E48" s="19"/>
      <c r="F48" s="19"/>
      <c r="G48" s="19"/>
      <c r="H48" s="19"/>
      <c r="I48" s="19"/>
      <c r="J48" s="19"/>
      <c r="K48" s="19"/>
      <c r="L48" s="19"/>
      <c r="M48" s="19"/>
      <c r="N48" s="19"/>
    </row>
    <row r="49" spans="1:14">
      <c r="A49" s="19"/>
      <c r="B49" s="19"/>
      <c r="C49" s="19"/>
      <c r="D49" s="19"/>
      <c r="E49" s="19"/>
      <c r="F49" s="19"/>
      <c r="G49" s="19"/>
      <c r="H49" s="19"/>
      <c r="I49" s="19"/>
      <c r="J49" s="19"/>
      <c r="K49" s="19"/>
      <c r="L49" s="19"/>
      <c r="M49" s="19"/>
      <c r="N49" s="19"/>
    </row>
    <row r="50" spans="1:14">
      <c r="A50" s="19"/>
      <c r="B50" s="19"/>
      <c r="C50" s="19"/>
      <c r="D50" s="19"/>
      <c r="E50" s="19"/>
      <c r="F50" s="19"/>
      <c r="G50" s="19"/>
      <c r="H50" s="19"/>
      <c r="I50" s="19"/>
      <c r="J50" s="19"/>
      <c r="K50" s="19"/>
      <c r="L50" s="19"/>
      <c r="M50" s="19"/>
      <c r="N50" s="19"/>
    </row>
  </sheetData>
  <mergeCells count="28">
    <mergeCell ref="A1:B2"/>
    <mergeCell ref="C1:K1"/>
    <mergeCell ref="L1:N1"/>
    <mergeCell ref="C2:K2"/>
    <mergeCell ref="L2:N2"/>
    <mergeCell ref="K4:N4"/>
    <mergeCell ref="A5:B5"/>
    <mergeCell ref="C5:D5"/>
    <mergeCell ref="E5:F5"/>
    <mergeCell ref="G5:H5"/>
    <mergeCell ref="I5:J5"/>
    <mergeCell ref="K5:N5"/>
    <mergeCell ref="A4:B4"/>
    <mergeCell ref="C4:D4"/>
    <mergeCell ref="E4:F4"/>
    <mergeCell ref="G4:H4"/>
    <mergeCell ref="I4:J4"/>
    <mergeCell ref="K29:N39"/>
    <mergeCell ref="A7:B7"/>
    <mergeCell ref="D7:E7"/>
    <mergeCell ref="G7:H7"/>
    <mergeCell ref="J7:K7"/>
    <mergeCell ref="M7:N7"/>
    <mergeCell ref="A8:B9"/>
    <mergeCell ref="D8:E9"/>
    <mergeCell ref="G8:H9"/>
    <mergeCell ref="J8:K9"/>
    <mergeCell ref="M8:N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9B63-5998-45E0-991F-F31FEFAB898C}">
  <dimension ref="A1:N50"/>
  <sheetViews>
    <sheetView workbookViewId="0">
      <selection activeCell="E11" sqref="E11"/>
    </sheetView>
  </sheetViews>
  <sheetFormatPr defaultRowHeight="14.25"/>
  <cols>
    <col min="1" max="1" width="20.5703125" style="18" customWidth="1"/>
    <col min="2" max="2" width="16" style="18" customWidth="1"/>
    <col min="3" max="3" width="4.5703125" style="18" customWidth="1"/>
    <col min="4" max="4" width="20.5703125" style="18" customWidth="1"/>
    <col min="5" max="5" width="16" style="18" customWidth="1"/>
    <col min="6" max="6" width="4.5703125" style="18" customWidth="1"/>
    <col min="7" max="7" width="20.5703125" style="18" customWidth="1"/>
    <col min="8" max="8" width="16" style="18" customWidth="1"/>
    <col min="9" max="9" width="4.5703125" style="18" customWidth="1"/>
    <col min="10" max="10" width="20.5703125" style="18" customWidth="1"/>
    <col min="11" max="11" width="16" style="18" customWidth="1"/>
    <col min="12" max="12" width="20.5703125" style="18" customWidth="1"/>
    <col min="13" max="14" width="16" style="18" customWidth="1"/>
    <col min="15" max="16384" width="9.140625" style="18"/>
  </cols>
  <sheetData>
    <row r="1" spans="1:14">
      <c r="A1" s="42" t="s">
        <v>232</v>
      </c>
      <c r="B1" s="42" t="s">
        <v>232</v>
      </c>
      <c r="C1" s="42" t="s">
        <v>232</v>
      </c>
      <c r="D1" s="42" t="s">
        <v>232</v>
      </c>
      <c r="E1" s="42" t="s">
        <v>232</v>
      </c>
      <c r="F1" s="42" t="s">
        <v>232</v>
      </c>
      <c r="G1" s="19"/>
      <c r="H1" s="19"/>
      <c r="I1" s="19"/>
      <c r="J1" s="19"/>
      <c r="K1" s="19"/>
      <c r="L1" s="19"/>
      <c r="M1" s="19"/>
      <c r="N1" s="19"/>
    </row>
    <row r="2" spans="1:14">
      <c r="A2" s="42" t="s">
        <v>232</v>
      </c>
      <c r="B2" s="42" t="s">
        <v>232</v>
      </c>
      <c r="C2" s="42" t="s">
        <v>232</v>
      </c>
      <c r="D2" s="42" t="s">
        <v>232</v>
      </c>
      <c r="E2" s="42" t="s">
        <v>232</v>
      </c>
      <c r="F2" s="42" t="s">
        <v>232</v>
      </c>
      <c r="G2" s="19"/>
      <c r="H2" s="19"/>
      <c r="I2" s="19"/>
      <c r="J2" s="19"/>
      <c r="K2" s="19"/>
      <c r="L2" s="19"/>
      <c r="M2" s="19"/>
      <c r="N2" s="19"/>
    </row>
    <row r="3" spans="1:14">
      <c r="A3" s="43" t="s">
        <v>233</v>
      </c>
      <c r="B3" s="43" t="s">
        <v>233</v>
      </c>
      <c r="C3" s="43" t="s">
        <v>233</v>
      </c>
      <c r="D3" s="43" t="s">
        <v>233</v>
      </c>
      <c r="E3" s="43" t="s">
        <v>233</v>
      </c>
      <c r="F3" s="43" t="s">
        <v>233</v>
      </c>
      <c r="G3" s="19"/>
      <c r="H3" s="19"/>
      <c r="I3" s="19"/>
      <c r="J3" s="19"/>
      <c r="K3" s="19"/>
      <c r="L3" s="19"/>
      <c r="M3" s="19"/>
      <c r="N3" s="19"/>
    </row>
    <row r="4" spans="1:14">
      <c r="A4" s="19"/>
      <c r="B4" s="19"/>
      <c r="C4" s="19"/>
      <c r="D4" s="19"/>
      <c r="E4" s="19"/>
      <c r="F4" s="19"/>
      <c r="G4" s="19"/>
      <c r="H4" s="19"/>
      <c r="I4" s="19"/>
      <c r="J4" s="19"/>
      <c r="K4" s="19"/>
      <c r="L4" s="19"/>
      <c r="M4" s="19"/>
      <c r="N4" s="19"/>
    </row>
    <row r="5" spans="1:14">
      <c r="A5" s="22" t="s">
        <v>234</v>
      </c>
      <c r="B5" s="22" t="s">
        <v>235</v>
      </c>
      <c r="C5" s="22" t="s">
        <v>236</v>
      </c>
      <c r="D5" s="22" t="s">
        <v>237</v>
      </c>
      <c r="E5" s="22" t="s">
        <v>238</v>
      </c>
      <c r="F5" s="22" t="s">
        <v>239</v>
      </c>
      <c r="G5" s="19"/>
      <c r="H5" s="19"/>
      <c r="I5" s="19"/>
      <c r="J5" s="19"/>
      <c r="K5" s="19"/>
      <c r="L5" s="19"/>
      <c r="M5" s="19"/>
      <c r="N5" s="19"/>
    </row>
    <row r="6" spans="1:14" ht="60">
      <c r="A6" s="21" t="s">
        <v>133</v>
      </c>
      <c r="B6" s="21" t="s">
        <v>240</v>
      </c>
      <c r="C6" s="21" t="s">
        <v>241</v>
      </c>
      <c r="D6" s="21" t="s">
        <v>242</v>
      </c>
      <c r="E6" s="21" t="s">
        <v>243</v>
      </c>
      <c r="F6" s="21" t="s">
        <v>244</v>
      </c>
      <c r="G6" s="19"/>
      <c r="H6" s="19"/>
      <c r="I6" s="19"/>
      <c r="J6" s="19"/>
      <c r="K6" s="19"/>
      <c r="L6" s="19"/>
      <c r="M6" s="19"/>
      <c r="N6" s="19"/>
    </row>
    <row r="7" spans="1:14" ht="48">
      <c r="A7" s="21" t="s">
        <v>180</v>
      </c>
      <c r="B7" s="21" t="s">
        <v>180</v>
      </c>
      <c r="C7" s="21" t="s">
        <v>245</v>
      </c>
      <c r="D7" s="21" t="s">
        <v>5</v>
      </c>
      <c r="E7" s="21" t="s">
        <v>246</v>
      </c>
      <c r="F7" s="21" t="s">
        <v>247</v>
      </c>
      <c r="G7" s="19"/>
      <c r="H7" s="19"/>
      <c r="I7" s="19"/>
      <c r="J7" s="19"/>
      <c r="K7" s="19"/>
      <c r="L7" s="19"/>
      <c r="M7" s="19"/>
      <c r="N7" s="19"/>
    </row>
    <row r="8" spans="1:14" ht="84">
      <c r="A8" s="21" t="s">
        <v>49</v>
      </c>
      <c r="B8" s="21" t="s">
        <v>49</v>
      </c>
      <c r="C8" s="21" t="s">
        <v>248</v>
      </c>
      <c r="D8" s="21" t="s">
        <v>34</v>
      </c>
      <c r="E8" s="21" t="s">
        <v>249</v>
      </c>
      <c r="F8" s="21" t="s">
        <v>250</v>
      </c>
      <c r="G8" s="19"/>
      <c r="H8" s="19"/>
      <c r="I8" s="19"/>
      <c r="J8" s="19"/>
      <c r="K8" s="19"/>
      <c r="L8" s="19"/>
      <c r="M8" s="19"/>
      <c r="N8" s="19"/>
    </row>
    <row r="9" spans="1:14" ht="60">
      <c r="A9" s="21" t="s">
        <v>251</v>
      </c>
      <c r="B9" s="21" t="s">
        <v>49</v>
      </c>
      <c r="C9" s="21" t="s">
        <v>252</v>
      </c>
      <c r="D9" s="21" t="s">
        <v>159</v>
      </c>
      <c r="E9" s="21" t="s">
        <v>249</v>
      </c>
      <c r="F9" s="21" t="s">
        <v>253</v>
      </c>
      <c r="G9" s="19"/>
      <c r="H9" s="19"/>
      <c r="I9" s="19"/>
      <c r="J9" s="19"/>
      <c r="K9" s="19"/>
      <c r="L9" s="19"/>
      <c r="M9" s="19"/>
      <c r="N9" s="19"/>
    </row>
    <row r="10" spans="1:14" ht="60">
      <c r="A10" s="21" t="s">
        <v>134</v>
      </c>
      <c r="B10" s="21" t="s">
        <v>134</v>
      </c>
      <c r="C10" s="21" t="s">
        <v>254</v>
      </c>
      <c r="D10" s="21" t="s">
        <v>255</v>
      </c>
      <c r="E10" s="21" t="s">
        <v>187</v>
      </c>
      <c r="F10" s="21" t="s">
        <v>256</v>
      </c>
      <c r="G10" s="19"/>
      <c r="H10" s="19"/>
      <c r="I10" s="19"/>
      <c r="J10" s="19"/>
      <c r="K10" s="19"/>
      <c r="L10" s="19"/>
      <c r="M10" s="19"/>
      <c r="N10" s="19"/>
    </row>
    <row r="11" spans="1:14" ht="60">
      <c r="A11" s="21" t="s">
        <v>135</v>
      </c>
      <c r="B11" s="21" t="s">
        <v>135</v>
      </c>
      <c r="C11" s="21" t="s">
        <v>257</v>
      </c>
      <c r="D11" s="21" t="s">
        <v>51</v>
      </c>
      <c r="E11" s="21" t="s">
        <v>188</v>
      </c>
      <c r="F11" s="21" t="s">
        <v>258</v>
      </c>
      <c r="G11" s="19"/>
      <c r="H11" s="19"/>
      <c r="I11" s="19"/>
      <c r="J11" s="19"/>
      <c r="K11" s="19"/>
      <c r="L11" s="19"/>
      <c r="M11" s="19"/>
      <c r="N11" s="19"/>
    </row>
    <row r="12" spans="1:14" ht="168">
      <c r="A12" s="21" t="s">
        <v>136</v>
      </c>
      <c r="B12" s="21" t="s">
        <v>259</v>
      </c>
      <c r="C12" s="21" t="s">
        <v>260</v>
      </c>
      <c r="D12" s="21" t="s">
        <v>261</v>
      </c>
      <c r="E12" s="21" t="s">
        <v>262</v>
      </c>
      <c r="F12" s="21" t="s">
        <v>263</v>
      </c>
      <c r="G12" s="19"/>
      <c r="H12" s="19"/>
      <c r="I12" s="19"/>
      <c r="J12" s="19"/>
      <c r="K12" s="19"/>
      <c r="L12" s="19"/>
      <c r="M12" s="19"/>
      <c r="N12" s="19"/>
    </row>
    <row r="13" spans="1:14" ht="84">
      <c r="A13" s="21" t="s">
        <v>138</v>
      </c>
      <c r="B13" s="21" t="s">
        <v>264</v>
      </c>
      <c r="C13" s="21" t="s">
        <v>265</v>
      </c>
      <c r="D13" s="21" t="s">
        <v>266</v>
      </c>
      <c r="E13" s="21" t="s">
        <v>267</v>
      </c>
      <c r="F13" s="21" t="s">
        <v>268</v>
      </c>
      <c r="G13" s="19"/>
      <c r="H13" s="19"/>
      <c r="I13" s="19"/>
      <c r="J13" s="19"/>
      <c r="K13" s="19"/>
      <c r="L13" s="19"/>
      <c r="M13" s="19"/>
      <c r="N13" s="19"/>
    </row>
    <row r="14" spans="1:14" ht="180">
      <c r="A14" s="21" t="s">
        <v>137</v>
      </c>
      <c r="B14" s="21" t="s">
        <v>180</v>
      </c>
      <c r="C14" s="21" t="s">
        <v>269</v>
      </c>
      <c r="D14" s="21" t="s">
        <v>270</v>
      </c>
      <c r="E14" s="21" t="s">
        <v>246</v>
      </c>
      <c r="F14" s="21" t="s">
        <v>271</v>
      </c>
      <c r="G14" s="19"/>
      <c r="H14" s="19"/>
      <c r="I14" s="19"/>
      <c r="J14" s="19"/>
      <c r="K14" s="19"/>
      <c r="L14" s="19"/>
      <c r="M14" s="19"/>
      <c r="N14" s="19"/>
    </row>
    <row r="15" spans="1:14" ht="180">
      <c r="A15" s="21" t="s">
        <v>272</v>
      </c>
      <c r="B15" s="21" t="s">
        <v>180</v>
      </c>
      <c r="C15" s="21" t="s">
        <v>273</v>
      </c>
      <c r="D15" s="21" t="s">
        <v>46</v>
      </c>
      <c r="E15" s="21" t="s">
        <v>246</v>
      </c>
      <c r="F15" s="21" t="s">
        <v>274</v>
      </c>
      <c r="G15" s="19"/>
      <c r="H15" s="19"/>
      <c r="I15" s="19"/>
      <c r="J15" s="19"/>
      <c r="K15" s="19"/>
      <c r="L15" s="19"/>
      <c r="M15" s="19"/>
      <c r="N15" s="19"/>
    </row>
    <row r="16" spans="1:14" ht="96">
      <c r="A16" s="21" t="s">
        <v>275</v>
      </c>
      <c r="B16" s="21" t="s">
        <v>276</v>
      </c>
      <c r="C16" s="21" t="s">
        <v>277</v>
      </c>
      <c r="D16" s="21" t="s">
        <v>278</v>
      </c>
      <c r="E16" s="21" t="s">
        <v>279</v>
      </c>
      <c r="F16" s="21" t="s">
        <v>280</v>
      </c>
      <c r="G16" s="19"/>
      <c r="H16" s="19"/>
      <c r="I16" s="19"/>
      <c r="J16" s="19"/>
      <c r="K16" s="19"/>
      <c r="L16" s="19"/>
      <c r="M16" s="19"/>
      <c r="N16" s="19"/>
    </row>
    <row r="17" spans="1:14" ht="84">
      <c r="A17" s="21" t="s">
        <v>281</v>
      </c>
      <c r="B17" s="21" t="s">
        <v>282</v>
      </c>
      <c r="C17" s="21" t="s">
        <v>283</v>
      </c>
      <c r="D17" s="21" t="s">
        <v>281</v>
      </c>
      <c r="E17" s="21" t="s">
        <v>243</v>
      </c>
      <c r="F17" s="21" t="s">
        <v>284</v>
      </c>
      <c r="G17" s="19"/>
      <c r="H17" s="19"/>
      <c r="I17" s="19"/>
      <c r="J17" s="19"/>
      <c r="K17" s="19"/>
      <c r="L17" s="19"/>
      <c r="M17" s="19"/>
      <c r="N17" s="19"/>
    </row>
    <row r="18" spans="1:14" ht="60">
      <c r="A18" s="21" t="s">
        <v>285</v>
      </c>
      <c r="B18" s="21" t="s">
        <v>282</v>
      </c>
      <c r="C18" s="21" t="s">
        <v>286</v>
      </c>
      <c r="D18" s="21" t="s">
        <v>285</v>
      </c>
      <c r="E18" s="21" t="s">
        <v>243</v>
      </c>
      <c r="F18" s="21" t="s">
        <v>287</v>
      </c>
      <c r="G18" s="19"/>
      <c r="H18" s="19"/>
      <c r="I18" s="19"/>
      <c r="J18" s="19"/>
      <c r="K18" s="19"/>
      <c r="L18" s="19"/>
      <c r="M18" s="19"/>
      <c r="N18" s="19"/>
    </row>
    <row r="19" spans="1:14" ht="60">
      <c r="A19" s="21" t="s">
        <v>288</v>
      </c>
      <c r="B19" s="21" t="s">
        <v>240</v>
      </c>
      <c r="C19" s="21" t="s">
        <v>289</v>
      </c>
      <c r="D19" s="21" t="s">
        <v>288</v>
      </c>
      <c r="E19" s="21" t="s">
        <v>243</v>
      </c>
      <c r="F19" s="21" t="s">
        <v>287</v>
      </c>
      <c r="G19" s="19"/>
      <c r="H19" s="19"/>
      <c r="I19" s="19"/>
      <c r="J19" s="19"/>
      <c r="K19" s="19"/>
      <c r="L19" s="19"/>
      <c r="M19" s="19"/>
      <c r="N19" s="19"/>
    </row>
    <row r="20" spans="1:14">
      <c r="A20" s="21"/>
      <c r="B20" s="21"/>
      <c r="C20" s="21"/>
      <c r="D20" s="21"/>
      <c r="E20" s="21"/>
      <c r="F20" s="21"/>
      <c r="G20" s="19"/>
      <c r="H20" s="19"/>
      <c r="I20" s="19"/>
      <c r="J20" s="19"/>
      <c r="K20" s="19"/>
      <c r="L20" s="19"/>
      <c r="M20" s="19"/>
      <c r="N20" s="19"/>
    </row>
    <row r="21" spans="1:14">
      <c r="A21" s="19"/>
      <c r="B21" s="19"/>
      <c r="C21" s="19"/>
      <c r="D21" s="19"/>
      <c r="E21" s="19"/>
      <c r="F21" s="19"/>
      <c r="G21" s="19"/>
      <c r="H21" s="19"/>
      <c r="I21" s="19"/>
      <c r="J21" s="19"/>
      <c r="K21" s="19"/>
      <c r="L21" s="19"/>
      <c r="M21" s="19"/>
      <c r="N21" s="19"/>
    </row>
    <row r="22" spans="1:14">
      <c r="A22" s="19"/>
      <c r="B22" s="19"/>
      <c r="C22" s="19"/>
      <c r="D22" s="19"/>
      <c r="E22" s="19"/>
      <c r="F22" s="19"/>
      <c r="G22" s="19"/>
      <c r="H22" s="19"/>
      <c r="I22" s="19"/>
      <c r="J22" s="19"/>
      <c r="K22" s="19"/>
      <c r="L22" s="19"/>
      <c r="M22" s="19"/>
      <c r="N22" s="19"/>
    </row>
    <row r="23" spans="1:14">
      <c r="A23" s="19"/>
      <c r="B23" s="19"/>
      <c r="C23" s="19"/>
      <c r="D23" s="19"/>
      <c r="E23" s="19"/>
      <c r="F23" s="19"/>
      <c r="G23" s="19"/>
      <c r="H23" s="19"/>
      <c r="I23" s="19"/>
      <c r="J23" s="19"/>
      <c r="K23" s="19"/>
      <c r="L23" s="19"/>
      <c r="M23" s="19"/>
      <c r="N23" s="19"/>
    </row>
    <row r="24" spans="1:14">
      <c r="A24" s="19"/>
      <c r="B24" s="19"/>
      <c r="C24" s="19"/>
      <c r="D24" s="19"/>
      <c r="E24" s="19"/>
      <c r="F24" s="19"/>
      <c r="G24" s="19"/>
      <c r="H24" s="19"/>
      <c r="I24" s="19"/>
      <c r="J24" s="19"/>
      <c r="K24" s="19"/>
      <c r="L24" s="19"/>
      <c r="M24" s="19"/>
      <c r="N24" s="19"/>
    </row>
    <row r="25" spans="1:14">
      <c r="A25" s="19"/>
      <c r="B25" s="19"/>
      <c r="C25" s="19"/>
      <c r="D25" s="19"/>
      <c r="E25" s="19"/>
      <c r="F25" s="19"/>
      <c r="G25" s="19"/>
      <c r="H25" s="19"/>
      <c r="I25" s="19"/>
      <c r="J25" s="19"/>
      <c r="K25" s="19"/>
      <c r="L25" s="19"/>
      <c r="M25" s="19"/>
      <c r="N25" s="19"/>
    </row>
    <row r="26" spans="1:14">
      <c r="A26" s="19"/>
      <c r="B26" s="19"/>
      <c r="C26" s="19"/>
      <c r="D26" s="19"/>
      <c r="E26" s="19"/>
      <c r="F26" s="19"/>
      <c r="G26" s="19"/>
      <c r="H26" s="19"/>
      <c r="I26" s="19"/>
      <c r="J26" s="19"/>
      <c r="K26" s="19"/>
      <c r="L26" s="19"/>
      <c r="M26" s="19"/>
      <c r="N26" s="19"/>
    </row>
    <row r="27" spans="1:14">
      <c r="A27" s="19"/>
      <c r="B27" s="19"/>
      <c r="C27" s="19"/>
      <c r="D27" s="19"/>
      <c r="E27" s="19"/>
      <c r="F27" s="19"/>
      <c r="G27" s="19"/>
      <c r="H27" s="19"/>
      <c r="I27" s="19"/>
      <c r="J27" s="19"/>
      <c r="K27" s="19"/>
      <c r="L27" s="19"/>
      <c r="M27" s="19"/>
      <c r="N27" s="19"/>
    </row>
    <row r="28" spans="1:14">
      <c r="A28" s="19"/>
      <c r="B28" s="19"/>
      <c r="C28" s="19"/>
      <c r="D28" s="19"/>
      <c r="E28" s="19"/>
      <c r="F28" s="19"/>
      <c r="G28" s="19"/>
      <c r="H28" s="19"/>
      <c r="I28" s="19"/>
      <c r="J28" s="19"/>
      <c r="K28" s="19"/>
      <c r="L28" s="19"/>
      <c r="M28" s="19"/>
      <c r="N28" s="19"/>
    </row>
    <row r="29" spans="1:14">
      <c r="A29" s="19"/>
      <c r="B29" s="19"/>
      <c r="C29" s="19"/>
      <c r="D29" s="19"/>
      <c r="E29" s="19"/>
      <c r="F29" s="19"/>
      <c r="G29" s="19"/>
      <c r="H29" s="19"/>
      <c r="I29" s="19"/>
      <c r="J29" s="19"/>
      <c r="K29" s="19"/>
      <c r="L29" s="19"/>
      <c r="M29" s="19"/>
      <c r="N29" s="19"/>
    </row>
    <row r="30" spans="1:14">
      <c r="A30" s="19"/>
      <c r="B30" s="19"/>
      <c r="C30" s="19"/>
      <c r="D30" s="19"/>
      <c r="E30" s="19"/>
      <c r="F30" s="19"/>
      <c r="G30" s="19"/>
      <c r="H30" s="19"/>
      <c r="I30" s="19"/>
      <c r="J30" s="19"/>
      <c r="K30" s="19"/>
      <c r="L30" s="19"/>
      <c r="M30" s="19"/>
      <c r="N30" s="19"/>
    </row>
    <row r="31" spans="1:14">
      <c r="A31" s="19"/>
      <c r="B31" s="19"/>
      <c r="C31" s="19"/>
      <c r="D31" s="19"/>
      <c r="E31" s="19"/>
      <c r="F31" s="19"/>
      <c r="G31" s="19"/>
      <c r="H31" s="19"/>
      <c r="I31" s="19"/>
      <c r="J31" s="19"/>
      <c r="K31" s="19"/>
      <c r="L31" s="19"/>
      <c r="M31" s="19"/>
      <c r="N31" s="19"/>
    </row>
    <row r="32" spans="1:14">
      <c r="A32" s="19"/>
      <c r="B32" s="19"/>
      <c r="C32" s="19"/>
      <c r="D32" s="19"/>
      <c r="E32" s="19"/>
      <c r="F32" s="19"/>
      <c r="G32" s="19"/>
      <c r="H32" s="19"/>
      <c r="I32" s="19"/>
      <c r="J32" s="19"/>
      <c r="K32" s="19"/>
      <c r="L32" s="19"/>
      <c r="M32" s="19"/>
      <c r="N32" s="19"/>
    </row>
    <row r="33" spans="1:14">
      <c r="A33" s="19"/>
      <c r="B33" s="19"/>
      <c r="C33" s="19"/>
      <c r="D33" s="19"/>
      <c r="E33" s="19"/>
      <c r="F33" s="19"/>
      <c r="G33" s="19"/>
      <c r="H33" s="19"/>
      <c r="I33" s="19"/>
      <c r="J33" s="19"/>
      <c r="K33" s="19"/>
      <c r="L33" s="19"/>
      <c r="M33" s="19"/>
      <c r="N33" s="19"/>
    </row>
    <row r="34" spans="1:14">
      <c r="A34" s="19"/>
      <c r="B34" s="19"/>
      <c r="C34" s="19"/>
      <c r="D34" s="19"/>
      <c r="E34" s="19"/>
      <c r="F34" s="19"/>
      <c r="G34" s="19"/>
      <c r="H34" s="19"/>
      <c r="I34" s="19"/>
      <c r="J34" s="19"/>
      <c r="K34" s="19"/>
      <c r="L34" s="19"/>
      <c r="M34" s="19"/>
      <c r="N34" s="19"/>
    </row>
    <row r="35" spans="1:14">
      <c r="A35" s="19"/>
      <c r="B35" s="19"/>
      <c r="C35" s="19"/>
      <c r="D35" s="19"/>
      <c r="E35" s="19"/>
      <c r="F35" s="19"/>
      <c r="G35" s="19"/>
      <c r="H35" s="19"/>
      <c r="I35" s="19"/>
      <c r="J35" s="19"/>
      <c r="K35" s="19"/>
      <c r="L35" s="19"/>
      <c r="M35" s="19"/>
      <c r="N35" s="19"/>
    </row>
    <row r="36" spans="1:14">
      <c r="A36" s="19"/>
      <c r="B36" s="19"/>
      <c r="C36" s="19"/>
      <c r="D36" s="19"/>
      <c r="E36" s="19"/>
      <c r="F36" s="19"/>
      <c r="G36" s="19"/>
      <c r="H36" s="19"/>
      <c r="I36" s="19"/>
      <c r="J36" s="19"/>
      <c r="K36" s="19"/>
      <c r="L36" s="19"/>
      <c r="M36" s="19"/>
      <c r="N36" s="19"/>
    </row>
    <row r="37" spans="1:14">
      <c r="A37" s="19"/>
      <c r="B37" s="19"/>
      <c r="C37" s="19"/>
      <c r="D37" s="19"/>
      <c r="E37" s="19"/>
      <c r="F37" s="19"/>
      <c r="G37" s="19"/>
      <c r="H37" s="19"/>
      <c r="I37" s="19"/>
      <c r="J37" s="19"/>
      <c r="K37" s="19"/>
      <c r="L37" s="19"/>
      <c r="M37" s="19"/>
      <c r="N37" s="19"/>
    </row>
    <row r="38" spans="1:14">
      <c r="A38" s="19"/>
      <c r="B38" s="19"/>
      <c r="C38" s="19"/>
      <c r="D38" s="19"/>
      <c r="E38" s="19"/>
      <c r="F38" s="19"/>
      <c r="G38" s="19"/>
      <c r="H38" s="19"/>
      <c r="I38" s="19"/>
      <c r="J38" s="19"/>
      <c r="K38" s="19"/>
      <c r="L38" s="19"/>
      <c r="M38" s="19"/>
      <c r="N38" s="19"/>
    </row>
    <row r="39" spans="1:14">
      <c r="A39" s="19"/>
      <c r="B39" s="19"/>
      <c r="C39" s="19"/>
      <c r="D39" s="19"/>
      <c r="E39" s="19"/>
      <c r="F39" s="19"/>
      <c r="G39" s="19"/>
      <c r="H39" s="19"/>
      <c r="I39" s="19"/>
      <c r="J39" s="19"/>
      <c r="K39" s="19"/>
      <c r="L39" s="19"/>
      <c r="M39" s="19"/>
      <c r="N39" s="19"/>
    </row>
    <row r="40" spans="1:14">
      <c r="A40" s="19"/>
      <c r="B40" s="19"/>
      <c r="C40" s="19"/>
      <c r="D40" s="19"/>
      <c r="E40" s="19"/>
      <c r="F40" s="19"/>
      <c r="G40" s="19"/>
      <c r="H40" s="19"/>
      <c r="I40" s="19"/>
      <c r="J40" s="19"/>
      <c r="K40" s="19"/>
      <c r="L40" s="19"/>
      <c r="M40" s="19"/>
      <c r="N40" s="19"/>
    </row>
    <row r="41" spans="1:14">
      <c r="A41" s="19"/>
      <c r="B41" s="19"/>
      <c r="C41" s="19"/>
      <c r="D41" s="19"/>
      <c r="E41" s="19"/>
      <c r="F41" s="19"/>
      <c r="G41" s="19"/>
      <c r="H41" s="19"/>
      <c r="I41" s="19"/>
      <c r="J41" s="19"/>
      <c r="K41" s="19"/>
      <c r="L41" s="19"/>
      <c r="M41" s="19"/>
      <c r="N41" s="19"/>
    </row>
    <row r="42" spans="1:14">
      <c r="A42" s="19"/>
      <c r="B42" s="19"/>
      <c r="C42" s="19"/>
      <c r="D42" s="19"/>
      <c r="E42" s="19"/>
      <c r="F42" s="19"/>
      <c r="G42" s="19"/>
      <c r="H42" s="19"/>
      <c r="I42" s="19"/>
      <c r="J42" s="19"/>
      <c r="K42" s="19"/>
      <c r="L42" s="19"/>
      <c r="M42" s="19"/>
      <c r="N42" s="19"/>
    </row>
    <row r="43" spans="1:14">
      <c r="A43" s="19"/>
      <c r="B43" s="19"/>
      <c r="C43" s="19"/>
      <c r="D43" s="19"/>
      <c r="E43" s="19"/>
      <c r="F43" s="19"/>
      <c r="G43" s="19"/>
      <c r="H43" s="19"/>
      <c r="I43" s="19"/>
      <c r="J43" s="19"/>
      <c r="K43" s="19"/>
      <c r="L43" s="19"/>
      <c r="M43" s="19"/>
      <c r="N43" s="19"/>
    </row>
    <row r="44" spans="1:14">
      <c r="A44" s="19"/>
      <c r="B44" s="19"/>
      <c r="C44" s="19"/>
      <c r="D44" s="19"/>
      <c r="E44" s="19"/>
      <c r="F44" s="19"/>
      <c r="G44" s="19"/>
      <c r="H44" s="19"/>
      <c r="I44" s="19"/>
      <c r="J44" s="19"/>
      <c r="K44" s="19"/>
      <c r="L44" s="19"/>
      <c r="M44" s="19"/>
      <c r="N44" s="19"/>
    </row>
    <row r="45" spans="1:14">
      <c r="A45" s="19"/>
      <c r="B45" s="19"/>
      <c r="C45" s="19"/>
      <c r="D45" s="19"/>
      <c r="E45" s="19"/>
      <c r="F45" s="19"/>
      <c r="G45" s="19"/>
      <c r="H45" s="19"/>
      <c r="I45" s="19"/>
      <c r="J45" s="19"/>
      <c r="K45" s="19"/>
      <c r="L45" s="19"/>
      <c r="M45" s="19"/>
      <c r="N45" s="19"/>
    </row>
    <row r="46" spans="1:14">
      <c r="A46" s="19"/>
      <c r="B46" s="19"/>
      <c r="C46" s="19"/>
      <c r="D46" s="19"/>
      <c r="E46" s="19"/>
      <c r="F46" s="19"/>
      <c r="G46" s="19"/>
      <c r="H46" s="19"/>
      <c r="I46" s="19"/>
      <c r="J46" s="19"/>
      <c r="K46" s="19"/>
      <c r="L46" s="19"/>
      <c r="M46" s="19"/>
      <c r="N46" s="19"/>
    </row>
    <row r="47" spans="1:14">
      <c r="A47" s="19"/>
      <c r="B47" s="19"/>
      <c r="C47" s="19"/>
      <c r="D47" s="19"/>
      <c r="E47" s="19"/>
      <c r="F47" s="19"/>
      <c r="G47" s="19"/>
      <c r="H47" s="19"/>
      <c r="I47" s="19"/>
      <c r="J47" s="19"/>
      <c r="K47" s="19"/>
      <c r="L47" s="19"/>
      <c r="M47" s="19"/>
      <c r="N47" s="19"/>
    </row>
    <row r="48" spans="1:14">
      <c r="A48" s="19"/>
      <c r="B48" s="19"/>
      <c r="C48" s="19"/>
      <c r="D48" s="19"/>
      <c r="E48" s="19"/>
      <c r="F48" s="19"/>
      <c r="G48" s="19"/>
      <c r="H48" s="19"/>
      <c r="I48" s="19"/>
      <c r="J48" s="19"/>
      <c r="K48" s="19"/>
      <c r="L48" s="19"/>
      <c r="M48" s="19"/>
      <c r="N48" s="19"/>
    </row>
    <row r="49" spans="1:14">
      <c r="A49" s="19"/>
      <c r="B49" s="19"/>
      <c r="C49" s="19"/>
      <c r="D49" s="19"/>
      <c r="E49" s="19"/>
      <c r="F49" s="19"/>
      <c r="G49" s="19"/>
      <c r="H49" s="19"/>
      <c r="I49" s="19"/>
      <c r="J49" s="19"/>
      <c r="K49" s="19"/>
      <c r="L49" s="19"/>
      <c r="M49" s="19"/>
      <c r="N49" s="19"/>
    </row>
    <row r="50" spans="1:14">
      <c r="A50" s="19"/>
      <c r="B50" s="19"/>
      <c r="C50" s="19"/>
      <c r="D50" s="19"/>
      <c r="E50" s="19"/>
      <c r="F50" s="19"/>
      <c r="G50" s="19"/>
      <c r="H50" s="19"/>
      <c r="I50" s="19"/>
      <c r="J50" s="19"/>
      <c r="K50" s="19"/>
      <c r="L50" s="19"/>
      <c r="M50" s="19"/>
      <c r="N50" s="19"/>
    </row>
  </sheetData>
  <mergeCells count="2">
    <mergeCell ref="A1:F2"/>
    <mergeCell ref="A3:F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Props1.xml><?xml version="1.0" encoding="utf-8"?>
<ds:datastoreItem xmlns:ds="http://schemas.openxmlformats.org/officeDocument/2006/customXml" ds:itemID="{8F6AB959-B6C8-4509-BFB7-F7054A15332C}">
  <ds:schemaRefs/>
</ds:datastoreItem>
</file>

<file path=customXml/itemProps2.xml><?xml version="1.0" encoding="utf-8"?>
<ds:datastoreItem xmlns:ds="http://schemas.openxmlformats.org/officeDocument/2006/customXml" ds:itemID="{E687AAA1-8DBF-4C56-8BA2-D134334426DC}">
  <ds:schemaRefs/>
</ds:datastoreItem>
</file>

<file path=customXml/itemProps3.xml><?xml version="1.0" encoding="utf-8"?>
<ds:datastoreItem xmlns:ds="http://schemas.openxmlformats.org/officeDocument/2006/customXml" ds:itemID="{88F847B2-4D06-41AC-9774-29E16DACC1BC}">
  <ds:schemaRefs/>
</ds:datastoreItem>
</file>

<file path=customXml/itemProps4.xml><?xml version="1.0" encoding="utf-8"?>
<ds:datastoreItem xmlns:ds="http://schemas.openxmlformats.org/officeDocument/2006/customXml" ds:itemID="{01B1218B-41FF-48AD-BD48-B6C56A797C0D}">
  <ds:schemaRefs/>
</ds:datastoreItem>
</file>

<file path=customXml/itemProps5.xml><?xml version="1.0" encoding="utf-8"?>
<ds:datastoreItem xmlns:ds="http://schemas.openxmlformats.org/officeDocument/2006/customXml" ds:itemID="{9CF271BA-7B4D-4E05-BD26-62D1E1EC778C}">
  <ds:schemaRefs/>
</ds:datastoreItem>
</file>

<file path=customXml/itemProps6.xml><?xml version="1.0" encoding="utf-8"?>
<ds:datastoreItem xmlns:ds="http://schemas.openxmlformats.org/officeDocument/2006/customXml" ds:itemID="{6CE68F14-1A44-4200-A255-ADEAA631ACF3}">
  <ds:schemaRefs/>
</ds:datastoreItem>
</file>

<file path=customXml/itemProps7.xml><?xml version="1.0" encoding="utf-8"?>
<ds:datastoreItem xmlns:ds="http://schemas.openxmlformats.org/officeDocument/2006/customXml" ds:itemID="{5E4A228C-1BD0-4BAE-9BE1-F0C3D14EFA14}">
  <ds:schemaRefs/>
</ds:datastoreItem>
</file>

<file path=customXml/itemProps8.xml><?xml version="1.0" encoding="utf-8"?>
<ds:datastoreItem xmlns:ds="http://schemas.openxmlformats.org/officeDocument/2006/customXml" ds:itemID="{F211AD49-B4EE-4214-AAE0-468E1196C4E1}">
  <ds:schemaRefs/>
</ds:datastoreItem>
</file>

<file path=customXml/itemProps9.xml><?xml version="1.0" encoding="utf-8"?>
<ds:datastoreItem xmlns:ds="http://schemas.openxmlformats.org/officeDocument/2006/customXml" ds:itemID="{7EB3EFA9-DC3D-4045-86CB-6DE72F5FAFF3}">
  <ds:schemaRefs/>
</ds:datastoreItem>
</file>

<file path=customXml/itemProps10.xml><?xml version="1.0" encoding="utf-8"?>
<ds:datastoreItem xmlns:ds="http://schemas.openxmlformats.org/officeDocument/2006/customXml" ds:itemID="{51A6FC73-1BDC-45A9-A2E4-E5C040759151}">
  <ds:schemaRefs/>
</ds:datastoreItem>
</file>

<file path=customXml/itemProps11.xml><?xml version="1.0" encoding="utf-8"?>
<ds:datastoreItem xmlns:ds="http://schemas.openxmlformats.org/officeDocument/2006/customXml" ds:itemID="{4E5C0D61-8368-4D4A-A509-8EFED55D88F7}">
  <ds:schemaRefs/>
</ds:datastoreItem>
</file>

<file path=customXml/itemProps12.xml><?xml version="1.0" encoding="utf-8"?>
<ds:datastoreItem xmlns:ds="http://schemas.openxmlformats.org/officeDocument/2006/customXml" ds:itemID="{6AAA09C8-0313-4829-82BD-0172C22464ED}">
  <ds:schemaRefs/>
</ds:datastoreItem>
</file>

<file path=customXml/itemProps13.xml><?xml version="1.0" encoding="utf-8"?>
<ds:datastoreItem xmlns:ds="http://schemas.openxmlformats.org/officeDocument/2006/customXml" ds:itemID="{DEEC05F1-F701-47B9-9B73-F9F24D990F19}">
  <ds:schemaRefs/>
</ds:datastoreItem>
</file>

<file path=customXml/itemProps14.xml><?xml version="1.0" encoding="utf-8"?>
<ds:datastoreItem xmlns:ds="http://schemas.openxmlformats.org/officeDocument/2006/customXml" ds:itemID="{3338FF61-D8A5-413D-870A-D53D69796B14}">
  <ds:schemaRefs/>
</ds:datastoreItem>
</file>

<file path=customXml/itemProps15.xml><?xml version="1.0" encoding="utf-8"?>
<ds:datastoreItem xmlns:ds="http://schemas.openxmlformats.org/officeDocument/2006/customXml" ds:itemID="{C1BBF979-DD84-428D-B8AA-8CB1E87A3AD5}">
  <ds:schemaRefs/>
</ds:datastoreItem>
</file>

<file path=customXml/itemProps16.xml><?xml version="1.0" encoding="utf-8"?>
<ds:datastoreItem xmlns:ds="http://schemas.openxmlformats.org/officeDocument/2006/customXml" ds:itemID="{D6609D58-FD52-44C9-90D1-E87337BFCD63}">
  <ds:schemaRefs/>
</ds:datastoreItem>
</file>

<file path=customXml/itemProps17.xml><?xml version="1.0" encoding="utf-8"?>
<ds:datastoreItem xmlns:ds="http://schemas.openxmlformats.org/officeDocument/2006/customXml" ds:itemID="{2443818A-CDDE-4026-B96E-21F9DC471E2E}">
  <ds:schemaRefs>
    <ds:schemaRef ds:uri="http://schemas.microsoft.com/DataMashup"/>
  </ds:schemaRefs>
</ds:datastoreItem>
</file>

<file path=customXml/itemProps18.xml><?xml version="1.0" encoding="utf-8"?>
<ds:datastoreItem xmlns:ds="http://schemas.openxmlformats.org/officeDocument/2006/customXml" ds:itemID="{EEF10FDD-9CC9-493C-92E0-D558118BE134}">
  <ds:schemaRefs/>
</ds:datastoreItem>
</file>

<file path=customXml/itemProps19.xml><?xml version="1.0" encoding="utf-8"?>
<ds:datastoreItem xmlns:ds="http://schemas.openxmlformats.org/officeDocument/2006/customXml" ds:itemID="{EC78581D-CDE9-45A6-B91F-A4BEA0CE11AC}">
  <ds:schemaRefs/>
</ds:datastoreItem>
</file>

<file path=customXml/itemProps20.xml><?xml version="1.0" encoding="utf-8"?>
<ds:datastoreItem xmlns:ds="http://schemas.openxmlformats.org/officeDocument/2006/customXml" ds:itemID="{8E913163-4B59-4862-8130-70807852BD3A}">
  <ds:schemaRefs/>
</ds:datastoreItem>
</file>

<file path=customXml/itemProps21.xml><?xml version="1.0" encoding="utf-8"?>
<ds:datastoreItem xmlns:ds="http://schemas.openxmlformats.org/officeDocument/2006/customXml" ds:itemID="{971B77F3-CFF3-4D5A-9592-EF5B6730DC40}">
  <ds:schemaRefs/>
</ds:datastoreItem>
</file>

<file path=customXml/itemProps22.xml><?xml version="1.0" encoding="utf-8"?>
<ds:datastoreItem xmlns:ds="http://schemas.openxmlformats.org/officeDocument/2006/customXml" ds:itemID="{EC09A398-2354-4BDE-B70E-1120024AFF0D}">
  <ds:schemaRefs/>
</ds:datastoreItem>
</file>

<file path=customXml/itemProps23.xml><?xml version="1.0" encoding="utf-8"?>
<ds:datastoreItem xmlns:ds="http://schemas.openxmlformats.org/officeDocument/2006/customXml" ds:itemID="{A04C9390-5D3B-45BF-A239-7D309A65ADBD}">
  <ds:schemaRefs/>
</ds:datastoreItem>
</file>

<file path=customXml/itemProps24.xml><?xml version="1.0" encoding="utf-8"?>
<ds:datastoreItem xmlns:ds="http://schemas.openxmlformats.org/officeDocument/2006/customXml" ds:itemID="{F11A8924-8F6F-4D68-A772-CA4B781B71ED}">
  <ds:schemaRefs/>
</ds:datastoreItem>
</file>

<file path=customXml/itemProps25.xml><?xml version="1.0" encoding="utf-8"?>
<ds:datastoreItem xmlns:ds="http://schemas.openxmlformats.org/officeDocument/2006/customXml" ds:itemID="{58CD9CD3-9776-4D61-B389-BA27737237BE}">
  <ds:schemaRefs/>
</ds:datastoreItem>
</file>

<file path=customXml/itemProps26.xml><?xml version="1.0" encoding="utf-8"?>
<ds:datastoreItem xmlns:ds="http://schemas.openxmlformats.org/officeDocument/2006/customXml" ds:itemID="{63CB3CAB-A1B4-4B89-8363-15A27AC3CE5B}">
  <ds:schemaRefs/>
</ds:datastoreItem>
</file>

<file path=customXml/itemProps27.xml><?xml version="1.0" encoding="utf-8"?>
<ds:datastoreItem xmlns:ds="http://schemas.openxmlformats.org/officeDocument/2006/customXml" ds:itemID="{F644D4D1-01C7-42E7-A25B-3F56D236D8F9}">
  <ds:schemaRefs/>
</ds:datastoreItem>
</file>

<file path=customXml/itemProps28.xml><?xml version="1.0" encoding="utf-8"?>
<ds:datastoreItem xmlns:ds="http://schemas.openxmlformats.org/officeDocument/2006/customXml" ds:itemID="{CDAE04E1-F2CB-497D-BBFB-FE6DA7D3D92E}">
  <ds:schemaRefs/>
</ds:datastoreItem>
</file>

<file path=customXml/itemProps29.xml><?xml version="1.0" encoding="utf-8"?>
<ds:datastoreItem xmlns:ds="http://schemas.openxmlformats.org/officeDocument/2006/customXml" ds:itemID="{5FFAE69E-12EE-46F8-8C94-1E6641EC0CEC}">
  <ds:schemaRefs/>
</ds:datastoreItem>
</file>

<file path=customXml/itemProps30.xml><?xml version="1.0" encoding="utf-8"?>
<ds:datastoreItem xmlns:ds="http://schemas.openxmlformats.org/officeDocument/2006/customXml" ds:itemID="{A63CD6B5-12E6-4690-A303-FAA7D96C7FE7}">
  <ds:schemaRefs/>
</ds:datastoreItem>
</file>

<file path=customXml/itemProps31.xml><?xml version="1.0" encoding="utf-8"?>
<ds:datastoreItem xmlns:ds="http://schemas.openxmlformats.org/officeDocument/2006/customXml" ds:itemID="{D48C4AB1-1817-4590-A82E-42A82B479882}">
  <ds:schemaRefs/>
</ds:datastoreItem>
</file>

<file path=customXml/itemProps32.xml><?xml version="1.0" encoding="utf-8"?>
<ds:datastoreItem xmlns:ds="http://schemas.openxmlformats.org/officeDocument/2006/customXml" ds:itemID="{D273986F-7609-46F7-A76B-6E75BB1F8F58}">
  <ds:schemaRefs/>
</ds:datastoreItem>
</file>

<file path=customXml/itemProps33.xml><?xml version="1.0" encoding="utf-8"?>
<ds:datastoreItem xmlns:ds="http://schemas.openxmlformats.org/officeDocument/2006/customXml" ds:itemID="{EEF408A8-859D-4DAA-9CA9-56849DFF205F}">
  <ds:schemaRefs/>
</ds:datastoreItem>
</file>

<file path=customXml/itemProps34.xml><?xml version="1.0" encoding="utf-8"?>
<ds:datastoreItem xmlns:ds="http://schemas.openxmlformats.org/officeDocument/2006/customXml" ds:itemID="{B1CADE8A-14EA-47FD-A63E-62D4E6FB96BE}">
  <ds:schemaRefs/>
</ds:datastoreItem>
</file>

<file path=customXml/itemProps35.xml><?xml version="1.0" encoding="utf-8"?>
<ds:datastoreItem xmlns:ds="http://schemas.openxmlformats.org/officeDocument/2006/customXml" ds:itemID="{712643A4-FF5D-4936-8B2A-915476C4E2A6}">
  <ds:schemaRefs/>
</ds:datastoreItem>
</file>

<file path=customXml/itemProps36.xml><?xml version="1.0" encoding="utf-8"?>
<ds:datastoreItem xmlns:ds="http://schemas.openxmlformats.org/officeDocument/2006/customXml" ds:itemID="{0235047E-04B8-4173-A800-6D8B971A385C}">
  <ds:schemaRefs/>
</ds:datastoreItem>
</file>

<file path=customXml/itemProps37.xml><?xml version="1.0" encoding="utf-8"?>
<ds:datastoreItem xmlns:ds="http://schemas.openxmlformats.org/officeDocument/2006/customXml" ds:itemID="{7404B606-377D-4F1D-830A-558D1147BCE8}">
  <ds:schemaRefs/>
</ds:datastoreItem>
</file>

<file path=customXml/itemProps38.xml><?xml version="1.0" encoding="utf-8"?>
<ds:datastoreItem xmlns:ds="http://schemas.openxmlformats.org/officeDocument/2006/customXml" ds:itemID="{CCF28ECD-B249-464C-8774-A9040868D202}">
  <ds:schemaRefs/>
</ds:datastoreItem>
</file>

<file path=customXml/itemProps39.xml><?xml version="1.0" encoding="utf-8"?>
<ds:datastoreItem xmlns:ds="http://schemas.openxmlformats.org/officeDocument/2006/customXml" ds:itemID="{CC917854-3F62-4A0D-8861-C7BEED44B0AF}">
  <ds:schemaRefs/>
</ds:datastoreItem>
</file>

<file path=customXml/itemProps40.xml><?xml version="1.0" encoding="utf-8"?>
<ds:datastoreItem xmlns:ds="http://schemas.openxmlformats.org/officeDocument/2006/customXml" ds:itemID="{30D3F6ED-69C2-40F1-B3D7-88978A0BD99B}">
  <ds:schemaRefs/>
</ds:datastoreItem>
</file>

<file path=customXml/itemProps41.xml><?xml version="1.0" encoding="utf-8"?>
<ds:datastoreItem xmlns:ds="http://schemas.openxmlformats.org/officeDocument/2006/customXml" ds:itemID="{106592F0-0694-451B-8A32-36C1E6551E90}">
  <ds:schemaRefs/>
</ds:datastoreItem>
</file>

<file path=customXml/itemProps42.xml><?xml version="1.0" encoding="utf-8"?>
<ds:datastoreItem xmlns:ds="http://schemas.openxmlformats.org/officeDocument/2006/customXml" ds:itemID="{6CB73837-EDAF-4CA7-BB01-E0DE599707CA}">
  <ds:schemaRefs/>
</ds:datastoreItem>
</file>

<file path=customXml/itemProps43.xml><?xml version="1.0" encoding="utf-8"?>
<ds:datastoreItem xmlns:ds="http://schemas.openxmlformats.org/officeDocument/2006/customXml" ds:itemID="{2163845C-ECED-4638-8D06-5110EECB20E5}">
  <ds:schemaRefs/>
</ds:datastoreItem>
</file>

<file path=customXml/itemProps44.xml><?xml version="1.0" encoding="utf-8"?>
<ds:datastoreItem xmlns:ds="http://schemas.openxmlformats.org/officeDocument/2006/customXml" ds:itemID="{B29F6557-2A60-4FF8-B8B0-C2CB4EF6D86D}">
  <ds:schemaRefs/>
</ds:datastoreItem>
</file>

<file path=customXml/itemProps45.xml><?xml version="1.0" encoding="utf-8"?>
<ds:datastoreItem xmlns:ds="http://schemas.openxmlformats.org/officeDocument/2006/customXml" ds:itemID="{9D630643-C7A0-4475-9336-9E342342F485}">
  <ds:schemaRefs/>
</ds:datastoreItem>
</file>

<file path=customXml/itemProps46.xml><?xml version="1.0" encoding="utf-8"?>
<ds:datastoreItem xmlns:ds="http://schemas.openxmlformats.org/officeDocument/2006/customXml" ds:itemID="{8BA66DDB-8919-4310-8213-51B6087209CF}">
  <ds:schemaRefs/>
</ds:datastoreItem>
</file>

<file path=customXml/itemProps47.xml><?xml version="1.0" encoding="utf-8"?>
<ds:datastoreItem xmlns:ds="http://schemas.openxmlformats.org/officeDocument/2006/customXml" ds:itemID="{1ECAC6DC-8AB9-4934-AEF7-1D5C11A7B25F}">
  <ds:schemaRefs/>
</ds:datastoreItem>
</file>

<file path=customXml/itemProps48.xml><?xml version="1.0" encoding="utf-8"?>
<ds:datastoreItem xmlns:ds="http://schemas.openxmlformats.org/officeDocument/2006/customXml" ds:itemID="{F2B8FC60-9BAE-4988-9A45-82FB1917BD75}">
  <ds:schemaRefs/>
</ds:datastoreItem>
</file>

<file path=customXml/itemProps49.xml><?xml version="1.0" encoding="utf-8"?>
<ds:datastoreItem xmlns:ds="http://schemas.openxmlformats.org/officeDocument/2006/customXml" ds:itemID="{88407AD5-6773-4963-A9EA-7E1DC53A325E}">
  <ds:schemaRefs/>
</ds:datastoreItem>
</file>

<file path=customXml/itemProps50.xml><?xml version="1.0" encoding="utf-8"?>
<ds:datastoreItem xmlns:ds="http://schemas.openxmlformats.org/officeDocument/2006/customXml" ds:itemID="{159C035E-1058-47CC-BBAD-5B560972E6AE}">
  <ds:schemaRefs/>
</ds:datastoreItem>
</file>

<file path=customXml/itemProps51.xml><?xml version="1.0" encoding="utf-8"?>
<ds:datastoreItem xmlns:ds="http://schemas.openxmlformats.org/officeDocument/2006/customXml" ds:itemID="{ED98FB03-93D8-4A4D-9B0B-811EED737D32}">
  <ds:schemaRefs/>
</ds:datastoreItem>
</file>

<file path=customXml/itemProps52.xml><?xml version="1.0" encoding="utf-8"?>
<ds:datastoreItem xmlns:ds="http://schemas.openxmlformats.org/officeDocument/2006/customXml" ds:itemID="{17A305F9-61B1-4BE3-A8DB-7CE473A448AC}">
  <ds:schemaRefs/>
</ds:datastoreItem>
</file>

<file path=customXml/itemProps53.xml><?xml version="1.0" encoding="utf-8"?>
<ds:datastoreItem xmlns:ds="http://schemas.openxmlformats.org/officeDocument/2006/customXml" ds:itemID="{25065BFE-1AFE-4B34-8E16-AE568FF67941}">
  <ds:schemaRefs/>
</ds:datastoreItem>
</file>

<file path=customXml/itemProps54.xml><?xml version="1.0" encoding="utf-8"?>
<ds:datastoreItem xmlns:ds="http://schemas.openxmlformats.org/officeDocument/2006/customXml" ds:itemID="{1EE9C10E-246F-4DAA-92AB-2E206EE0884C}">
  <ds:schemaRefs/>
</ds:datastoreItem>
</file>

<file path=customXml/itemProps55.xml><?xml version="1.0" encoding="utf-8"?>
<ds:datastoreItem xmlns:ds="http://schemas.openxmlformats.org/officeDocument/2006/customXml" ds:itemID="{E779C5D9-F953-472D-8C50-AF203830C18F}">
  <ds:schemaRefs/>
</ds:datastoreItem>
</file>

<file path=customXml/itemProps56.xml><?xml version="1.0" encoding="utf-8"?>
<ds:datastoreItem xmlns:ds="http://schemas.openxmlformats.org/officeDocument/2006/customXml" ds:itemID="{38AC7D71-5F08-443C-9F17-3FAE2A772B70}">
  <ds:schemaRefs/>
</ds:datastoreItem>
</file>

<file path=customXml/itemProps57.xml><?xml version="1.0" encoding="utf-8"?>
<ds:datastoreItem xmlns:ds="http://schemas.openxmlformats.org/officeDocument/2006/customXml" ds:itemID="{FC846AD6-B1B3-4692-A9F6-1AD524961F4B}">
  <ds:schemaRefs/>
</ds:datastoreItem>
</file>

<file path=customXml/itemProps58.xml><?xml version="1.0" encoding="utf-8"?>
<ds:datastoreItem xmlns:ds="http://schemas.openxmlformats.org/officeDocument/2006/customXml" ds:itemID="{4509ECDA-D63D-4F5E-B407-2AFB2867ADC6}">
  <ds:schemaRefs/>
</ds:datastoreItem>
</file>

<file path=customXml/itemProps59.xml><?xml version="1.0" encoding="utf-8"?>
<ds:datastoreItem xmlns:ds="http://schemas.openxmlformats.org/officeDocument/2006/customXml" ds:itemID="{A2D60E8B-F024-42BC-91F1-E15BF7E61D73}">
  <ds:schemaRefs/>
</ds:datastoreItem>
</file>

<file path=customXml/itemProps60.xml><?xml version="1.0" encoding="utf-8"?>
<ds:datastoreItem xmlns:ds="http://schemas.openxmlformats.org/officeDocument/2006/customXml" ds:itemID="{5CFE52ED-EBA6-413E-93B3-02C8A31886AD}">
  <ds:schemaRefs/>
</ds:datastoreItem>
</file>

<file path=customXml/itemProps61.xml><?xml version="1.0" encoding="utf-8"?>
<ds:datastoreItem xmlns:ds="http://schemas.openxmlformats.org/officeDocument/2006/customXml" ds:itemID="{1AE91BB7-1ABB-4564-9608-58A3375F9980}">
  <ds:schemaRefs/>
</ds:datastoreItem>
</file>

<file path=customXml/itemProps62.xml><?xml version="1.0" encoding="utf-8"?>
<ds:datastoreItem xmlns:ds="http://schemas.openxmlformats.org/officeDocument/2006/customXml" ds:itemID="{77E899C7-4BF6-4FB2-B9C1-96F98DB8CA89}">
  <ds:schemaRefs/>
</ds:datastoreItem>
</file>

<file path=customXml/itemProps63.xml><?xml version="1.0" encoding="utf-8"?>
<ds:datastoreItem xmlns:ds="http://schemas.openxmlformats.org/officeDocument/2006/customXml" ds:itemID="{CE67F0FA-B984-456A-B109-FD46C8B33CBD}">
  <ds:schemaRefs/>
</ds:datastoreItem>
</file>

<file path=customXml/itemProps64.xml><?xml version="1.0" encoding="utf-8"?>
<ds:datastoreItem xmlns:ds="http://schemas.openxmlformats.org/officeDocument/2006/customXml" ds:itemID="{9B80163E-CE8E-41BC-8BA9-C795F2A06E2A}">
  <ds:schemaRefs/>
</ds:datastoreItem>
</file>

<file path=customXml/itemProps65.xml><?xml version="1.0" encoding="utf-8"?>
<ds:datastoreItem xmlns:ds="http://schemas.openxmlformats.org/officeDocument/2006/customXml" ds:itemID="{555579E2-04BB-48D6-A7A2-F058678CA864}">
  <ds:schemaRefs/>
</ds:datastoreItem>
</file>

<file path=customXml/itemProps66.xml><?xml version="1.0" encoding="utf-8"?>
<ds:datastoreItem xmlns:ds="http://schemas.openxmlformats.org/officeDocument/2006/customXml" ds:itemID="{0BA86FA6-00B0-4CA0-80D4-7342987C80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Dashboard_Data</vt:lpstr>
      <vt:lpstr>Sheet1</vt:lpstr>
      <vt:lpstr>Sheet2</vt:lpstr>
      <vt:lpstr>01_Executive</vt:lpstr>
      <vt:lpstr>02_Sales_Customers</vt:lpstr>
      <vt:lpstr>03_Products_Sellers</vt:lpstr>
      <vt:lpstr>04_Delivery_CX</vt:lpstr>
      <vt:lpstr>Field_Map</vt:lpstr>
      <vt:lpstr>'01_Executive'!Print_Area</vt:lpstr>
      <vt:lpstr>'02_Sales_Customers'!Print_Area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Emad</dc:creator>
  <cp:lastModifiedBy>Mohamed Emad</cp:lastModifiedBy>
  <dcterms:created xsi:type="dcterms:W3CDTF">2015-06-05T18:17:20Z</dcterms:created>
  <dcterms:modified xsi:type="dcterms:W3CDTF">2026-10-14T17:48:29Z</dcterms:modified>
</cp:coreProperties>
</file>