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nées\2019 - Atom Factory\Documentation\"/>
    </mc:Choice>
  </mc:AlternateContent>
  <bookViews>
    <workbookView xWindow="0" yWindow="0" windowWidth="14205" windowHeight="7020"/>
  </bookViews>
  <sheets>
    <sheet name="Test" sheetId="1" r:id="rId1"/>
    <sheet name="Score max" sheetId="2" r:id="rId2"/>
    <sheet name="Résulta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E26" i="2"/>
  <c r="D26" i="2"/>
  <c r="C26" i="2"/>
  <c r="B24" i="2"/>
  <c r="G20" i="2"/>
  <c r="H12" i="2"/>
  <c r="G12" i="2"/>
  <c r="H9" i="2"/>
  <c r="G9" i="2"/>
  <c r="G8" i="2"/>
  <c r="H8" i="2" s="1"/>
  <c r="H7" i="2"/>
  <c r="G7" i="2"/>
  <c r="G6" i="2"/>
  <c r="H6" i="2" s="1"/>
  <c r="H5" i="2"/>
  <c r="G5" i="2"/>
  <c r="G20" i="1"/>
  <c r="D26" i="1"/>
  <c r="E26" i="1"/>
  <c r="C26" i="1"/>
  <c r="G6" i="1"/>
  <c r="H6" i="1" s="1"/>
  <c r="G5" i="1"/>
  <c r="H5" i="1" s="1"/>
  <c r="B24" i="1"/>
  <c r="H12" i="1"/>
  <c r="G12" i="1"/>
  <c r="G33" i="1" s="1"/>
  <c r="J9" i="1"/>
  <c r="G9" i="1"/>
  <c r="G8" i="1"/>
  <c r="H8" i="1" s="1"/>
  <c r="G7" i="1"/>
  <c r="H7" i="1" s="1"/>
  <c r="H30" i="1" l="1"/>
  <c r="G29" i="1"/>
  <c r="H29" i="1"/>
  <c r="C27" i="2"/>
  <c r="H29" i="2"/>
  <c r="G29" i="2"/>
  <c r="G30" i="2"/>
  <c r="G30" i="1"/>
  <c r="C27" i="1"/>
  <c r="H30" i="2"/>
  <c r="H9" i="1"/>
</calcChain>
</file>

<file path=xl/sharedStrings.xml><?xml version="1.0" encoding="utf-8"?>
<sst xmlns="http://schemas.openxmlformats.org/spreadsheetml/2006/main" count="83" uniqueCount="36">
  <si>
    <t>En vrac</t>
  </si>
  <si>
    <t>Zone rouge</t>
  </si>
  <si>
    <t>Triés</t>
  </si>
  <si>
    <t>Atomes zone chaos + entrée des zones</t>
  </si>
  <si>
    <t>R</t>
  </si>
  <si>
    <t>G</t>
  </si>
  <si>
    <t>B</t>
  </si>
  <si>
    <t>tout dans la balance</t>
  </si>
  <si>
    <t>Avec</t>
  </si>
  <si>
    <t>Sans</t>
  </si>
  <si>
    <t>Total</t>
  </si>
  <si>
    <t>Goldenium balance</t>
  </si>
  <si>
    <t>Goldenium trié</t>
  </si>
  <si>
    <t>Zone verte</t>
  </si>
  <si>
    <t>Zone bleue</t>
  </si>
  <si>
    <t>Balance (6 max)</t>
  </si>
  <si>
    <t>Avec ceux adversaires</t>
  </si>
  <si>
    <t>Que les notres</t>
  </si>
  <si>
    <t>Goldenium extrait</t>
  </si>
  <si>
    <t>Détecteur dévérouillé</t>
  </si>
  <si>
    <t>Expérience posée</t>
  </si>
  <si>
    <t>Expérience activée</t>
  </si>
  <si>
    <t>Expérience réussie</t>
  </si>
  <si>
    <t>Idéal</t>
  </si>
  <si>
    <t>2x Chaos</t>
  </si>
  <si>
    <t>+points d'estimations des scores</t>
  </si>
  <si>
    <t>Tous triés dans les zones</t>
  </si>
  <si>
    <t>Poids maximal dans la balance 
et le reste trié:</t>
  </si>
  <si>
    <t>Poids maximal dans la balance 
et remplir l'accélérateur:</t>
  </si>
  <si>
    <t>Par atome dans l'accélérateur</t>
  </si>
  <si>
    <t>Pts</t>
  </si>
  <si>
    <t>Nbre dans l'accélérateur</t>
  </si>
  <si>
    <t>Nombre d'atomes total</t>
  </si>
  <si>
    <t>Nombre d'atomes disponibles</t>
  </si>
  <si>
    <t>Atomes zone chaos</t>
  </si>
  <si>
    <t>Tous dans la zone rouge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</si>
</sst>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33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23</xdr:row>
      <xdr:rowOff>95251</xdr:rowOff>
    </xdr:from>
    <xdr:ext cx="3790949" cy="1714500"/>
    <xdr:sp macro="" textlink="">
      <xdr:nvSpPr>
        <xdr:cNvPr id="2" name="ZoneTexte 1"/>
        <xdr:cNvSpPr txBox="1"/>
      </xdr:nvSpPr>
      <xdr:spPr>
        <a:xfrm>
          <a:off x="1" y="4476751"/>
          <a:ext cx="3790949" cy="17145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CH" sz="1100"/>
            <a:t>Remarques:</a:t>
          </a:r>
        </a:p>
        <a:p>
          <a:r>
            <a:rPr lang="fr-CH" sz="1100"/>
            <a:t>-On</a:t>
          </a:r>
          <a:r>
            <a:rPr lang="fr-CH" sz="1100" baseline="0"/>
            <a:t> gagne 36 points en remplissant l'accélérateur.</a:t>
          </a:r>
        </a:p>
        <a:p>
          <a:r>
            <a:rPr lang="fr-CH" sz="1100" baseline="0"/>
            <a:t>-En posant simplement tous les atomes dans les zones </a:t>
          </a:r>
        </a:p>
        <a:p>
          <a:r>
            <a:rPr lang="fr-CH" sz="1100" baseline="0"/>
            <a:t> on "perd" 44. </a:t>
          </a:r>
        </a:p>
        <a:p>
          <a:r>
            <a:rPr lang="fr-CH" sz="1100" baseline="0"/>
            <a:t>-Différence extrême 154 points</a:t>
          </a:r>
        </a:p>
        <a:p>
          <a:r>
            <a:rPr lang="fr-CH" sz="1100" baseline="0"/>
            <a:t>-Même nombre de points si on prend le bleu de l'accélérateur</a:t>
          </a:r>
        </a:p>
        <a:p>
          <a:r>
            <a:rPr lang="fr-CH" sz="1100" baseline="0"/>
            <a:t>et qu'on le met dans la balance que si on le laisse dans l'accélérateur. </a:t>
          </a:r>
        </a:p>
      </xdr:txBody>
    </xdr:sp>
    <xdr:clientData/>
  </xdr:oneCellAnchor>
  <xdr:twoCellAnchor>
    <xdr:from>
      <xdr:col>2</xdr:col>
      <xdr:colOff>476251</xdr:colOff>
      <xdr:row>23</xdr:row>
      <xdr:rowOff>95250</xdr:rowOff>
    </xdr:from>
    <xdr:to>
      <xdr:col>5</xdr:col>
      <xdr:colOff>1819276</xdr:colOff>
      <xdr:row>32</xdr:row>
      <xdr:rowOff>95250</xdr:rowOff>
    </xdr:to>
    <xdr:sp macro="" textlink="">
      <xdr:nvSpPr>
        <xdr:cNvPr id="3" name="ZoneTexte 2"/>
        <xdr:cNvSpPr txBox="1"/>
      </xdr:nvSpPr>
      <xdr:spPr>
        <a:xfrm>
          <a:off x="3790951" y="4476750"/>
          <a:ext cx="4286250" cy="1714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H" sz="1100"/>
            <a:t>Méthode</a:t>
          </a:r>
          <a:r>
            <a:rPr lang="fr-CH" sz="1100" baseline="0"/>
            <a:t> la plus simple : On pose tous les atomes par terre et on les met tous dans la case rouge.  </a:t>
          </a:r>
          <a:r>
            <a:rPr lang="fr-CH" sz="1100" b="1" baseline="0"/>
            <a:t>134 (148 </a:t>
          </a:r>
          <a:r>
            <a:rPr lang="fr-CH" sz="1100" b="0" baseline="0"/>
            <a:t>avec chaos adverse</a:t>
          </a:r>
          <a:r>
            <a:rPr lang="fr-CH" sz="1100" b="1" baseline="0"/>
            <a:t>)</a:t>
          </a:r>
        </a:p>
        <a:p>
          <a:endParaRPr lang="fr-CH" sz="1100" b="1" baseline="0"/>
        </a:p>
        <a:p>
          <a:r>
            <a:rPr lang="fr-CH" sz="1100" b="0" baseline="0"/>
            <a:t>Méthode pour le plus de points : On met les atomes les plus rares dans la balance on remplit l'accélérateur et on trie le reste dans les zones. </a:t>
          </a:r>
          <a:r>
            <a:rPr lang="fr-CH" sz="1100" b="1" baseline="0"/>
            <a:t>264 (288 </a:t>
          </a:r>
          <a:r>
            <a:rPr lang="fr-CH" sz="1100" b="0" baseline="0"/>
            <a:t>avec chaos adverse et </a:t>
          </a:r>
          <a:r>
            <a:rPr lang="fr-CH" sz="1100" b="1" baseline="0"/>
            <a:t>292 </a:t>
          </a:r>
          <a:r>
            <a:rPr lang="fr-CH" sz="1100" b="0" baseline="0"/>
            <a:t>avec bleu chaos adverse dans la balance -&gt; dans ce cas là balance la plus lourde possible donc +30pts en phase finale</a:t>
          </a:r>
          <a:r>
            <a:rPr lang="fr-CH" sz="1100" b="1" baseline="0"/>
            <a:t>)</a:t>
          </a:r>
          <a:endParaRPr lang="fr-CH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G33" sqref="G33"/>
    </sheetView>
  </sheetViews>
  <sheetFormatPr baseColWidth="10" defaultRowHeight="15" x14ac:dyDescent="0.25"/>
  <cols>
    <col min="1" max="1" width="35.5703125" bestFit="1" customWidth="1"/>
    <col min="2" max="2" width="6.28515625" customWidth="1"/>
    <col min="3" max="3" width="2.140625" bestFit="1" customWidth="1"/>
    <col min="4" max="4" width="2.28515625" bestFit="1" customWidth="1"/>
    <col min="5" max="5" width="2.140625" bestFit="1" customWidth="1"/>
    <col min="6" max="6" width="20.5703125" bestFit="1" customWidth="1"/>
    <col min="7" max="7" width="18.28515625" bestFit="1" customWidth="1"/>
    <col min="8" max="8" width="14.42578125" bestFit="1" customWidth="1"/>
    <col min="9" max="9" width="8.140625" customWidth="1"/>
    <col min="10" max="10" width="10.28515625" customWidth="1"/>
    <col min="11" max="11" width="12.85546875" bestFit="1" customWidth="1"/>
  </cols>
  <sheetData>
    <row r="1" spans="1:11" x14ac:dyDescent="0.25">
      <c r="B1" t="s">
        <v>30</v>
      </c>
      <c r="C1" s="7" t="s">
        <v>4</v>
      </c>
      <c r="D1" s="6" t="s">
        <v>5</v>
      </c>
      <c r="E1" s="9" t="s">
        <v>6</v>
      </c>
      <c r="G1" t="s">
        <v>9</v>
      </c>
      <c r="H1" t="s">
        <v>8</v>
      </c>
      <c r="J1" t="s">
        <v>24</v>
      </c>
    </row>
    <row r="2" spans="1:11" x14ac:dyDescent="0.25">
      <c r="A2" t="s">
        <v>33</v>
      </c>
      <c r="C2" s="7">
        <v>8</v>
      </c>
      <c r="D2" s="6">
        <v>6</v>
      </c>
      <c r="E2" s="9">
        <v>4</v>
      </c>
    </row>
    <row r="3" spans="1:11" x14ac:dyDescent="0.25">
      <c r="C3" s="7"/>
      <c r="D3" s="6"/>
      <c r="E3" s="9"/>
    </row>
    <row r="4" spans="1:11" x14ac:dyDescent="0.25">
      <c r="C4" s="7"/>
      <c r="D4" s="6"/>
      <c r="E4" s="9"/>
    </row>
    <row r="5" spans="1:11" x14ac:dyDescent="0.25">
      <c r="A5" t="s">
        <v>34</v>
      </c>
      <c r="C5" s="7">
        <v>4</v>
      </c>
      <c r="D5" s="6">
        <v>2</v>
      </c>
      <c r="E5" s="9">
        <v>1</v>
      </c>
      <c r="F5" t="s">
        <v>0</v>
      </c>
      <c r="G5">
        <f>C5+D5+E5</f>
        <v>7</v>
      </c>
      <c r="H5">
        <f>G5+6</f>
        <v>13</v>
      </c>
      <c r="J5">
        <v>4</v>
      </c>
    </row>
    <row r="6" spans="1:11" x14ac:dyDescent="0.25">
      <c r="C6" s="7"/>
      <c r="D6" s="6"/>
      <c r="E6" s="9"/>
      <c r="F6" t="s">
        <v>13</v>
      </c>
      <c r="G6">
        <f>C5+D5+E5+5*D5</f>
        <v>17</v>
      </c>
      <c r="H6">
        <f>G6+6</f>
        <v>23</v>
      </c>
      <c r="J6">
        <v>9</v>
      </c>
    </row>
    <row r="7" spans="1:11" x14ac:dyDescent="0.25">
      <c r="C7" s="7"/>
      <c r="D7" s="6"/>
      <c r="E7" s="9"/>
      <c r="F7" t="s">
        <v>14</v>
      </c>
      <c r="G7">
        <f>C5+D5+E5+5*E5</f>
        <v>12</v>
      </c>
      <c r="H7">
        <f>G7+6</f>
        <v>18</v>
      </c>
      <c r="J7">
        <v>9</v>
      </c>
    </row>
    <row r="8" spans="1:11" x14ac:dyDescent="0.25">
      <c r="C8" s="7"/>
      <c r="D8" s="6"/>
      <c r="E8" s="9"/>
      <c r="F8" t="s">
        <v>1</v>
      </c>
      <c r="G8">
        <f>C5+D5+E5+5*C5</f>
        <v>27</v>
      </c>
      <c r="H8">
        <f>G8+6</f>
        <v>33</v>
      </c>
      <c r="J8">
        <v>14</v>
      </c>
    </row>
    <row r="9" spans="1:11" x14ac:dyDescent="0.25">
      <c r="C9" s="7"/>
      <c r="D9" s="6"/>
      <c r="E9" s="9"/>
      <c r="F9" t="s">
        <v>2</v>
      </c>
      <c r="G9">
        <f>$C$5+$D$5+$E$5+5*($D$5+$E$5+$C$5)</f>
        <v>42</v>
      </c>
      <c r="H9">
        <f>G9+6</f>
        <v>48</v>
      </c>
      <c r="J9">
        <f>4*5+4</f>
        <v>24</v>
      </c>
      <c r="K9" s="3"/>
    </row>
    <row r="10" spans="1:11" x14ac:dyDescent="0.25">
      <c r="C10" s="7"/>
      <c r="D10" s="6"/>
      <c r="E10" s="9"/>
    </row>
    <row r="11" spans="1:11" x14ac:dyDescent="0.25">
      <c r="C11" s="7"/>
      <c r="D11" s="6"/>
      <c r="E11" s="9"/>
      <c r="G11" t="s">
        <v>8</v>
      </c>
      <c r="H11" t="s">
        <v>9</v>
      </c>
    </row>
    <row r="12" spans="1:11" x14ac:dyDescent="0.25">
      <c r="A12" t="s">
        <v>15</v>
      </c>
      <c r="C12" s="7">
        <v>0</v>
      </c>
      <c r="D12" s="6">
        <v>3</v>
      </c>
      <c r="E12" s="9">
        <v>2</v>
      </c>
      <c r="F12" t="s">
        <v>7</v>
      </c>
      <c r="G12" s="3">
        <f>8*$D$12+12*E12+24</f>
        <v>72</v>
      </c>
      <c r="H12" s="3">
        <f>4*$C$12+8*$D$12+12*E12</f>
        <v>48</v>
      </c>
    </row>
    <row r="13" spans="1:11" x14ac:dyDescent="0.25">
      <c r="C13" s="7"/>
      <c r="D13" s="6"/>
      <c r="E13" s="9"/>
      <c r="F13" s="1"/>
    </row>
    <row r="14" spans="1:11" x14ac:dyDescent="0.25">
      <c r="A14" t="s">
        <v>31</v>
      </c>
      <c r="B14" s="5"/>
      <c r="C14" s="7">
        <v>4</v>
      </c>
      <c r="D14" s="6">
        <v>1</v>
      </c>
      <c r="E14" s="9">
        <v>1</v>
      </c>
    </row>
    <row r="15" spans="1:11" x14ac:dyDescent="0.25">
      <c r="C15" s="7"/>
      <c r="D15" s="6"/>
      <c r="E15" s="9"/>
    </row>
    <row r="16" spans="1:11" x14ac:dyDescent="0.25">
      <c r="A16" t="s">
        <v>20</v>
      </c>
      <c r="B16" s="5">
        <v>5</v>
      </c>
      <c r="C16" s="8"/>
      <c r="D16" s="6"/>
      <c r="E16" s="9"/>
    </row>
    <row r="17" spans="1:8" x14ac:dyDescent="0.25">
      <c r="A17" t="s">
        <v>21</v>
      </c>
      <c r="B17" s="5">
        <v>15</v>
      </c>
      <c r="C17" s="8"/>
      <c r="D17" s="6"/>
      <c r="E17" s="9"/>
    </row>
    <row r="18" spans="1:8" x14ac:dyDescent="0.25">
      <c r="A18" t="s">
        <v>22</v>
      </c>
      <c r="B18" s="5">
        <v>20</v>
      </c>
      <c r="C18" s="8"/>
      <c r="D18" s="6"/>
      <c r="E18" s="9"/>
    </row>
    <row r="19" spans="1:8" x14ac:dyDescent="0.25">
      <c r="B19" s="5"/>
      <c r="C19" s="8"/>
      <c r="D19" s="6"/>
      <c r="E19" s="9"/>
    </row>
    <row r="20" spans="1:8" x14ac:dyDescent="0.25">
      <c r="A20" t="s">
        <v>29</v>
      </c>
      <c r="B20" s="5">
        <v>10</v>
      </c>
      <c r="C20" s="8"/>
      <c r="D20" s="6"/>
      <c r="E20" s="9"/>
      <c r="G20">
        <f>$B$20*($C$14+$D$14+$E$14)</f>
        <v>60</v>
      </c>
    </row>
    <row r="21" spans="1:8" x14ac:dyDescent="0.25">
      <c r="A21" t="s">
        <v>19</v>
      </c>
      <c r="B21" s="5">
        <v>10</v>
      </c>
      <c r="C21" s="8"/>
      <c r="D21" s="6"/>
      <c r="E21" s="9"/>
    </row>
    <row r="22" spans="1:8" x14ac:dyDescent="0.25">
      <c r="A22" t="s">
        <v>18</v>
      </c>
      <c r="B22" s="5">
        <v>20</v>
      </c>
      <c r="C22" s="8"/>
      <c r="D22" s="6"/>
      <c r="E22" s="9"/>
    </row>
    <row r="23" spans="1:8" x14ac:dyDescent="0.25">
      <c r="B23" s="5"/>
      <c r="C23" s="8"/>
      <c r="D23" s="6"/>
      <c r="E23" s="9"/>
    </row>
    <row r="24" spans="1:8" x14ac:dyDescent="0.25">
      <c r="B24" s="5">
        <f>B16+B17+B18+B21+B22</f>
        <v>70</v>
      </c>
      <c r="C24" s="8"/>
      <c r="D24" s="6"/>
      <c r="E24" s="9"/>
    </row>
    <row r="25" spans="1:8" x14ac:dyDescent="0.25">
      <c r="C25" s="8"/>
      <c r="D25" s="2"/>
      <c r="E25" s="10"/>
    </row>
    <row r="26" spans="1:8" x14ac:dyDescent="0.25">
      <c r="A26" t="s">
        <v>32</v>
      </c>
      <c r="C26" s="8">
        <f>SUM(C5:C25)</f>
        <v>8</v>
      </c>
      <c r="D26" s="2">
        <f>SUM(D5:D25)</f>
        <v>6</v>
      </c>
      <c r="E26" s="10">
        <f>SUM(E5:E25)</f>
        <v>4</v>
      </c>
    </row>
    <row r="27" spans="1:8" x14ac:dyDescent="0.25">
      <c r="C27" s="11">
        <f>SUM(C26:E26)</f>
        <v>18</v>
      </c>
      <c r="D27" s="11"/>
      <c r="E27" s="11"/>
    </row>
    <row r="28" spans="1:8" x14ac:dyDescent="0.25">
      <c r="C28" s="5"/>
      <c r="D28" s="5"/>
      <c r="E28" s="5"/>
      <c r="G28" t="s">
        <v>11</v>
      </c>
      <c r="H28" t="s">
        <v>12</v>
      </c>
    </row>
    <row r="29" spans="1:8" x14ac:dyDescent="0.25">
      <c r="A29" t="s">
        <v>10</v>
      </c>
      <c r="C29" s="5"/>
      <c r="D29" s="5"/>
      <c r="E29" s="5"/>
      <c r="F29" t="s">
        <v>17</v>
      </c>
      <c r="G29" s="3">
        <f>G9+G12 +B24+G20</f>
        <v>244</v>
      </c>
      <c r="H29">
        <f>H8+H12 +B24+G20</f>
        <v>211</v>
      </c>
    </row>
    <row r="30" spans="1:8" x14ac:dyDescent="0.25">
      <c r="C30" s="5"/>
      <c r="D30" s="5"/>
      <c r="E30" s="5"/>
      <c r="F30" t="s">
        <v>16</v>
      </c>
      <c r="G30" s="3">
        <f>G9+G12 + B24+J9+G20</f>
        <v>268</v>
      </c>
      <c r="H30">
        <f>H8+H12 +B24 +J8+G20</f>
        <v>225</v>
      </c>
    </row>
    <row r="31" spans="1:8" x14ac:dyDescent="0.25">
      <c r="C31" s="5"/>
      <c r="D31" s="5"/>
      <c r="E31" s="5"/>
      <c r="F31" t="s">
        <v>23</v>
      </c>
    </row>
    <row r="32" spans="1:8" x14ac:dyDescent="0.25">
      <c r="C32" s="5"/>
      <c r="D32" s="5"/>
      <c r="E32" s="5"/>
    </row>
    <row r="33" spans="3:7" x14ac:dyDescent="0.25">
      <c r="C33" s="5"/>
      <c r="D33" s="5"/>
      <c r="E33" s="5"/>
      <c r="G33">
        <f>G8+J8+G12+G20+B24</f>
        <v>243</v>
      </c>
    </row>
    <row r="34" spans="3:7" x14ac:dyDescent="0.25">
      <c r="C34" s="5"/>
      <c r="D34" s="5"/>
      <c r="E34" s="5"/>
    </row>
    <row r="35" spans="3:7" x14ac:dyDescent="0.25">
      <c r="C35" s="5"/>
      <c r="D35" s="5"/>
      <c r="E35" s="5"/>
    </row>
    <row r="36" spans="3:7" x14ac:dyDescent="0.25">
      <c r="C36" s="5"/>
      <c r="D36" s="5"/>
      <c r="E36" s="5"/>
    </row>
    <row r="37" spans="3:7" x14ac:dyDescent="0.25">
      <c r="C37" s="5"/>
      <c r="D37" s="5"/>
      <c r="E37" s="5"/>
    </row>
    <row r="38" spans="3:7" x14ac:dyDescent="0.25">
      <c r="C38" s="5"/>
      <c r="D38" s="5"/>
      <c r="E38" s="5"/>
    </row>
    <row r="39" spans="3:7" x14ac:dyDescent="0.25">
      <c r="C39" s="5"/>
      <c r="D39" s="5"/>
      <c r="E39" s="5"/>
    </row>
    <row r="40" spans="3:7" x14ac:dyDescent="0.25">
      <c r="C40" s="5"/>
      <c r="D40" s="5"/>
      <c r="E40" s="5"/>
    </row>
    <row r="41" spans="3:7" x14ac:dyDescent="0.25">
      <c r="C41" s="5"/>
      <c r="D41" s="5"/>
      <c r="E41" s="5"/>
    </row>
  </sheetData>
  <mergeCells count="1">
    <mergeCell ref="C27:E27"/>
  </mergeCells>
  <conditionalFormatting sqref="C27:E27">
    <cfRule type="cellIs" dxfId="3" priority="2" operator="equal">
      <formula>18</formula>
    </cfRule>
    <cfRule type="cellIs" dxfId="2" priority="1" operator="notEqual">
      <formula>18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2" sqref="E12"/>
    </sheetView>
  </sheetViews>
  <sheetFormatPr baseColWidth="10" defaultRowHeight="15" x14ac:dyDescent="0.25"/>
  <cols>
    <col min="1" max="1" width="35.5703125" bestFit="1" customWidth="1"/>
    <col min="2" max="2" width="3.7109375" bestFit="1" customWidth="1"/>
    <col min="3" max="3" width="3" customWidth="1"/>
    <col min="4" max="4" width="2.28515625" bestFit="1" customWidth="1"/>
    <col min="5" max="5" width="3" bestFit="1" customWidth="1"/>
    <col min="6" max="6" width="18.7109375" bestFit="1" customWidth="1"/>
    <col min="7" max="7" width="20.5703125" bestFit="1" customWidth="1"/>
    <col min="8" max="8" width="14.42578125" bestFit="1" customWidth="1"/>
  </cols>
  <sheetData>
    <row r="1" spans="1:11" x14ac:dyDescent="0.25">
      <c r="B1" t="s">
        <v>30</v>
      </c>
      <c r="C1" s="7" t="s">
        <v>4</v>
      </c>
      <c r="D1" s="6" t="s">
        <v>5</v>
      </c>
      <c r="E1" s="9" t="s">
        <v>6</v>
      </c>
      <c r="G1" t="s">
        <v>9</v>
      </c>
      <c r="H1" t="s">
        <v>8</v>
      </c>
      <c r="J1" t="s">
        <v>24</v>
      </c>
    </row>
    <row r="2" spans="1:11" x14ac:dyDescent="0.25">
      <c r="A2" t="s">
        <v>33</v>
      </c>
      <c r="C2" s="7">
        <v>8</v>
      </c>
      <c r="D2" s="6">
        <v>6</v>
      </c>
      <c r="E2" s="9">
        <v>4</v>
      </c>
    </row>
    <row r="3" spans="1:11" x14ac:dyDescent="0.25">
      <c r="C3" s="7"/>
      <c r="D3" s="6"/>
      <c r="E3" s="9"/>
    </row>
    <row r="4" spans="1:11" x14ac:dyDescent="0.25">
      <c r="C4" s="7"/>
      <c r="D4" s="6"/>
      <c r="E4" s="9"/>
    </row>
    <row r="5" spans="1:11" x14ac:dyDescent="0.25">
      <c r="A5" t="s">
        <v>3</v>
      </c>
      <c r="C5" s="7">
        <v>0</v>
      </c>
      <c r="D5" s="6">
        <v>4</v>
      </c>
      <c r="E5" s="9">
        <v>0</v>
      </c>
      <c r="F5" t="s">
        <v>0</v>
      </c>
      <c r="G5">
        <f>C5+D5+E5</f>
        <v>4</v>
      </c>
      <c r="H5">
        <f>G5+6</f>
        <v>10</v>
      </c>
      <c r="J5">
        <v>4</v>
      </c>
    </row>
    <row r="6" spans="1:11" x14ac:dyDescent="0.25">
      <c r="C6" s="7"/>
      <c r="D6" s="6"/>
      <c r="E6" s="9"/>
      <c r="F6" t="s">
        <v>13</v>
      </c>
      <c r="G6">
        <f>C5+D5+E5+5*D5</f>
        <v>24</v>
      </c>
      <c r="H6">
        <f>G6+6</f>
        <v>30</v>
      </c>
      <c r="J6">
        <v>9</v>
      </c>
    </row>
    <row r="7" spans="1:11" x14ac:dyDescent="0.25">
      <c r="C7" s="7"/>
      <c r="D7" s="6"/>
      <c r="E7" s="9"/>
      <c r="F7" t="s">
        <v>14</v>
      </c>
      <c r="G7">
        <f>C5+D5+E5+5*E5</f>
        <v>4</v>
      </c>
      <c r="H7">
        <f>G7+6</f>
        <v>10</v>
      </c>
      <c r="J7">
        <v>9</v>
      </c>
    </row>
    <row r="8" spans="1:11" x14ac:dyDescent="0.25">
      <c r="C8" s="7"/>
      <c r="D8" s="6"/>
      <c r="E8" s="9"/>
      <c r="F8" t="s">
        <v>1</v>
      </c>
      <c r="G8">
        <f>C5+D5+E5+5*C5</f>
        <v>4</v>
      </c>
      <c r="H8">
        <f>G8+6</f>
        <v>10</v>
      </c>
      <c r="J8">
        <v>14</v>
      </c>
    </row>
    <row r="9" spans="1:11" x14ac:dyDescent="0.25">
      <c r="C9" s="7"/>
      <c r="D9" s="6"/>
      <c r="E9" s="9"/>
      <c r="F9" t="s">
        <v>2</v>
      </c>
      <c r="G9">
        <f>$C$5+$D$5+$E$5+5*($D$5+$E$5+$C$5)</f>
        <v>24</v>
      </c>
      <c r="H9">
        <f>G9+6</f>
        <v>30</v>
      </c>
      <c r="J9">
        <f>4*5+4</f>
        <v>24</v>
      </c>
      <c r="K9" s="3"/>
    </row>
    <row r="10" spans="1:11" x14ac:dyDescent="0.25">
      <c r="C10" s="7"/>
      <c r="D10" s="6"/>
      <c r="E10" s="9"/>
    </row>
    <row r="11" spans="1:11" x14ac:dyDescent="0.25">
      <c r="C11" s="7"/>
      <c r="D11" s="6"/>
      <c r="E11" s="9"/>
      <c r="G11" t="s">
        <v>8</v>
      </c>
      <c r="H11" t="s">
        <v>9</v>
      </c>
    </row>
    <row r="12" spans="1:11" x14ac:dyDescent="0.25">
      <c r="A12" t="s">
        <v>15</v>
      </c>
      <c r="C12" s="7">
        <v>0</v>
      </c>
      <c r="D12" s="6">
        <v>1</v>
      </c>
      <c r="E12" s="9">
        <v>4</v>
      </c>
      <c r="F12" t="s">
        <v>7</v>
      </c>
      <c r="G12" s="3">
        <f>8*$D$12+12*E12+24</f>
        <v>80</v>
      </c>
      <c r="H12" s="3">
        <f>4*$C$12+8*$D$12+12*E12</f>
        <v>56</v>
      </c>
    </row>
    <row r="13" spans="1:11" x14ac:dyDescent="0.25">
      <c r="C13" s="7"/>
      <c r="D13" s="6"/>
      <c r="E13" s="9"/>
      <c r="F13" s="1"/>
    </row>
    <row r="14" spans="1:11" x14ac:dyDescent="0.25">
      <c r="A14" t="s">
        <v>31</v>
      </c>
      <c r="B14" s="5"/>
      <c r="C14" s="7">
        <v>8</v>
      </c>
      <c r="D14" s="6">
        <v>1</v>
      </c>
      <c r="E14" s="9">
        <v>0</v>
      </c>
    </row>
    <row r="15" spans="1:11" x14ac:dyDescent="0.25">
      <c r="C15" s="7"/>
      <c r="D15" s="6"/>
      <c r="E15" s="9"/>
    </row>
    <row r="16" spans="1:11" x14ac:dyDescent="0.25">
      <c r="A16" t="s">
        <v>20</v>
      </c>
      <c r="B16" s="5">
        <v>5</v>
      </c>
      <c r="C16" s="8"/>
      <c r="D16" s="6"/>
      <c r="E16" s="9"/>
    </row>
    <row r="17" spans="1:8" x14ac:dyDescent="0.25">
      <c r="A17" t="s">
        <v>21</v>
      </c>
      <c r="B17" s="5">
        <v>15</v>
      </c>
      <c r="C17" s="8"/>
      <c r="D17" s="6"/>
      <c r="E17" s="9"/>
    </row>
    <row r="18" spans="1:8" x14ac:dyDescent="0.25">
      <c r="A18" t="s">
        <v>22</v>
      </c>
      <c r="B18" s="5">
        <v>20</v>
      </c>
      <c r="C18" s="8"/>
      <c r="D18" s="6"/>
      <c r="E18" s="9"/>
    </row>
    <row r="19" spans="1:8" x14ac:dyDescent="0.25">
      <c r="B19" s="5"/>
      <c r="C19" s="8"/>
      <c r="D19" s="6"/>
      <c r="E19" s="9"/>
    </row>
    <row r="20" spans="1:8" x14ac:dyDescent="0.25">
      <c r="A20" t="s">
        <v>29</v>
      </c>
      <c r="B20" s="5">
        <v>10</v>
      </c>
      <c r="C20" s="8"/>
      <c r="D20" s="6"/>
      <c r="E20" s="9"/>
      <c r="G20">
        <f>$B$20*($C$14+$D$14+$E$14)</f>
        <v>90</v>
      </c>
    </row>
    <row r="21" spans="1:8" x14ac:dyDescent="0.25">
      <c r="A21" t="s">
        <v>19</v>
      </c>
      <c r="B21" s="5">
        <v>10</v>
      </c>
      <c r="C21" s="8"/>
      <c r="D21" s="6"/>
      <c r="E21" s="9"/>
    </row>
    <row r="22" spans="1:8" x14ac:dyDescent="0.25">
      <c r="A22" t="s">
        <v>18</v>
      </c>
      <c r="B22" s="5">
        <v>20</v>
      </c>
      <c r="C22" s="8"/>
      <c r="D22" s="6"/>
      <c r="E22" s="9"/>
    </row>
    <row r="23" spans="1:8" x14ac:dyDescent="0.25">
      <c r="B23" s="5"/>
      <c r="C23" s="8"/>
      <c r="D23" s="6"/>
      <c r="E23" s="9"/>
    </row>
    <row r="24" spans="1:8" x14ac:dyDescent="0.25">
      <c r="B24" s="5">
        <f>B16+B17+B18+B21+B22</f>
        <v>70</v>
      </c>
      <c r="C24" s="8"/>
      <c r="D24" s="6"/>
      <c r="E24" s="9"/>
    </row>
    <row r="25" spans="1:8" x14ac:dyDescent="0.25">
      <c r="C25" s="8"/>
      <c r="D25" s="2"/>
      <c r="E25" s="10"/>
    </row>
    <row r="26" spans="1:8" x14ac:dyDescent="0.25">
      <c r="A26" t="s">
        <v>32</v>
      </c>
      <c r="C26" s="8">
        <f>SUM(C5:C25)</f>
        <v>8</v>
      </c>
      <c r="D26" s="2">
        <f>SUM(D5:D25)</f>
        <v>6</v>
      </c>
      <c r="E26" s="10">
        <f>SUM(E5:E25)</f>
        <v>4</v>
      </c>
    </row>
    <row r="27" spans="1:8" x14ac:dyDescent="0.25">
      <c r="C27" s="11">
        <f>SUM(C26:E26)</f>
        <v>18</v>
      </c>
      <c r="D27" s="11"/>
      <c r="E27" s="11"/>
    </row>
    <row r="28" spans="1:8" x14ac:dyDescent="0.25">
      <c r="C28" s="5"/>
      <c r="D28" s="5"/>
      <c r="E28" s="5"/>
      <c r="G28" t="s">
        <v>11</v>
      </c>
      <c r="H28" t="s">
        <v>12</v>
      </c>
    </row>
    <row r="29" spans="1:8" x14ac:dyDescent="0.25">
      <c r="A29" t="s">
        <v>10</v>
      </c>
      <c r="C29" s="5"/>
      <c r="D29" s="5"/>
      <c r="E29" s="5"/>
      <c r="F29" t="s">
        <v>17</v>
      </c>
      <c r="G29" s="3">
        <f>G9+G12 +B24+G20</f>
        <v>264</v>
      </c>
      <c r="H29">
        <f>H9+H12 +B24+G20</f>
        <v>246</v>
      </c>
    </row>
    <row r="30" spans="1:8" x14ac:dyDescent="0.25">
      <c r="C30" s="5"/>
      <c r="D30" s="5"/>
      <c r="E30" s="5"/>
      <c r="F30" t="s">
        <v>16</v>
      </c>
      <c r="G30" s="3">
        <f>G9+G12 + B24+J9+G20</f>
        <v>288</v>
      </c>
      <c r="H30">
        <f>H9+H12 +B24 +J9+G20</f>
        <v>270</v>
      </c>
    </row>
    <row r="31" spans="1:8" x14ac:dyDescent="0.25">
      <c r="C31" s="5"/>
      <c r="D31" s="5"/>
      <c r="E31" s="5"/>
      <c r="F31" t="s">
        <v>23</v>
      </c>
    </row>
    <row r="32" spans="1:8" x14ac:dyDescent="0.25">
      <c r="C32" s="5"/>
      <c r="D32" s="5"/>
      <c r="E32" s="5"/>
    </row>
    <row r="33" spans="3:5" x14ac:dyDescent="0.25">
      <c r="C33" s="5"/>
      <c r="D33" s="5"/>
      <c r="E33" s="5"/>
    </row>
    <row r="34" spans="3:5" x14ac:dyDescent="0.25">
      <c r="C34" s="5"/>
      <c r="D34" s="5"/>
      <c r="E34" s="5"/>
    </row>
    <row r="35" spans="3:5" x14ac:dyDescent="0.25">
      <c r="C35" s="5"/>
      <c r="D35" s="5"/>
      <c r="E35" s="5"/>
    </row>
  </sheetData>
  <mergeCells count="1">
    <mergeCell ref="C27:E27"/>
  </mergeCells>
  <conditionalFormatting sqref="C27:E27">
    <cfRule type="cellIs" dxfId="1" priority="1" operator="notEqual">
      <formula>18</formula>
    </cfRule>
    <cfRule type="cellIs" dxfId="0" priority="2" operator="equal">
      <formula>18</formula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3"/>
  <sheetViews>
    <sheetView workbookViewId="0">
      <selection activeCell="F10" sqref="F10"/>
    </sheetView>
  </sheetViews>
  <sheetFormatPr baseColWidth="10" defaultRowHeight="15" x14ac:dyDescent="0.25"/>
  <cols>
    <col min="1" max="1" width="29.140625" bestFit="1" customWidth="1"/>
    <col min="2" max="2" width="20.5703125" bestFit="1" customWidth="1"/>
    <col min="3" max="3" width="18.28515625" bestFit="1" customWidth="1"/>
    <col min="4" max="4" width="14.42578125" bestFit="1" customWidth="1"/>
    <col min="6" max="6" width="30" bestFit="1" customWidth="1"/>
  </cols>
  <sheetData>
    <row r="5" spans="1:15" x14ac:dyDescent="0.25">
      <c r="A5" s="12" t="s">
        <v>27</v>
      </c>
      <c r="B5" s="4"/>
      <c r="C5" s="4" t="s">
        <v>11</v>
      </c>
      <c r="D5" s="4" t="s">
        <v>12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12"/>
      <c r="B6" t="s">
        <v>17</v>
      </c>
      <c r="C6">
        <v>228</v>
      </c>
      <c r="D6">
        <v>210</v>
      </c>
      <c r="F6" s="1" t="s">
        <v>25</v>
      </c>
    </row>
    <row r="7" spans="1:15" x14ac:dyDescent="0.25">
      <c r="A7" s="12"/>
      <c r="B7" t="s">
        <v>16</v>
      </c>
      <c r="C7">
        <v>252</v>
      </c>
      <c r="D7">
        <v>234</v>
      </c>
    </row>
    <row r="10" spans="1:15" x14ac:dyDescent="0.25">
      <c r="A10" s="13" t="s">
        <v>26</v>
      </c>
      <c r="C10" s="4"/>
      <c r="D10" s="4" t="s">
        <v>12</v>
      </c>
    </row>
    <row r="11" spans="1:15" x14ac:dyDescent="0.25">
      <c r="A11" s="13"/>
      <c r="B11" t="s">
        <v>17</v>
      </c>
      <c r="D11">
        <v>184</v>
      </c>
    </row>
    <row r="12" spans="1:15" x14ac:dyDescent="0.25">
      <c r="A12" s="13"/>
      <c r="B12" t="s">
        <v>16</v>
      </c>
      <c r="D12">
        <v>208</v>
      </c>
    </row>
    <row r="16" spans="1:15" x14ac:dyDescent="0.25">
      <c r="A16" s="12" t="s">
        <v>28</v>
      </c>
      <c r="C16" t="s">
        <v>11</v>
      </c>
      <c r="D16" t="s">
        <v>12</v>
      </c>
    </row>
    <row r="17" spans="1:4" x14ac:dyDescent="0.25">
      <c r="A17" s="12"/>
      <c r="B17" t="s">
        <v>17</v>
      </c>
      <c r="C17">
        <v>264</v>
      </c>
      <c r="D17">
        <v>246</v>
      </c>
    </row>
    <row r="18" spans="1:4" x14ac:dyDescent="0.25">
      <c r="A18" s="12"/>
      <c r="B18" t="s">
        <v>16</v>
      </c>
      <c r="C18">
        <v>288</v>
      </c>
      <c r="D18">
        <v>270</v>
      </c>
    </row>
    <row r="21" spans="1:4" x14ac:dyDescent="0.25">
      <c r="A21" s="13" t="s">
        <v>35</v>
      </c>
      <c r="D21" t="s">
        <v>12</v>
      </c>
    </row>
    <row r="22" spans="1:4" x14ac:dyDescent="0.25">
      <c r="A22" s="13"/>
      <c r="B22" t="s">
        <v>17</v>
      </c>
      <c r="D22">
        <v>134</v>
      </c>
    </row>
    <row r="23" spans="1:4" x14ac:dyDescent="0.25">
      <c r="A23" s="13"/>
      <c r="B23" t="s">
        <v>16</v>
      </c>
      <c r="D23">
        <v>148</v>
      </c>
    </row>
  </sheetData>
  <mergeCells count="4">
    <mergeCell ref="A5:A7"/>
    <mergeCell ref="A10:A12"/>
    <mergeCell ref="A16:A18"/>
    <mergeCell ref="A21:A2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Test</vt:lpstr>
      <vt:lpstr>Score max</vt:lpstr>
      <vt:lpstr>Résultats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cp:lastPrinted>2018-10-15T12:40:42Z</cp:lastPrinted>
  <dcterms:created xsi:type="dcterms:W3CDTF">2018-10-15T06:31:12Z</dcterms:created>
  <dcterms:modified xsi:type="dcterms:W3CDTF">2018-10-22T07:19:36Z</dcterms:modified>
</cp:coreProperties>
</file>