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Gadget\Desktop\fit\workbooks\"/>
    </mc:Choice>
  </mc:AlternateContent>
  <bookViews>
    <workbookView xWindow="0" yWindow="0" windowWidth="20490" windowHeight="7755" activeTab="1"/>
  </bookViews>
  <sheets>
    <sheet name="Sheet2" sheetId="3" r:id="rId1"/>
    <sheet name="Real DashBoard" sheetId="9" r:id="rId2"/>
    <sheet name="Sheet1" sheetId="12" r:id="rId3"/>
    <sheet name="dailyActivity_merged" sheetId="1" r:id="rId4"/>
    <sheet name="Sheet3" sheetId="11" r:id="rId5"/>
  </sheets>
  <definedNames>
    <definedName name="_xlnm._FilterDatabase" localSheetId="3" hidden="1">dailyActivity_merged!$G$1:$G$864</definedName>
    <definedName name="Slicer_Day_of_week">#N/A</definedName>
    <definedName name="Slicer_Id">#N/A</definedName>
    <definedName name="Slicer_UserActivityLevel">#N/A</definedName>
  </definedNames>
  <calcPr calcId="152511"/>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K11" i="3" l="1"/>
  <c r="K12" i="3"/>
  <c r="K13" i="3"/>
  <c r="E726" i="1" l="1"/>
  <c r="F726" i="1" s="1"/>
  <c r="E455" i="1"/>
  <c r="F455" i="1" s="1"/>
  <c r="E2" i="1"/>
  <c r="F2" i="1" s="1"/>
  <c r="E232" i="1"/>
  <c r="F232" i="1" s="1"/>
  <c r="E345" i="1"/>
  <c r="F345" i="1" s="1"/>
  <c r="E122" i="1"/>
  <c r="F122" i="1" s="1"/>
  <c r="E589" i="1"/>
  <c r="F589" i="1" s="1"/>
  <c r="E727" i="1"/>
  <c r="F727" i="1" s="1"/>
  <c r="E456" i="1"/>
  <c r="F456" i="1" s="1"/>
  <c r="E3" i="1"/>
  <c r="F3" i="1" s="1"/>
  <c r="E233" i="1"/>
  <c r="F233" i="1" s="1"/>
  <c r="E346" i="1"/>
  <c r="F346" i="1" s="1"/>
  <c r="E123" i="1"/>
  <c r="F123" i="1" s="1"/>
  <c r="E590" i="1"/>
  <c r="F590" i="1" s="1"/>
  <c r="E728" i="1"/>
  <c r="F728" i="1" s="1"/>
  <c r="E457" i="1"/>
  <c r="F457" i="1" s="1"/>
  <c r="E4" i="1"/>
  <c r="F4" i="1" s="1"/>
  <c r="E234" i="1"/>
  <c r="F234" i="1" s="1"/>
  <c r="E347" i="1"/>
  <c r="F347" i="1" s="1"/>
  <c r="E124" i="1"/>
  <c r="F124" i="1" s="1"/>
  <c r="E591" i="1"/>
  <c r="F591" i="1" s="1"/>
  <c r="E729" i="1"/>
  <c r="F729" i="1" s="1"/>
  <c r="E458" i="1"/>
  <c r="F458" i="1" s="1"/>
  <c r="E5" i="1"/>
  <c r="F5" i="1" s="1"/>
  <c r="E235" i="1"/>
  <c r="F235" i="1" s="1"/>
  <c r="E348" i="1"/>
  <c r="F348" i="1" s="1"/>
  <c r="E125" i="1"/>
  <c r="F125" i="1" s="1"/>
  <c r="E592" i="1"/>
  <c r="F592" i="1" s="1"/>
  <c r="E730" i="1"/>
  <c r="F730" i="1" s="1"/>
  <c r="E593" i="1"/>
  <c r="F593" i="1" s="1"/>
  <c r="E731" i="1"/>
  <c r="F731" i="1" s="1"/>
  <c r="E459" i="1"/>
  <c r="F459" i="1" s="1"/>
  <c r="E6" i="1"/>
  <c r="F6" i="1" s="1"/>
  <c r="E236" i="1"/>
  <c r="F236" i="1" s="1"/>
  <c r="E349" i="1"/>
  <c r="F349" i="1" s="1"/>
  <c r="E126" i="1"/>
  <c r="F126" i="1" s="1"/>
  <c r="E594" i="1"/>
  <c r="F594" i="1" s="1"/>
  <c r="E732" i="1"/>
  <c r="F732" i="1" s="1"/>
  <c r="E460" i="1"/>
  <c r="F460" i="1" s="1"/>
  <c r="E7" i="1"/>
  <c r="F7" i="1" s="1"/>
  <c r="E237" i="1"/>
  <c r="F237" i="1" s="1"/>
  <c r="E350" i="1"/>
  <c r="F350" i="1" s="1"/>
  <c r="E127" i="1"/>
  <c r="F127" i="1" s="1"/>
  <c r="E595" i="1"/>
  <c r="F595" i="1" s="1"/>
  <c r="E733" i="1"/>
  <c r="F733" i="1" s="1"/>
  <c r="E461" i="1"/>
  <c r="F461" i="1" s="1"/>
  <c r="E8" i="1"/>
  <c r="F8" i="1" s="1"/>
  <c r="E238" i="1"/>
  <c r="F238" i="1" s="1"/>
  <c r="E351" i="1"/>
  <c r="F351" i="1" s="1"/>
  <c r="E128" i="1"/>
  <c r="F128" i="1" s="1"/>
  <c r="E596" i="1"/>
  <c r="F596" i="1" s="1"/>
  <c r="E734" i="1"/>
  <c r="F734" i="1" s="1"/>
  <c r="E462" i="1"/>
  <c r="F462" i="1" s="1"/>
  <c r="E9" i="1"/>
  <c r="F9" i="1" s="1"/>
  <c r="E239" i="1"/>
  <c r="F239" i="1" s="1"/>
  <c r="E352" i="1"/>
  <c r="F352" i="1" s="1"/>
  <c r="E129" i="1"/>
  <c r="F129" i="1" s="1"/>
  <c r="E597" i="1"/>
  <c r="F597" i="1" s="1"/>
  <c r="E735" i="1"/>
  <c r="F735" i="1" s="1"/>
  <c r="E463" i="1"/>
  <c r="F463" i="1" s="1"/>
  <c r="E598" i="1"/>
  <c r="F598" i="1" s="1"/>
  <c r="E736" i="1"/>
  <c r="F736" i="1" s="1"/>
  <c r="E464" i="1"/>
  <c r="F464" i="1" s="1"/>
  <c r="E10" i="1"/>
  <c r="F10" i="1" s="1"/>
  <c r="E240" i="1"/>
  <c r="F240" i="1" s="1"/>
  <c r="E353" i="1"/>
  <c r="F353" i="1" s="1"/>
  <c r="E130" i="1"/>
  <c r="F130" i="1" s="1"/>
  <c r="E599" i="1"/>
  <c r="F599" i="1" s="1"/>
  <c r="E737" i="1"/>
  <c r="F737" i="1" s="1"/>
  <c r="E465" i="1"/>
  <c r="F465" i="1" s="1"/>
  <c r="E11" i="1"/>
  <c r="F11" i="1" s="1"/>
  <c r="E241" i="1"/>
  <c r="F241" i="1" s="1"/>
  <c r="E354" i="1"/>
  <c r="F354" i="1" s="1"/>
  <c r="E131" i="1"/>
  <c r="F131" i="1" s="1"/>
  <c r="E600" i="1"/>
  <c r="F600" i="1" s="1"/>
  <c r="E738" i="1"/>
  <c r="F738" i="1" s="1"/>
  <c r="E466" i="1"/>
  <c r="F466" i="1" s="1"/>
  <c r="E12" i="1"/>
  <c r="F12" i="1" s="1"/>
  <c r="E242" i="1"/>
  <c r="F242" i="1" s="1"/>
  <c r="E355" i="1"/>
  <c r="F355" i="1" s="1"/>
  <c r="E132" i="1"/>
  <c r="F132" i="1" s="1"/>
  <c r="E601" i="1"/>
  <c r="F601" i="1" s="1"/>
  <c r="E739" i="1"/>
  <c r="F739" i="1" s="1"/>
  <c r="E467" i="1"/>
  <c r="F467" i="1" s="1"/>
  <c r="E13" i="1"/>
  <c r="F13" i="1" s="1"/>
  <c r="E243" i="1"/>
  <c r="F243" i="1" s="1"/>
  <c r="E356" i="1"/>
  <c r="F356" i="1" s="1"/>
  <c r="E133" i="1"/>
  <c r="F133" i="1" s="1"/>
  <c r="E602" i="1"/>
  <c r="F602" i="1" s="1"/>
  <c r="E740" i="1"/>
  <c r="F740" i="1" s="1"/>
  <c r="E603" i="1"/>
  <c r="F603" i="1" s="1"/>
  <c r="E741" i="1"/>
  <c r="F741" i="1" s="1"/>
  <c r="E468" i="1"/>
  <c r="F468" i="1" s="1"/>
  <c r="E14" i="1"/>
  <c r="F14" i="1" s="1"/>
  <c r="E244" i="1"/>
  <c r="F244" i="1" s="1"/>
  <c r="E357" i="1"/>
  <c r="F357" i="1" s="1"/>
  <c r="E134" i="1"/>
  <c r="F134" i="1" s="1"/>
  <c r="E604" i="1"/>
  <c r="F604" i="1" s="1"/>
  <c r="E742" i="1"/>
  <c r="F742" i="1" s="1"/>
  <c r="E469" i="1"/>
  <c r="F469" i="1" s="1"/>
  <c r="E15" i="1"/>
  <c r="F15" i="1" s="1"/>
  <c r="E245" i="1"/>
  <c r="F245" i="1" s="1"/>
  <c r="E743" i="1"/>
  <c r="F743" i="1" s="1"/>
  <c r="E470" i="1"/>
  <c r="F470" i="1" s="1"/>
  <c r="E16" i="1"/>
  <c r="F16" i="1" s="1"/>
  <c r="E246" i="1"/>
  <c r="F246" i="1" s="1"/>
  <c r="E358" i="1"/>
  <c r="F358" i="1" s="1"/>
  <c r="E605" i="1"/>
  <c r="F605" i="1" s="1"/>
  <c r="E744" i="1"/>
  <c r="F744" i="1" s="1"/>
  <c r="E471" i="1"/>
  <c r="F471" i="1" s="1"/>
  <c r="E17" i="1"/>
  <c r="F17" i="1" s="1"/>
  <c r="E606" i="1"/>
  <c r="F606" i="1" s="1"/>
  <c r="E745" i="1"/>
  <c r="F745" i="1" s="1"/>
  <c r="E472" i="1"/>
  <c r="F472" i="1" s="1"/>
  <c r="E18" i="1"/>
  <c r="F18" i="1" s="1"/>
  <c r="E135" i="1"/>
  <c r="F135" i="1" s="1"/>
  <c r="E19" i="1"/>
  <c r="F19" i="1" s="1"/>
  <c r="E247" i="1"/>
  <c r="F247" i="1" s="1"/>
  <c r="E359" i="1"/>
  <c r="F359" i="1" s="1"/>
  <c r="E136" i="1"/>
  <c r="F136" i="1" s="1"/>
  <c r="E607" i="1"/>
  <c r="F607" i="1" s="1"/>
  <c r="E473" i="1"/>
  <c r="F473" i="1" s="1"/>
  <c r="E360" i="1"/>
  <c r="F360" i="1" s="1"/>
  <c r="E137" i="1"/>
  <c r="F137" i="1" s="1"/>
  <c r="E608" i="1"/>
  <c r="F608" i="1" s="1"/>
  <c r="E746" i="1"/>
  <c r="F746" i="1" s="1"/>
  <c r="E20" i="1"/>
  <c r="F20" i="1" s="1"/>
  <c r="E248" i="1"/>
  <c r="F248" i="1" s="1"/>
  <c r="E609" i="1"/>
  <c r="F609" i="1" s="1"/>
  <c r="E747" i="1"/>
  <c r="F747" i="1" s="1"/>
  <c r="E474" i="1"/>
  <c r="F474" i="1" s="1"/>
  <c r="E21" i="1"/>
  <c r="F21" i="1" s="1"/>
  <c r="E249" i="1"/>
  <c r="F249" i="1" s="1"/>
  <c r="E361" i="1"/>
  <c r="F361" i="1" s="1"/>
  <c r="E138" i="1"/>
  <c r="F138" i="1" s="1"/>
  <c r="E610" i="1"/>
  <c r="F610" i="1" s="1"/>
  <c r="E748" i="1"/>
  <c r="F748" i="1" s="1"/>
  <c r="E475" i="1"/>
  <c r="F475" i="1" s="1"/>
  <c r="E22" i="1"/>
  <c r="F22" i="1" s="1"/>
  <c r="E250" i="1"/>
  <c r="F250" i="1" s="1"/>
  <c r="E362" i="1"/>
  <c r="F362" i="1" s="1"/>
  <c r="E139" i="1"/>
  <c r="F139" i="1" s="1"/>
  <c r="E611" i="1"/>
  <c r="F611" i="1" s="1"/>
  <c r="E749" i="1"/>
  <c r="F749" i="1" s="1"/>
  <c r="E476" i="1"/>
  <c r="F476" i="1" s="1"/>
  <c r="E23" i="1"/>
  <c r="F23" i="1" s="1"/>
  <c r="E251" i="1"/>
  <c r="F251" i="1" s="1"/>
  <c r="E363" i="1"/>
  <c r="F363" i="1" s="1"/>
  <c r="E140" i="1"/>
  <c r="F140" i="1" s="1"/>
  <c r="E612" i="1"/>
  <c r="F612" i="1" s="1"/>
  <c r="E750" i="1"/>
  <c r="F750" i="1" s="1"/>
  <c r="E477" i="1"/>
  <c r="F477" i="1" s="1"/>
  <c r="E24" i="1"/>
  <c r="F24" i="1" s="1"/>
  <c r="E252" i="1"/>
  <c r="F252" i="1" s="1"/>
  <c r="E364" i="1"/>
  <c r="F364" i="1" s="1"/>
  <c r="E141" i="1"/>
  <c r="F141" i="1" s="1"/>
  <c r="E613" i="1"/>
  <c r="F613" i="1" s="1"/>
  <c r="E751" i="1"/>
  <c r="F751" i="1" s="1"/>
  <c r="E478" i="1"/>
  <c r="F478" i="1" s="1"/>
  <c r="E614" i="1"/>
  <c r="F614" i="1" s="1"/>
  <c r="E752" i="1"/>
  <c r="F752" i="1" s="1"/>
  <c r="E479" i="1"/>
  <c r="F479" i="1" s="1"/>
  <c r="E25" i="1"/>
  <c r="F25" i="1" s="1"/>
  <c r="E253" i="1"/>
  <c r="F253" i="1" s="1"/>
  <c r="E365" i="1"/>
  <c r="F365" i="1" s="1"/>
  <c r="E142" i="1"/>
  <c r="F142" i="1" s="1"/>
  <c r="E615" i="1"/>
  <c r="F615" i="1" s="1"/>
  <c r="E753" i="1"/>
  <c r="F753" i="1" s="1"/>
  <c r="E480" i="1"/>
  <c r="F480" i="1" s="1"/>
  <c r="E26" i="1"/>
  <c r="F26" i="1" s="1"/>
  <c r="E254" i="1"/>
  <c r="F254" i="1" s="1"/>
  <c r="E366" i="1"/>
  <c r="F366" i="1" s="1"/>
  <c r="E143" i="1"/>
  <c r="F143" i="1" s="1"/>
  <c r="E616" i="1"/>
  <c r="F616" i="1" s="1"/>
  <c r="E754" i="1"/>
  <c r="F754" i="1" s="1"/>
  <c r="E481" i="1"/>
  <c r="F481" i="1" s="1"/>
  <c r="E27" i="1"/>
  <c r="F27" i="1" s="1"/>
  <c r="E255" i="1"/>
  <c r="F255" i="1" s="1"/>
  <c r="E367" i="1"/>
  <c r="F367" i="1" s="1"/>
  <c r="E144" i="1"/>
  <c r="F144" i="1" s="1"/>
  <c r="E617" i="1"/>
  <c r="F617" i="1" s="1"/>
  <c r="E755" i="1"/>
  <c r="F755" i="1" s="1"/>
  <c r="E482" i="1"/>
  <c r="F482" i="1" s="1"/>
  <c r="E28" i="1"/>
  <c r="F28" i="1" s="1"/>
  <c r="E256" i="1"/>
  <c r="F256" i="1" s="1"/>
  <c r="E368" i="1"/>
  <c r="F368" i="1" s="1"/>
  <c r="E145" i="1"/>
  <c r="F145" i="1" s="1"/>
  <c r="E618" i="1"/>
  <c r="F618" i="1" s="1"/>
  <c r="E756" i="1"/>
  <c r="F756" i="1" s="1"/>
  <c r="E483" i="1"/>
  <c r="F483" i="1" s="1"/>
  <c r="E619" i="1"/>
  <c r="F619" i="1" s="1"/>
  <c r="E757" i="1"/>
  <c r="F757" i="1" s="1"/>
  <c r="E484" i="1"/>
  <c r="F484" i="1" s="1"/>
  <c r="E29" i="1"/>
  <c r="F29" i="1" s="1"/>
  <c r="E257" i="1"/>
  <c r="F257" i="1" s="1"/>
  <c r="E369" i="1"/>
  <c r="F369" i="1" s="1"/>
  <c r="E146" i="1"/>
  <c r="F146" i="1" s="1"/>
  <c r="E620" i="1"/>
  <c r="F620" i="1" s="1"/>
  <c r="E758" i="1"/>
  <c r="F758" i="1" s="1"/>
  <c r="E485" i="1"/>
  <c r="F485" i="1" s="1"/>
  <c r="E30" i="1"/>
  <c r="F30" i="1" s="1"/>
  <c r="E258" i="1"/>
  <c r="F258" i="1" s="1"/>
  <c r="E370" i="1"/>
  <c r="F370" i="1" s="1"/>
  <c r="E147" i="1"/>
  <c r="F147" i="1" s="1"/>
  <c r="E621" i="1"/>
  <c r="F621" i="1" s="1"/>
  <c r="E759" i="1"/>
  <c r="F759" i="1" s="1"/>
  <c r="E486" i="1"/>
  <c r="F486" i="1" s="1"/>
  <c r="E31" i="1"/>
  <c r="F31" i="1" s="1"/>
  <c r="E259" i="1"/>
  <c r="F259" i="1" s="1"/>
  <c r="E371" i="1"/>
  <c r="F371" i="1" s="1"/>
  <c r="E148" i="1"/>
  <c r="F148" i="1" s="1"/>
  <c r="E622" i="1"/>
  <c r="F622" i="1" s="1"/>
  <c r="E760" i="1"/>
  <c r="F760" i="1" s="1"/>
  <c r="E487" i="1"/>
  <c r="F487" i="1" s="1"/>
  <c r="E32" i="1"/>
  <c r="F32" i="1" s="1"/>
  <c r="E260" i="1"/>
  <c r="F260" i="1" s="1"/>
  <c r="E372" i="1"/>
  <c r="F372" i="1" s="1"/>
  <c r="E149" i="1"/>
  <c r="F149" i="1" s="1"/>
  <c r="E623" i="1"/>
  <c r="F623" i="1" s="1"/>
  <c r="E761" i="1"/>
  <c r="F761" i="1" s="1"/>
  <c r="E488" i="1"/>
  <c r="F488" i="1" s="1"/>
  <c r="E624" i="1"/>
  <c r="F624" i="1" s="1"/>
  <c r="E762" i="1"/>
  <c r="F762" i="1" s="1"/>
  <c r="E489" i="1"/>
  <c r="F489" i="1" s="1"/>
  <c r="E33" i="1"/>
  <c r="F33" i="1" s="1"/>
  <c r="E261" i="1"/>
  <c r="F261" i="1" s="1"/>
  <c r="E373" i="1"/>
  <c r="F373" i="1" s="1"/>
  <c r="E150" i="1"/>
  <c r="F150" i="1" s="1"/>
  <c r="E625" i="1"/>
  <c r="F625" i="1" s="1"/>
  <c r="E763" i="1"/>
  <c r="F763" i="1" s="1"/>
  <c r="E490" i="1"/>
  <c r="F490" i="1" s="1"/>
  <c r="E34" i="1"/>
  <c r="F34" i="1" s="1"/>
  <c r="E262" i="1"/>
  <c r="F262" i="1" s="1"/>
  <c r="E374" i="1"/>
  <c r="F374" i="1" s="1"/>
  <c r="E151" i="1"/>
  <c r="F151" i="1" s="1"/>
  <c r="E626" i="1"/>
  <c r="F626" i="1" s="1"/>
  <c r="E764" i="1"/>
  <c r="F764" i="1" s="1"/>
  <c r="E491" i="1"/>
  <c r="F491" i="1" s="1"/>
  <c r="E35" i="1"/>
  <c r="F35" i="1" s="1"/>
  <c r="E627" i="1"/>
  <c r="F627" i="1" s="1"/>
  <c r="E765" i="1"/>
  <c r="F765" i="1" s="1"/>
  <c r="E492" i="1"/>
  <c r="F492" i="1" s="1"/>
  <c r="E36" i="1"/>
  <c r="F36" i="1" s="1"/>
  <c r="E263" i="1"/>
  <c r="F263" i="1" s="1"/>
  <c r="E375" i="1"/>
  <c r="F375" i="1" s="1"/>
  <c r="E152" i="1"/>
  <c r="F152" i="1" s="1"/>
  <c r="E628" i="1"/>
  <c r="F628" i="1" s="1"/>
  <c r="E766" i="1"/>
  <c r="F766" i="1" s="1"/>
  <c r="E493" i="1"/>
  <c r="F493" i="1" s="1"/>
  <c r="E37" i="1"/>
  <c r="F37" i="1" s="1"/>
  <c r="E264" i="1"/>
  <c r="F264" i="1" s="1"/>
  <c r="E376" i="1"/>
  <c r="F376" i="1" s="1"/>
  <c r="E153" i="1"/>
  <c r="F153" i="1" s="1"/>
  <c r="E629" i="1"/>
  <c r="F629" i="1" s="1"/>
  <c r="E767" i="1"/>
  <c r="F767" i="1" s="1"/>
  <c r="E494" i="1"/>
  <c r="F494" i="1" s="1"/>
  <c r="E38" i="1"/>
  <c r="F38" i="1" s="1"/>
  <c r="E265" i="1"/>
  <c r="F265" i="1" s="1"/>
  <c r="E377" i="1"/>
  <c r="F377" i="1" s="1"/>
  <c r="E154" i="1"/>
  <c r="F154" i="1" s="1"/>
  <c r="E630" i="1"/>
  <c r="F630" i="1" s="1"/>
  <c r="E768" i="1"/>
  <c r="F768" i="1" s="1"/>
  <c r="E495" i="1"/>
  <c r="F495" i="1" s="1"/>
  <c r="E39" i="1"/>
  <c r="F39" i="1" s="1"/>
  <c r="E266" i="1"/>
  <c r="F266" i="1" s="1"/>
  <c r="E378" i="1"/>
  <c r="F378" i="1" s="1"/>
  <c r="E155" i="1"/>
  <c r="F155" i="1" s="1"/>
  <c r="E631" i="1"/>
  <c r="F631" i="1" s="1"/>
  <c r="E769" i="1"/>
  <c r="F769" i="1" s="1"/>
  <c r="E496" i="1"/>
  <c r="F496" i="1" s="1"/>
  <c r="E632" i="1"/>
  <c r="F632" i="1" s="1"/>
  <c r="E770" i="1"/>
  <c r="F770" i="1" s="1"/>
  <c r="E497" i="1"/>
  <c r="F497" i="1" s="1"/>
  <c r="E40" i="1"/>
  <c r="F40" i="1" s="1"/>
  <c r="E267" i="1"/>
  <c r="F267" i="1" s="1"/>
  <c r="E379" i="1"/>
  <c r="F379" i="1" s="1"/>
  <c r="E156" i="1"/>
  <c r="F156" i="1" s="1"/>
  <c r="E633" i="1"/>
  <c r="F633" i="1" s="1"/>
  <c r="E771" i="1"/>
  <c r="F771" i="1" s="1"/>
  <c r="E498" i="1"/>
  <c r="F498" i="1" s="1"/>
  <c r="E41" i="1"/>
  <c r="F41" i="1" s="1"/>
  <c r="E268" i="1"/>
  <c r="F268" i="1" s="1"/>
  <c r="E380" i="1"/>
  <c r="F380" i="1" s="1"/>
  <c r="E157" i="1"/>
  <c r="F157" i="1" s="1"/>
  <c r="E634" i="1"/>
  <c r="F634" i="1" s="1"/>
  <c r="E772" i="1"/>
  <c r="F772" i="1" s="1"/>
  <c r="E499" i="1"/>
  <c r="F499" i="1" s="1"/>
  <c r="E42" i="1"/>
  <c r="F42" i="1" s="1"/>
  <c r="E269" i="1"/>
  <c r="F269" i="1" s="1"/>
  <c r="E381" i="1"/>
  <c r="F381" i="1" s="1"/>
  <c r="E635" i="1"/>
  <c r="F635" i="1" s="1"/>
  <c r="E773" i="1"/>
  <c r="F773" i="1" s="1"/>
  <c r="E500" i="1"/>
  <c r="F500" i="1" s="1"/>
  <c r="E43" i="1"/>
  <c r="F43" i="1" s="1"/>
  <c r="E270" i="1"/>
  <c r="F270" i="1" s="1"/>
  <c r="E382" i="1"/>
  <c r="F382" i="1" s="1"/>
  <c r="E158" i="1"/>
  <c r="F158" i="1" s="1"/>
  <c r="E636" i="1"/>
  <c r="F636" i="1" s="1"/>
  <c r="E774" i="1"/>
  <c r="F774" i="1" s="1"/>
  <c r="E501" i="1"/>
  <c r="F501" i="1" s="1"/>
  <c r="E44" i="1"/>
  <c r="F44" i="1" s="1"/>
  <c r="E271" i="1"/>
  <c r="F271" i="1" s="1"/>
  <c r="E383" i="1"/>
  <c r="F383" i="1" s="1"/>
  <c r="E159" i="1"/>
  <c r="F159" i="1" s="1"/>
  <c r="E637" i="1"/>
  <c r="F637" i="1" s="1"/>
  <c r="E775" i="1"/>
  <c r="F775" i="1" s="1"/>
  <c r="E502" i="1"/>
  <c r="F502" i="1" s="1"/>
  <c r="E45" i="1"/>
  <c r="F45" i="1" s="1"/>
  <c r="E272" i="1"/>
  <c r="F272" i="1" s="1"/>
  <c r="E384" i="1"/>
  <c r="F384" i="1" s="1"/>
  <c r="E160" i="1"/>
  <c r="F160" i="1" s="1"/>
  <c r="E638" i="1"/>
  <c r="F638" i="1" s="1"/>
  <c r="E776" i="1"/>
  <c r="F776" i="1" s="1"/>
  <c r="E503" i="1"/>
  <c r="F503" i="1" s="1"/>
  <c r="E46" i="1"/>
  <c r="F46" i="1" s="1"/>
  <c r="E273" i="1"/>
  <c r="F273" i="1" s="1"/>
  <c r="E385" i="1"/>
  <c r="F385" i="1" s="1"/>
  <c r="E161" i="1"/>
  <c r="F161" i="1" s="1"/>
  <c r="E639" i="1"/>
  <c r="F639" i="1" s="1"/>
  <c r="E777" i="1"/>
  <c r="F777" i="1" s="1"/>
  <c r="E640" i="1"/>
  <c r="F640" i="1" s="1"/>
  <c r="E504" i="1"/>
  <c r="F504" i="1" s="1"/>
  <c r="E47" i="1"/>
  <c r="F47" i="1" s="1"/>
  <c r="E274" i="1"/>
  <c r="F274" i="1" s="1"/>
  <c r="E386" i="1"/>
  <c r="F386" i="1" s="1"/>
  <c r="E162" i="1"/>
  <c r="F162" i="1" s="1"/>
  <c r="E163" i="1"/>
  <c r="F163" i="1" s="1"/>
  <c r="E641" i="1"/>
  <c r="F641" i="1" s="1"/>
  <c r="E778" i="1"/>
  <c r="F778" i="1" s="1"/>
  <c r="E505" i="1"/>
  <c r="F505" i="1" s="1"/>
  <c r="E48" i="1"/>
  <c r="F48" i="1" s="1"/>
  <c r="E275" i="1"/>
  <c r="F275" i="1" s="1"/>
  <c r="E387" i="1"/>
  <c r="F387" i="1" s="1"/>
  <c r="E164" i="1"/>
  <c r="F164" i="1" s="1"/>
  <c r="E642" i="1"/>
  <c r="F642" i="1" s="1"/>
  <c r="E779" i="1"/>
  <c r="F779" i="1" s="1"/>
  <c r="E506" i="1"/>
  <c r="F506" i="1" s="1"/>
  <c r="E643" i="1"/>
  <c r="F643" i="1" s="1"/>
  <c r="E780" i="1"/>
  <c r="F780" i="1" s="1"/>
  <c r="E49" i="1"/>
  <c r="F49" i="1" s="1"/>
  <c r="E644" i="1"/>
  <c r="F644" i="1" s="1"/>
  <c r="E781" i="1"/>
  <c r="F781" i="1" s="1"/>
  <c r="E507" i="1"/>
  <c r="F507" i="1" s="1"/>
  <c r="E50" i="1"/>
  <c r="F50" i="1" s="1"/>
  <c r="E276" i="1"/>
  <c r="F276" i="1" s="1"/>
  <c r="E388" i="1"/>
  <c r="F388" i="1" s="1"/>
  <c r="E165" i="1"/>
  <c r="F165" i="1" s="1"/>
  <c r="E645" i="1"/>
  <c r="F645" i="1" s="1"/>
  <c r="E782" i="1"/>
  <c r="F782" i="1" s="1"/>
  <c r="E508" i="1"/>
  <c r="F508" i="1" s="1"/>
  <c r="E51" i="1"/>
  <c r="F51" i="1" s="1"/>
  <c r="E277" i="1"/>
  <c r="F277" i="1" s="1"/>
  <c r="E389" i="1"/>
  <c r="F389" i="1" s="1"/>
  <c r="E166" i="1"/>
  <c r="F166" i="1" s="1"/>
  <c r="E646" i="1"/>
  <c r="F646" i="1" s="1"/>
  <c r="E783" i="1"/>
  <c r="F783" i="1" s="1"/>
  <c r="E509" i="1"/>
  <c r="F509" i="1" s="1"/>
  <c r="E52" i="1"/>
  <c r="F52" i="1" s="1"/>
  <c r="E278" i="1"/>
  <c r="F278" i="1" s="1"/>
  <c r="E390" i="1"/>
  <c r="F390" i="1" s="1"/>
  <c r="E167" i="1"/>
  <c r="F167" i="1" s="1"/>
  <c r="E647" i="1"/>
  <c r="F647" i="1" s="1"/>
  <c r="E784" i="1"/>
  <c r="F784" i="1" s="1"/>
  <c r="E510" i="1"/>
  <c r="F510" i="1" s="1"/>
  <c r="E53" i="1"/>
  <c r="F53" i="1" s="1"/>
  <c r="E279" i="1"/>
  <c r="F279" i="1" s="1"/>
  <c r="E391" i="1"/>
  <c r="F391" i="1" s="1"/>
  <c r="E168" i="1"/>
  <c r="F168" i="1" s="1"/>
  <c r="E648" i="1"/>
  <c r="F648" i="1" s="1"/>
  <c r="E785" i="1"/>
  <c r="F785" i="1" s="1"/>
  <c r="E511" i="1"/>
  <c r="F511" i="1" s="1"/>
  <c r="E649" i="1"/>
  <c r="F649" i="1" s="1"/>
  <c r="E786" i="1"/>
  <c r="F786" i="1" s="1"/>
  <c r="E512" i="1"/>
  <c r="F512" i="1" s="1"/>
  <c r="E54" i="1"/>
  <c r="F54" i="1" s="1"/>
  <c r="E280" i="1"/>
  <c r="F280" i="1" s="1"/>
  <c r="E392" i="1"/>
  <c r="F392" i="1" s="1"/>
  <c r="E169" i="1"/>
  <c r="F169" i="1" s="1"/>
  <c r="E650" i="1"/>
  <c r="F650" i="1" s="1"/>
  <c r="E787" i="1"/>
  <c r="F787" i="1" s="1"/>
  <c r="E513" i="1"/>
  <c r="F513" i="1" s="1"/>
  <c r="E55" i="1"/>
  <c r="F55" i="1" s="1"/>
  <c r="E281" i="1"/>
  <c r="F281" i="1" s="1"/>
  <c r="E393" i="1"/>
  <c r="F393" i="1" s="1"/>
  <c r="E170" i="1"/>
  <c r="F170" i="1" s="1"/>
  <c r="E651" i="1"/>
  <c r="F651" i="1" s="1"/>
  <c r="E788" i="1"/>
  <c r="F788" i="1" s="1"/>
  <c r="E514" i="1"/>
  <c r="F514" i="1" s="1"/>
  <c r="E56" i="1"/>
  <c r="F56" i="1" s="1"/>
  <c r="E282" i="1"/>
  <c r="F282" i="1" s="1"/>
  <c r="E394" i="1"/>
  <c r="F394" i="1" s="1"/>
  <c r="E171" i="1"/>
  <c r="F171" i="1" s="1"/>
  <c r="E652" i="1"/>
  <c r="F652" i="1" s="1"/>
  <c r="E789" i="1"/>
  <c r="F789" i="1" s="1"/>
  <c r="E515" i="1"/>
  <c r="F515" i="1" s="1"/>
  <c r="E57" i="1"/>
  <c r="F57" i="1" s="1"/>
  <c r="E283" i="1"/>
  <c r="F283" i="1" s="1"/>
  <c r="E395" i="1"/>
  <c r="F395" i="1" s="1"/>
  <c r="E172" i="1"/>
  <c r="F172" i="1" s="1"/>
  <c r="E653" i="1"/>
  <c r="F653" i="1" s="1"/>
  <c r="E790" i="1"/>
  <c r="F790" i="1" s="1"/>
  <c r="E516" i="1"/>
  <c r="F516" i="1" s="1"/>
  <c r="E654" i="1"/>
  <c r="F654" i="1" s="1"/>
  <c r="E791" i="1"/>
  <c r="F791" i="1" s="1"/>
  <c r="E517" i="1"/>
  <c r="F517" i="1" s="1"/>
  <c r="E58" i="1"/>
  <c r="F58" i="1" s="1"/>
  <c r="E284" i="1"/>
  <c r="F284" i="1" s="1"/>
  <c r="E396" i="1"/>
  <c r="F396" i="1" s="1"/>
  <c r="E173" i="1"/>
  <c r="F173" i="1" s="1"/>
  <c r="E655" i="1"/>
  <c r="F655" i="1" s="1"/>
  <c r="E792" i="1"/>
  <c r="F792" i="1" s="1"/>
  <c r="E518" i="1"/>
  <c r="F518" i="1" s="1"/>
  <c r="E59" i="1"/>
  <c r="F59" i="1" s="1"/>
  <c r="E285" i="1"/>
  <c r="F285" i="1" s="1"/>
  <c r="E397" i="1"/>
  <c r="F397" i="1" s="1"/>
  <c r="E174" i="1"/>
  <c r="F174" i="1" s="1"/>
  <c r="E656" i="1"/>
  <c r="F656" i="1" s="1"/>
  <c r="E793" i="1"/>
  <c r="F793" i="1" s="1"/>
  <c r="E519" i="1"/>
  <c r="F519" i="1" s="1"/>
  <c r="E60" i="1"/>
  <c r="F60" i="1" s="1"/>
  <c r="E286" i="1"/>
  <c r="F286" i="1" s="1"/>
  <c r="E398" i="1"/>
  <c r="F398" i="1" s="1"/>
  <c r="E175" i="1"/>
  <c r="F175" i="1" s="1"/>
  <c r="E657" i="1"/>
  <c r="F657" i="1" s="1"/>
  <c r="E794" i="1"/>
  <c r="F794" i="1" s="1"/>
  <c r="E520" i="1"/>
  <c r="F520" i="1" s="1"/>
  <c r="E61" i="1"/>
  <c r="F61" i="1" s="1"/>
  <c r="E287" i="1"/>
  <c r="F287" i="1" s="1"/>
  <c r="E399" i="1"/>
  <c r="F399" i="1" s="1"/>
  <c r="E176" i="1"/>
  <c r="F176" i="1" s="1"/>
  <c r="E658" i="1"/>
  <c r="F658" i="1" s="1"/>
  <c r="E795" i="1"/>
  <c r="F795" i="1" s="1"/>
  <c r="E521" i="1"/>
  <c r="F521" i="1" s="1"/>
  <c r="E659" i="1"/>
  <c r="F659" i="1" s="1"/>
  <c r="E796" i="1"/>
  <c r="F796" i="1" s="1"/>
  <c r="E522" i="1"/>
  <c r="F522" i="1" s="1"/>
  <c r="E62" i="1"/>
  <c r="F62" i="1" s="1"/>
  <c r="E288" i="1"/>
  <c r="F288" i="1" s="1"/>
  <c r="E400" i="1"/>
  <c r="F400" i="1" s="1"/>
  <c r="E177" i="1"/>
  <c r="F177" i="1" s="1"/>
  <c r="E660" i="1"/>
  <c r="F660" i="1" s="1"/>
  <c r="E797" i="1"/>
  <c r="F797" i="1" s="1"/>
  <c r="E523" i="1"/>
  <c r="F523" i="1" s="1"/>
  <c r="E63" i="1"/>
  <c r="F63" i="1" s="1"/>
  <c r="E289" i="1"/>
  <c r="F289" i="1" s="1"/>
  <c r="E401" i="1"/>
  <c r="F401" i="1" s="1"/>
  <c r="E178" i="1"/>
  <c r="F178" i="1" s="1"/>
  <c r="E661" i="1"/>
  <c r="F661" i="1" s="1"/>
  <c r="E798" i="1"/>
  <c r="F798" i="1" s="1"/>
  <c r="E524" i="1"/>
  <c r="F524" i="1" s="1"/>
  <c r="E64" i="1"/>
  <c r="F64" i="1" s="1"/>
  <c r="E290" i="1"/>
  <c r="F290" i="1" s="1"/>
  <c r="E402" i="1"/>
  <c r="F402" i="1" s="1"/>
  <c r="E179" i="1"/>
  <c r="F179" i="1" s="1"/>
  <c r="E662" i="1"/>
  <c r="F662" i="1" s="1"/>
  <c r="E799" i="1"/>
  <c r="F799" i="1" s="1"/>
  <c r="E525" i="1"/>
  <c r="F525" i="1" s="1"/>
  <c r="E65" i="1"/>
  <c r="F65" i="1" s="1"/>
  <c r="E291" i="1"/>
  <c r="F291" i="1" s="1"/>
  <c r="E403" i="1"/>
  <c r="F403" i="1" s="1"/>
  <c r="E180" i="1"/>
  <c r="F180" i="1" s="1"/>
  <c r="E663" i="1"/>
  <c r="F663" i="1" s="1"/>
  <c r="E800" i="1"/>
  <c r="F800" i="1" s="1"/>
  <c r="E526" i="1"/>
  <c r="F526" i="1" s="1"/>
  <c r="E664" i="1"/>
  <c r="F664" i="1" s="1"/>
  <c r="E801" i="1"/>
  <c r="F801" i="1" s="1"/>
  <c r="E527" i="1"/>
  <c r="F527" i="1" s="1"/>
  <c r="E66" i="1"/>
  <c r="F66" i="1" s="1"/>
  <c r="E292" i="1"/>
  <c r="F292" i="1" s="1"/>
  <c r="E404" i="1"/>
  <c r="F404" i="1" s="1"/>
  <c r="E181" i="1"/>
  <c r="F181" i="1" s="1"/>
  <c r="E665" i="1"/>
  <c r="F665" i="1" s="1"/>
  <c r="E802" i="1"/>
  <c r="F802" i="1" s="1"/>
  <c r="E528" i="1"/>
  <c r="F528" i="1" s="1"/>
  <c r="E67" i="1"/>
  <c r="F67" i="1" s="1"/>
  <c r="E293" i="1"/>
  <c r="F293" i="1" s="1"/>
  <c r="E405" i="1"/>
  <c r="F405" i="1" s="1"/>
  <c r="E182" i="1"/>
  <c r="F182" i="1" s="1"/>
  <c r="E666" i="1"/>
  <c r="F666" i="1" s="1"/>
  <c r="E803" i="1"/>
  <c r="F803" i="1" s="1"/>
  <c r="E529" i="1"/>
  <c r="F529" i="1" s="1"/>
  <c r="E68" i="1"/>
  <c r="F68" i="1" s="1"/>
  <c r="E294" i="1"/>
  <c r="F294" i="1" s="1"/>
  <c r="E183" i="1"/>
  <c r="F183" i="1" s="1"/>
  <c r="E667" i="1"/>
  <c r="F667" i="1" s="1"/>
  <c r="E804" i="1"/>
  <c r="F804" i="1" s="1"/>
  <c r="E530" i="1"/>
  <c r="F530" i="1" s="1"/>
  <c r="E69" i="1"/>
  <c r="F69" i="1" s="1"/>
  <c r="E295" i="1"/>
  <c r="F295" i="1" s="1"/>
  <c r="E406" i="1"/>
  <c r="F406" i="1" s="1"/>
  <c r="E184" i="1"/>
  <c r="F184" i="1" s="1"/>
  <c r="E668" i="1"/>
  <c r="F668" i="1" s="1"/>
  <c r="E805" i="1"/>
  <c r="F805" i="1" s="1"/>
  <c r="E531" i="1"/>
  <c r="F531" i="1" s="1"/>
  <c r="E669" i="1"/>
  <c r="F669" i="1" s="1"/>
  <c r="E806" i="1"/>
  <c r="F806" i="1" s="1"/>
  <c r="E532" i="1"/>
  <c r="F532" i="1" s="1"/>
  <c r="E70" i="1"/>
  <c r="F70" i="1" s="1"/>
  <c r="E296" i="1"/>
  <c r="F296" i="1" s="1"/>
  <c r="E407" i="1"/>
  <c r="F407" i="1" s="1"/>
  <c r="E185" i="1"/>
  <c r="F185" i="1" s="1"/>
  <c r="E670" i="1"/>
  <c r="F670" i="1" s="1"/>
  <c r="E807" i="1"/>
  <c r="F807" i="1" s="1"/>
  <c r="E533" i="1"/>
  <c r="F533" i="1" s="1"/>
  <c r="E71" i="1"/>
  <c r="F71" i="1" s="1"/>
  <c r="E297" i="1"/>
  <c r="F297" i="1" s="1"/>
  <c r="E408" i="1"/>
  <c r="F408" i="1" s="1"/>
  <c r="E186" i="1"/>
  <c r="F186" i="1" s="1"/>
  <c r="E671" i="1"/>
  <c r="F671" i="1" s="1"/>
  <c r="E808" i="1"/>
  <c r="F808" i="1" s="1"/>
  <c r="E534" i="1"/>
  <c r="F534" i="1" s="1"/>
  <c r="E72" i="1"/>
  <c r="F72" i="1" s="1"/>
  <c r="E298" i="1"/>
  <c r="F298" i="1" s="1"/>
  <c r="E409" i="1"/>
  <c r="F409" i="1" s="1"/>
  <c r="E187" i="1"/>
  <c r="F187" i="1" s="1"/>
  <c r="E672" i="1"/>
  <c r="F672" i="1" s="1"/>
  <c r="E809" i="1"/>
  <c r="F809" i="1" s="1"/>
  <c r="E535" i="1"/>
  <c r="F535" i="1" s="1"/>
  <c r="E73" i="1"/>
  <c r="F73" i="1" s="1"/>
  <c r="E299" i="1"/>
  <c r="F299" i="1" s="1"/>
  <c r="E410" i="1"/>
  <c r="F410" i="1" s="1"/>
  <c r="E188" i="1"/>
  <c r="F188" i="1" s="1"/>
  <c r="E673" i="1"/>
  <c r="F673" i="1" s="1"/>
  <c r="E810" i="1"/>
  <c r="F810" i="1" s="1"/>
  <c r="E536" i="1"/>
  <c r="F536" i="1" s="1"/>
  <c r="E674" i="1"/>
  <c r="F674" i="1" s="1"/>
  <c r="E811" i="1"/>
  <c r="F811" i="1" s="1"/>
  <c r="E537" i="1"/>
  <c r="F537" i="1" s="1"/>
  <c r="E74" i="1"/>
  <c r="F74" i="1" s="1"/>
  <c r="E300" i="1"/>
  <c r="F300" i="1" s="1"/>
  <c r="E411" i="1"/>
  <c r="F411" i="1" s="1"/>
  <c r="E189" i="1"/>
  <c r="F189" i="1" s="1"/>
  <c r="E675" i="1"/>
  <c r="F675" i="1" s="1"/>
  <c r="E812" i="1"/>
  <c r="F812" i="1" s="1"/>
  <c r="E538" i="1"/>
  <c r="F538" i="1" s="1"/>
  <c r="E75" i="1"/>
  <c r="F75" i="1" s="1"/>
  <c r="E301" i="1"/>
  <c r="F301" i="1" s="1"/>
  <c r="E412" i="1"/>
  <c r="F412" i="1" s="1"/>
  <c r="E190" i="1"/>
  <c r="F190" i="1" s="1"/>
  <c r="E676" i="1"/>
  <c r="F676" i="1" s="1"/>
  <c r="E813" i="1"/>
  <c r="F813" i="1" s="1"/>
  <c r="E539" i="1"/>
  <c r="F539" i="1" s="1"/>
  <c r="E76" i="1"/>
  <c r="F76" i="1" s="1"/>
  <c r="E302" i="1"/>
  <c r="F302" i="1" s="1"/>
  <c r="E413" i="1"/>
  <c r="F413" i="1" s="1"/>
  <c r="E191" i="1"/>
  <c r="F191" i="1" s="1"/>
  <c r="E677" i="1"/>
  <c r="F677" i="1" s="1"/>
  <c r="E814" i="1"/>
  <c r="F814" i="1" s="1"/>
  <c r="E540" i="1"/>
  <c r="F540" i="1" s="1"/>
  <c r="E77" i="1"/>
  <c r="F77" i="1" s="1"/>
  <c r="E192" i="1"/>
  <c r="F192" i="1" s="1"/>
  <c r="E678" i="1"/>
  <c r="F678" i="1" s="1"/>
  <c r="E815" i="1"/>
  <c r="F815" i="1" s="1"/>
  <c r="E78" i="1"/>
  <c r="F78" i="1" s="1"/>
  <c r="E303" i="1"/>
  <c r="F303" i="1" s="1"/>
  <c r="E414" i="1"/>
  <c r="F414" i="1" s="1"/>
  <c r="E193" i="1"/>
  <c r="F193" i="1" s="1"/>
  <c r="E679" i="1"/>
  <c r="F679" i="1" s="1"/>
  <c r="E816" i="1"/>
  <c r="F816" i="1" s="1"/>
  <c r="E541" i="1"/>
  <c r="F541" i="1" s="1"/>
  <c r="E79" i="1"/>
  <c r="F79" i="1" s="1"/>
  <c r="E304" i="1"/>
  <c r="F304" i="1" s="1"/>
  <c r="E415" i="1"/>
  <c r="F415" i="1" s="1"/>
  <c r="E680" i="1"/>
  <c r="F680" i="1" s="1"/>
  <c r="E817" i="1"/>
  <c r="F817" i="1" s="1"/>
  <c r="E542" i="1"/>
  <c r="F542" i="1" s="1"/>
  <c r="E80" i="1"/>
  <c r="F80" i="1" s="1"/>
  <c r="E305" i="1"/>
  <c r="F305" i="1" s="1"/>
  <c r="E416" i="1"/>
  <c r="F416" i="1" s="1"/>
  <c r="E194" i="1"/>
  <c r="F194" i="1" s="1"/>
  <c r="E818" i="1"/>
  <c r="F818" i="1" s="1"/>
  <c r="E543" i="1"/>
  <c r="F543" i="1" s="1"/>
  <c r="E81" i="1"/>
  <c r="F81" i="1" s="1"/>
  <c r="E306" i="1"/>
  <c r="F306" i="1" s="1"/>
  <c r="E417" i="1"/>
  <c r="F417" i="1" s="1"/>
  <c r="E195" i="1"/>
  <c r="F195" i="1" s="1"/>
  <c r="E681" i="1"/>
  <c r="F681" i="1" s="1"/>
  <c r="E819" i="1"/>
  <c r="F819" i="1" s="1"/>
  <c r="E544" i="1"/>
  <c r="F544" i="1" s="1"/>
  <c r="E82" i="1"/>
  <c r="F82" i="1" s="1"/>
  <c r="E307" i="1"/>
  <c r="F307" i="1" s="1"/>
  <c r="E418" i="1"/>
  <c r="F418" i="1" s="1"/>
  <c r="E196" i="1"/>
  <c r="F196" i="1" s="1"/>
  <c r="E682" i="1"/>
  <c r="F682" i="1" s="1"/>
  <c r="E820" i="1"/>
  <c r="F820" i="1" s="1"/>
  <c r="E83" i="1"/>
  <c r="F83" i="1" s="1"/>
  <c r="E419" i="1"/>
  <c r="F419" i="1" s="1"/>
  <c r="E197" i="1"/>
  <c r="F197" i="1" s="1"/>
  <c r="E821" i="1"/>
  <c r="F821" i="1" s="1"/>
  <c r="E545" i="1"/>
  <c r="F545" i="1" s="1"/>
  <c r="E308" i="1"/>
  <c r="F308" i="1" s="1"/>
  <c r="E420" i="1"/>
  <c r="F420" i="1" s="1"/>
  <c r="E198" i="1"/>
  <c r="F198" i="1" s="1"/>
  <c r="E683" i="1"/>
  <c r="F683" i="1" s="1"/>
  <c r="E822" i="1"/>
  <c r="F822" i="1" s="1"/>
  <c r="E546" i="1"/>
  <c r="F546" i="1" s="1"/>
  <c r="E84" i="1"/>
  <c r="F84" i="1" s="1"/>
  <c r="E309" i="1"/>
  <c r="F309" i="1" s="1"/>
  <c r="E421" i="1"/>
  <c r="F421" i="1" s="1"/>
  <c r="E199" i="1"/>
  <c r="F199" i="1" s="1"/>
  <c r="E823" i="1"/>
  <c r="F823" i="1" s="1"/>
  <c r="E547" i="1"/>
  <c r="F547" i="1" s="1"/>
  <c r="E85" i="1"/>
  <c r="F85" i="1" s="1"/>
  <c r="E310" i="1"/>
  <c r="F310" i="1" s="1"/>
  <c r="E422" i="1"/>
  <c r="F422" i="1" s="1"/>
  <c r="E200" i="1"/>
  <c r="F200" i="1" s="1"/>
  <c r="E824" i="1"/>
  <c r="F824" i="1" s="1"/>
  <c r="E86" i="1"/>
  <c r="F86" i="1" s="1"/>
  <c r="E423" i="1"/>
  <c r="F423" i="1" s="1"/>
  <c r="E201" i="1"/>
  <c r="F201" i="1" s="1"/>
  <c r="E684" i="1"/>
  <c r="F684" i="1" s="1"/>
  <c r="E548" i="1"/>
  <c r="F548" i="1" s="1"/>
  <c r="E311" i="1"/>
  <c r="F311" i="1" s="1"/>
  <c r="E424" i="1"/>
  <c r="F424" i="1" s="1"/>
  <c r="E685" i="1"/>
  <c r="F685" i="1" s="1"/>
  <c r="E87" i="1"/>
  <c r="F87" i="1" s="1"/>
  <c r="E312" i="1"/>
  <c r="F312" i="1" s="1"/>
  <c r="E686" i="1"/>
  <c r="F686" i="1" s="1"/>
  <c r="E825" i="1"/>
  <c r="F825" i="1" s="1"/>
  <c r="E549" i="1"/>
  <c r="F549" i="1" s="1"/>
  <c r="E88" i="1"/>
  <c r="F88" i="1" s="1"/>
  <c r="E313" i="1"/>
  <c r="F313" i="1" s="1"/>
  <c r="E425" i="1"/>
  <c r="F425" i="1" s="1"/>
  <c r="E202" i="1"/>
  <c r="F202" i="1" s="1"/>
  <c r="E687" i="1"/>
  <c r="F687" i="1" s="1"/>
  <c r="E826" i="1"/>
  <c r="F826" i="1" s="1"/>
  <c r="E550" i="1"/>
  <c r="F550" i="1" s="1"/>
  <c r="E89" i="1"/>
  <c r="F89" i="1" s="1"/>
  <c r="E314" i="1"/>
  <c r="F314" i="1" s="1"/>
  <c r="E426" i="1"/>
  <c r="F426" i="1" s="1"/>
  <c r="E203" i="1"/>
  <c r="F203" i="1" s="1"/>
  <c r="E688" i="1"/>
  <c r="F688" i="1" s="1"/>
  <c r="E827" i="1"/>
  <c r="F827" i="1" s="1"/>
  <c r="E551" i="1"/>
  <c r="F551" i="1" s="1"/>
  <c r="E90" i="1"/>
  <c r="F90" i="1" s="1"/>
  <c r="E315" i="1"/>
  <c r="F315" i="1" s="1"/>
  <c r="E427" i="1"/>
  <c r="F427" i="1" s="1"/>
  <c r="E204" i="1"/>
  <c r="F204" i="1" s="1"/>
  <c r="E689" i="1"/>
  <c r="F689" i="1" s="1"/>
  <c r="E828" i="1"/>
  <c r="F828" i="1" s="1"/>
  <c r="E552" i="1"/>
  <c r="F552" i="1" s="1"/>
  <c r="E91" i="1"/>
  <c r="F91" i="1" s="1"/>
  <c r="E316" i="1"/>
  <c r="F316" i="1" s="1"/>
  <c r="E428" i="1"/>
  <c r="F428" i="1" s="1"/>
  <c r="E205" i="1"/>
  <c r="F205" i="1" s="1"/>
  <c r="E690" i="1"/>
  <c r="F690" i="1" s="1"/>
  <c r="E829" i="1"/>
  <c r="F829" i="1" s="1"/>
  <c r="E553" i="1"/>
  <c r="F553" i="1" s="1"/>
  <c r="E691" i="1"/>
  <c r="F691" i="1" s="1"/>
  <c r="E830" i="1"/>
  <c r="F830" i="1" s="1"/>
  <c r="E554" i="1"/>
  <c r="F554" i="1" s="1"/>
  <c r="E92" i="1"/>
  <c r="F92" i="1" s="1"/>
  <c r="E317" i="1"/>
  <c r="F317" i="1" s="1"/>
  <c r="E429" i="1"/>
  <c r="F429" i="1" s="1"/>
  <c r="E206" i="1"/>
  <c r="F206" i="1" s="1"/>
  <c r="E692" i="1"/>
  <c r="F692" i="1" s="1"/>
  <c r="E831" i="1"/>
  <c r="F831" i="1" s="1"/>
  <c r="E555" i="1"/>
  <c r="F555" i="1" s="1"/>
  <c r="E93" i="1"/>
  <c r="F93" i="1" s="1"/>
  <c r="E318" i="1"/>
  <c r="F318" i="1" s="1"/>
  <c r="E430" i="1"/>
  <c r="F430" i="1" s="1"/>
  <c r="E207" i="1"/>
  <c r="F207" i="1" s="1"/>
  <c r="E693" i="1"/>
  <c r="F693" i="1" s="1"/>
  <c r="E832" i="1"/>
  <c r="F832" i="1" s="1"/>
  <c r="E556" i="1"/>
  <c r="F556" i="1" s="1"/>
  <c r="E94" i="1"/>
  <c r="F94" i="1" s="1"/>
  <c r="E319" i="1"/>
  <c r="F319" i="1" s="1"/>
  <c r="E431" i="1"/>
  <c r="F431" i="1" s="1"/>
  <c r="E208" i="1"/>
  <c r="F208" i="1" s="1"/>
  <c r="E694" i="1"/>
  <c r="F694" i="1" s="1"/>
  <c r="E557" i="1"/>
  <c r="F557" i="1" s="1"/>
  <c r="E95" i="1"/>
  <c r="F95" i="1" s="1"/>
  <c r="E695" i="1"/>
  <c r="F695" i="1" s="1"/>
  <c r="E833" i="1"/>
  <c r="F833" i="1" s="1"/>
  <c r="E558" i="1"/>
  <c r="F558" i="1" s="1"/>
  <c r="E96" i="1"/>
  <c r="F96" i="1" s="1"/>
  <c r="E320" i="1"/>
  <c r="F320" i="1" s="1"/>
  <c r="E209" i="1"/>
  <c r="F209" i="1" s="1"/>
  <c r="E696" i="1"/>
  <c r="F696" i="1" s="1"/>
  <c r="E834" i="1"/>
  <c r="F834" i="1" s="1"/>
  <c r="E559" i="1"/>
  <c r="F559" i="1" s="1"/>
  <c r="E97" i="1"/>
  <c r="F97" i="1" s="1"/>
  <c r="E321" i="1"/>
  <c r="F321" i="1" s="1"/>
  <c r="E432" i="1"/>
  <c r="F432" i="1" s="1"/>
  <c r="E210" i="1"/>
  <c r="F210" i="1" s="1"/>
  <c r="E697" i="1"/>
  <c r="F697" i="1" s="1"/>
  <c r="E835" i="1"/>
  <c r="F835" i="1" s="1"/>
  <c r="E560" i="1"/>
  <c r="F560" i="1" s="1"/>
  <c r="E98" i="1"/>
  <c r="F98" i="1" s="1"/>
  <c r="E322" i="1"/>
  <c r="F322" i="1" s="1"/>
  <c r="E433" i="1"/>
  <c r="F433" i="1" s="1"/>
  <c r="E211" i="1"/>
  <c r="F211" i="1" s="1"/>
  <c r="E698" i="1"/>
  <c r="F698" i="1" s="1"/>
  <c r="E836" i="1"/>
  <c r="F836" i="1" s="1"/>
  <c r="E561" i="1"/>
  <c r="F561" i="1" s="1"/>
  <c r="E99" i="1"/>
  <c r="F99" i="1" s="1"/>
  <c r="E323" i="1"/>
  <c r="F323" i="1" s="1"/>
  <c r="E434" i="1"/>
  <c r="F434" i="1" s="1"/>
  <c r="E212" i="1"/>
  <c r="F212" i="1" s="1"/>
  <c r="E699" i="1"/>
  <c r="F699" i="1" s="1"/>
  <c r="E837" i="1"/>
  <c r="F837" i="1" s="1"/>
  <c r="E562" i="1"/>
  <c r="F562" i="1" s="1"/>
  <c r="E700" i="1"/>
  <c r="F700" i="1" s="1"/>
  <c r="E838" i="1"/>
  <c r="F838" i="1" s="1"/>
  <c r="E563" i="1"/>
  <c r="F563" i="1" s="1"/>
  <c r="E100" i="1"/>
  <c r="F100" i="1" s="1"/>
  <c r="E324" i="1"/>
  <c r="F324" i="1" s="1"/>
  <c r="E435" i="1"/>
  <c r="F435" i="1" s="1"/>
  <c r="E213" i="1"/>
  <c r="F213" i="1" s="1"/>
  <c r="E701" i="1"/>
  <c r="F701" i="1" s="1"/>
  <c r="E839" i="1"/>
  <c r="F839" i="1" s="1"/>
  <c r="E564" i="1"/>
  <c r="F564" i="1" s="1"/>
  <c r="E101" i="1"/>
  <c r="F101" i="1" s="1"/>
  <c r="E325" i="1"/>
  <c r="F325" i="1" s="1"/>
  <c r="E436" i="1"/>
  <c r="F436" i="1" s="1"/>
  <c r="E214" i="1"/>
  <c r="F214" i="1" s="1"/>
  <c r="E702" i="1"/>
  <c r="F702" i="1" s="1"/>
  <c r="E840" i="1"/>
  <c r="F840" i="1" s="1"/>
  <c r="E565" i="1"/>
  <c r="F565" i="1" s="1"/>
  <c r="E102" i="1"/>
  <c r="F102" i="1" s="1"/>
  <c r="E326" i="1"/>
  <c r="F326" i="1" s="1"/>
  <c r="E437" i="1"/>
  <c r="F437" i="1" s="1"/>
  <c r="E215" i="1"/>
  <c r="F215" i="1" s="1"/>
  <c r="E703" i="1"/>
  <c r="F703" i="1" s="1"/>
  <c r="E841" i="1"/>
  <c r="F841" i="1" s="1"/>
  <c r="E566" i="1"/>
  <c r="F566" i="1" s="1"/>
  <c r="E103" i="1"/>
  <c r="F103" i="1" s="1"/>
  <c r="E327" i="1"/>
  <c r="F327" i="1" s="1"/>
  <c r="E438" i="1"/>
  <c r="F438" i="1" s="1"/>
  <c r="E216" i="1"/>
  <c r="F216" i="1" s="1"/>
  <c r="E704" i="1"/>
  <c r="F704" i="1" s="1"/>
  <c r="E842" i="1"/>
  <c r="F842" i="1" s="1"/>
  <c r="E567" i="1"/>
  <c r="F567" i="1" s="1"/>
  <c r="E705" i="1"/>
  <c r="F705" i="1" s="1"/>
  <c r="E843" i="1"/>
  <c r="F843" i="1" s="1"/>
  <c r="E568" i="1"/>
  <c r="F568" i="1" s="1"/>
  <c r="E104" i="1"/>
  <c r="F104" i="1" s="1"/>
  <c r="E328" i="1"/>
  <c r="F328" i="1" s="1"/>
  <c r="E439" i="1"/>
  <c r="F439" i="1" s="1"/>
  <c r="E217" i="1"/>
  <c r="F217" i="1" s="1"/>
  <c r="E706" i="1"/>
  <c r="F706" i="1" s="1"/>
  <c r="E844" i="1"/>
  <c r="F844" i="1" s="1"/>
  <c r="E569" i="1"/>
  <c r="F569" i="1" s="1"/>
  <c r="E105" i="1"/>
  <c r="F105" i="1" s="1"/>
  <c r="E329" i="1"/>
  <c r="F329" i="1" s="1"/>
  <c r="E440" i="1"/>
  <c r="F440" i="1" s="1"/>
  <c r="E218" i="1"/>
  <c r="F218" i="1" s="1"/>
  <c r="E707" i="1"/>
  <c r="F707" i="1" s="1"/>
  <c r="E845" i="1"/>
  <c r="F845" i="1" s="1"/>
  <c r="E570" i="1"/>
  <c r="F570" i="1" s="1"/>
  <c r="E106" i="1"/>
  <c r="F106" i="1" s="1"/>
  <c r="E708" i="1"/>
  <c r="F708" i="1" s="1"/>
  <c r="E846" i="1"/>
  <c r="F846" i="1" s="1"/>
  <c r="E571" i="1"/>
  <c r="F571" i="1" s="1"/>
  <c r="E107" i="1"/>
  <c r="F107" i="1" s="1"/>
  <c r="E330" i="1"/>
  <c r="F330" i="1" s="1"/>
  <c r="E441" i="1"/>
  <c r="F441" i="1" s="1"/>
  <c r="E219" i="1"/>
  <c r="F219" i="1" s="1"/>
  <c r="E709" i="1"/>
  <c r="F709" i="1" s="1"/>
  <c r="E847" i="1"/>
  <c r="F847" i="1" s="1"/>
  <c r="E572" i="1"/>
  <c r="F572" i="1" s="1"/>
  <c r="E108" i="1"/>
  <c r="F108" i="1" s="1"/>
  <c r="E331" i="1"/>
  <c r="F331" i="1" s="1"/>
  <c r="E442" i="1"/>
  <c r="F442" i="1" s="1"/>
  <c r="E220" i="1"/>
  <c r="F220" i="1" s="1"/>
  <c r="E710" i="1"/>
  <c r="F710" i="1" s="1"/>
  <c r="E848" i="1"/>
  <c r="F848" i="1" s="1"/>
  <c r="E573" i="1"/>
  <c r="F573" i="1" s="1"/>
  <c r="E109" i="1"/>
  <c r="F109" i="1" s="1"/>
  <c r="E332" i="1"/>
  <c r="F332" i="1" s="1"/>
  <c r="E443" i="1"/>
  <c r="F443" i="1" s="1"/>
  <c r="E221" i="1"/>
  <c r="F221" i="1" s="1"/>
  <c r="E711" i="1"/>
  <c r="F711" i="1" s="1"/>
  <c r="E849" i="1"/>
  <c r="F849" i="1" s="1"/>
  <c r="E574" i="1"/>
  <c r="F574" i="1" s="1"/>
  <c r="E110" i="1"/>
  <c r="F110" i="1" s="1"/>
  <c r="E333" i="1"/>
  <c r="F333" i="1" s="1"/>
  <c r="E444" i="1"/>
  <c r="F444" i="1" s="1"/>
  <c r="E222" i="1"/>
  <c r="F222" i="1" s="1"/>
  <c r="E712" i="1"/>
  <c r="F712" i="1" s="1"/>
  <c r="E850" i="1"/>
  <c r="F850" i="1" s="1"/>
  <c r="E575" i="1"/>
  <c r="F575" i="1" s="1"/>
  <c r="E713" i="1"/>
  <c r="F713" i="1" s="1"/>
  <c r="E851" i="1"/>
  <c r="F851" i="1" s="1"/>
  <c r="E576" i="1"/>
  <c r="F576" i="1" s="1"/>
  <c r="E111" i="1"/>
  <c r="F111" i="1" s="1"/>
  <c r="E334" i="1"/>
  <c r="F334" i="1" s="1"/>
  <c r="E445" i="1"/>
  <c r="F445" i="1" s="1"/>
  <c r="E223" i="1"/>
  <c r="F223" i="1" s="1"/>
  <c r="E714" i="1"/>
  <c r="F714" i="1" s="1"/>
  <c r="E852" i="1"/>
  <c r="F852" i="1" s="1"/>
  <c r="E577" i="1"/>
  <c r="F577" i="1" s="1"/>
  <c r="E112" i="1"/>
  <c r="F112" i="1" s="1"/>
  <c r="E335" i="1"/>
  <c r="F335" i="1" s="1"/>
  <c r="E446" i="1"/>
  <c r="F446" i="1" s="1"/>
  <c r="E224" i="1"/>
  <c r="F224" i="1" s="1"/>
  <c r="E715" i="1"/>
  <c r="F715" i="1" s="1"/>
  <c r="E853" i="1"/>
  <c r="F853" i="1" s="1"/>
  <c r="E578" i="1"/>
  <c r="F578" i="1" s="1"/>
  <c r="E113" i="1"/>
  <c r="F113" i="1" s="1"/>
  <c r="E336" i="1"/>
  <c r="F336" i="1" s="1"/>
  <c r="E447" i="1"/>
  <c r="F447" i="1" s="1"/>
  <c r="E225" i="1"/>
  <c r="F225" i="1" s="1"/>
  <c r="E716" i="1"/>
  <c r="F716" i="1" s="1"/>
  <c r="E854" i="1"/>
  <c r="F854" i="1" s="1"/>
  <c r="E579" i="1"/>
  <c r="F579" i="1" s="1"/>
  <c r="E114" i="1"/>
  <c r="F114" i="1" s="1"/>
  <c r="E337" i="1"/>
  <c r="F337" i="1" s="1"/>
  <c r="E448" i="1"/>
  <c r="F448" i="1" s="1"/>
  <c r="E226" i="1"/>
  <c r="F226" i="1" s="1"/>
  <c r="E717" i="1"/>
  <c r="F717" i="1" s="1"/>
  <c r="E855" i="1"/>
  <c r="F855" i="1" s="1"/>
  <c r="E718" i="1"/>
  <c r="F718" i="1" s="1"/>
  <c r="E856" i="1"/>
  <c r="F856" i="1" s="1"/>
  <c r="E580" i="1"/>
  <c r="F580" i="1" s="1"/>
  <c r="E115" i="1"/>
  <c r="F115" i="1" s="1"/>
  <c r="E338" i="1"/>
  <c r="F338" i="1" s="1"/>
  <c r="E857" i="1"/>
  <c r="F857" i="1" s="1"/>
  <c r="E581" i="1"/>
  <c r="F581" i="1" s="1"/>
  <c r="E116" i="1"/>
  <c r="F116" i="1" s="1"/>
  <c r="E339" i="1"/>
  <c r="F339" i="1" s="1"/>
  <c r="E449" i="1"/>
  <c r="F449" i="1" s="1"/>
  <c r="E719" i="1"/>
  <c r="F719" i="1" s="1"/>
  <c r="E858" i="1"/>
  <c r="F858" i="1" s="1"/>
  <c r="E582" i="1"/>
  <c r="F582" i="1" s="1"/>
  <c r="E117" i="1"/>
  <c r="F117" i="1" s="1"/>
  <c r="E340" i="1"/>
  <c r="F340" i="1" s="1"/>
  <c r="E450" i="1"/>
  <c r="F450" i="1" s="1"/>
  <c r="E227" i="1"/>
  <c r="F227" i="1" s="1"/>
  <c r="E720" i="1"/>
  <c r="F720" i="1" s="1"/>
  <c r="E859" i="1"/>
  <c r="F859" i="1" s="1"/>
  <c r="E721" i="1"/>
  <c r="F721" i="1" s="1"/>
  <c r="E860" i="1"/>
  <c r="F860" i="1" s="1"/>
  <c r="E583" i="1"/>
  <c r="F583" i="1" s="1"/>
  <c r="E118" i="1"/>
  <c r="F118" i="1" s="1"/>
  <c r="E341" i="1"/>
  <c r="F341" i="1" s="1"/>
  <c r="E451" i="1"/>
  <c r="F451" i="1" s="1"/>
  <c r="E228" i="1"/>
  <c r="F228" i="1" s="1"/>
  <c r="E722" i="1"/>
  <c r="F722" i="1" s="1"/>
  <c r="E861" i="1"/>
  <c r="F861" i="1" s="1"/>
  <c r="E584" i="1"/>
  <c r="F584" i="1" s="1"/>
  <c r="E119" i="1"/>
  <c r="F119" i="1" s="1"/>
  <c r="E342" i="1"/>
  <c r="F342" i="1" s="1"/>
  <c r="E452" i="1"/>
  <c r="F452" i="1" s="1"/>
  <c r="E229" i="1"/>
  <c r="F229" i="1" s="1"/>
  <c r="E723" i="1"/>
  <c r="F723" i="1" s="1"/>
  <c r="E862" i="1"/>
  <c r="F862" i="1" s="1"/>
  <c r="E585" i="1"/>
  <c r="F585" i="1" s="1"/>
  <c r="E120" i="1"/>
  <c r="F120" i="1" s="1"/>
  <c r="E343" i="1"/>
  <c r="F343" i="1" s="1"/>
  <c r="E453" i="1"/>
  <c r="F453" i="1" s="1"/>
  <c r="E230" i="1"/>
  <c r="F230" i="1" s="1"/>
  <c r="E724" i="1"/>
  <c r="F724" i="1" s="1"/>
  <c r="E863" i="1"/>
  <c r="F863" i="1" s="1"/>
  <c r="E586" i="1"/>
  <c r="F586" i="1" s="1"/>
  <c r="E121" i="1"/>
  <c r="F121" i="1" s="1"/>
  <c r="E344" i="1"/>
  <c r="F344" i="1" s="1"/>
  <c r="E454" i="1"/>
  <c r="F454" i="1" s="1"/>
  <c r="E231" i="1"/>
  <c r="F231" i="1" s="1"/>
  <c r="E725" i="1"/>
  <c r="F725" i="1" s="1"/>
  <c r="E864" i="1"/>
  <c r="F864" i="1" s="1"/>
  <c r="E587" i="1"/>
  <c r="F587" i="1" s="1"/>
  <c r="E588" i="1"/>
  <c r="F588" i="1" s="1"/>
  <c r="C726" i="1"/>
  <c r="D726" i="1" s="1"/>
  <c r="C455" i="1"/>
  <c r="D455" i="1" s="1"/>
  <c r="C2" i="1"/>
  <c r="D2" i="1" s="1"/>
  <c r="C232" i="1"/>
  <c r="D232" i="1" s="1"/>
  <c r="C345" i="1"/>
  <c r="D345" i="1" s="1"/>
  <c r="C122" i="1"/>
  <c r="D122" i="1" s="1"/>
  <c r="C589" i="1"/>
  <c r="D589" i="1" s="1"/>
  <c r="C727" i="1"/>
  <c r="D727" i="1" s="1"/>
  <c r="C456" i="1"/>
  <c r="D456" i="1" s="1"/>
  <c r="C3" i="1"/>
  <c r="D3" i="1" s="1"/>
  <c r="C233" i="1"/>
  <c r="D233" i="1" s="1"/>
  <c r="C346" i="1"/>
  <c r="D346" i="1" s="1"/>
  <c r="C123" i="1"/>
  <c r="D123" i="1" s="1"/>
  <c r="C590" i="1"/>
  <c r="D590" i="1" s="1"/>
  <c r="C728" i="1"/>
  <c r="D728" i="1" s="1"/>
  <c r="C457" i="1"/>
  <c r="D457" i="1" s="1"/>
  <c r="C4" i="1"/>
  <c r="D4" i="1" s="1"/>
  <c r="C234" i="1"/>
  <c r="D234" i="1" s="1"/>
  <c r="C347" i="1"/>
  <c r="D347" i="1" s="1"/>
  <c r="C124" i="1"/>
  <c r="D124" i="1" s="1"/>
  <c r="C591" i="1"/>
  <c r="D591" i="1" s="1"/>
  <c r="C729" i="1"/>
  <c r="D729" i="1" s="1"/>
  <c r="C458" i="1"/>
  <c r="D458" i="1" s="1"/>
  <c r="C5" i="1"/>
  <c r="D5" i="1" s="1"/>
  <c r="C235" i="1"/>
  <c r="D235" i="1" s="1"/>
  <c r="C348" i="1"/>
  <c r="D348" i="1" s="1"/>
  <c r="C125" i="1"/>
  <c r="D125" i="1" s="1"/>
  <c r="C592" i="1"/>
  <c r="D592" i="1" s="1"/>
  <c r="C730" i="1"/>
  <c r="D730" i="1" s="1"/>
  <c r="C593" i="1"/>
  <c r="D593" i="1" s="1"/>
  <c r="C731" i="1"/>
  <c r="D731" i="1" s="1"/>
  <c r="C459" i="1"/>
  <c r="D459" i="1" s="1"/>
  <c r="C6" i="1"/>
  <c r="D6" i="1" s="1"/>
  <c r="C236" i="1"/>
  <c r="D236" i="1" s="1"/>
  <c r="C349" i="1"/>
  <c r="D349" i="1" s="1"/>
  <c r="C126" i="1"/>
  <c r="D126" i="1" s="1"/>
  <c r="C594" i="1"/>
  <c r="D594" i="1" s="1"/>
  <c r="C732" i="1"/>
  <c r="D732" i="1" s="1"/>
  <c r="C460" i="1"/>
  <c r="D460" i="1" s="1"/>
  <c r="C7" i="1"/>
  <c r="D7" i="1" s="1"/>
  <c r="C237" i="1"/>
  <c r="D237" i="1" s="1"/>
  <c r="C350" i="1"/>
  <c r="D350" i="1" s="1"/>
  <c r="C127" i="1"/>
  <c r="D127" i="1" s="1"/>
  <c r="C595" i="1"/>
  <c r="D595" i="1" s="1"/>
  <c r="C733" i="1"/>
  <c r="D733" i="1" s="1"/>
  <c r="C461" i="1"/>
  <c r="D461" i="1" s="1"/>
  <c r="C8" i="1"/>
  <c r="D8" i="1" s="1"/>
  <c r="C238" i="1"/>
  <c r="D238" i="1" s="1"/>
  <c r="C351" i="1"/>
  <c r="D351" i="1" s="1"/>
  <c r="C128" i="1"/>
  <c r="D128" i="1" s="1"/>
  <c r="C596" i="1"/>
  <c r="D596" i="1" s="1"/>
  <c r="C734" i="1"/>
  <c r="D734" i="1" s="1"/>
  <c r="C462" i="1"/>
  <c r="D462" i="1" s="1"/>
  <c r="C9" i="1"/>
  <c r="D9" i="1" s="1"/>
  <c r="C239" i="1"/>
  <c r="D239" i="1" s="1"/>
  <c r="C352" i="1"/>
  <c r="D352" i="1" s="1"/>
  <c r="C129" i="1"/>
  <c r="D129" i="1" s="1"/>
  <c r="C597" i="1"/>
  <c r="D597" i="1" s="1"/>
  <c r="C735" i="1"/>
  <c r="D735" i="1" s="1"/>
  <c r="C463" i="1"/>
  <c r="D463" i="1" s="1"/>
  <c r="C598" i="1"/>
  <c r="D598" i="1" s="1"/>
  <c r="C736" i="1"/>
  <c r="D736" i="1" s="1"/>
  <c r="C464" i="1"/>
  <c r="D464" i="1" s="1"/>
  <c r="C10" i="1"/>
  <c r="D10" i="1" s="1"/>
  <c r="C240" i="1"/>
  <c r="D240" i="1" s="1"/>
  <c r="C353" i="1"/>
  <c r="D353" i="1" s="1"/>
  <c r="C130" i="1"/>
  <c r="D130" i="1" s="1"/>
  <c r="C599" i="1"/>
  <c r="D599" i="1" s="1"/>
  <c r="C737" i="1"/>
  <c r="D737" i="1" s="1"/>
  <c r="C465" i="1"/>
  <c r="D465" i="1" s="1"/>
  <c r="C11" i="1"/>
  <c r="D11" i="1" s="1"/>
  <c r="C241" i="1"/>
  <c r="D241" i="1" s="1"/>
  <c r="C354" i="1"/>
  <c r="D354" i="1" s="1"/>
  <c r="C131" i="1"/>
  <c r="D131" i="1" s="1"/>
  <c r="C600" i="1"/>
  <c r="D600" i="1" s="1"/>
  <c r="C738" i="1"/>
  <c r="D738" i="1" s="1"/>
  <c r="C466" i="1"/>
  <c r="D466" i="1" s="1"/>
  <c r="C12" i="1"/>
  <c r="D12" i="1" s="1"/>
  <c r="C242" i="1"/>
  <c r="D242" i="1" s="1"/>
  <c r="C355" i="1"/>
  <c r="D355" i="1" s="1"/>
  <c r="C132" i="1"/>
  <c r="D132" i="1" s="1"/>
  <c r="C601" i="1"/>
  <c r="D601" i="1" s="1"/>
  <c r="C739" i="1"/>
  <c r="D739" i="1" s="1"/>
  <c r="C467" i="1"/>
  <c r="D467" i="1" s="1"/>
  <c r="C13" i="1"/>
  <c r="D13" i="1" s="1"/>
  <c r="C243" i="1"/>
  <c r="D243" i="1" s="1"/>
  <c r="C356" i="1"/>
  <c r="D356" i="1" s="1"/>
  <c r="C133" i="1"/>
  <c r="D133" i="1" s="1"/>
  <c r="C602" i="1"/>
  <c r="D602" i="1" s="1"/>
  <c r="C740" i="1"/>
  <c r="D740" i="1" s="1"/>
  <c r="C603" i="1"/>
  <c r="D603" i="1" s="1"/>
  <c r="C741" i="1"/>
  <c r="D741" i="1" s="1"/>
  <c r="C468" i="1"/>
  <c r="D468" i="1" s="1"/>
  <c r="C14" i="1"/>
  <c r="D14" i="1" s="1"/>
  <c r="C244" i="1"/>
  <c r="D244" i="1" s="1"/>
  <c r="C357" i="1"/>
  <c r="D357" i="1" s="1"/>
  <c r="C134" i="1"/>
  <c r="D134" i="1" s="1"/>
  <c r="C604" i="1"/>
  <c r="D604" i="1" s="1"/>
  <c r="C742" i="1"/>
  <c r="D742" i="1" s="1"/>
  <c r="C469" i="1"/>
  <c r="D469" i="1" s="1"/>
  <c r="C15" i="1"/>
  <c r="D15" i="1" s="1"/>
  <c r="C245" i="1"/>
  <c r="D245" i="1" s="1"/>
  <c r="C743" i="1"/>
  <c r="D743" i="1" s="1"/>
  <c r="C470" i="1"/>
  <c r="D470" i="1" s="1"/>
  <c r="C16" i="1"/>
  <c r="D16" i="1" s="1"/>
  <c r="C246" i="1"/>
  <c r="D246" i="1" s="1"/>
  <c r="C358" i="1"/>
  <c r="D358" i="1" s="1"/>
  <c r="C605" i="1"/>
  <c r="D605" i="1" s="1"/>
  <c r="C744" i="1"/>
  <c r="D744" i="1" s="1"/>
  <c r="C471" i="1"/>
  <c r="D471" i="1" s="1"/>
  <c r="C17" i="1"/>
  <c r="D17" i="1" s="1"/>
  <c r="C606" i="1"/>
  <c r="D606" i="1" s="1"/>
  <c r="C745" i="1"/>
  <c r="D745" i="1" s="1"/>
  <c r="C472" i="1"/>
  <c r="D472" i="1" s="1"/>
  <c r="C18" i="1"/>
  <c r="D18" i="1" s="1"/>
  <c r="C135" i="1"/>
  <c r="D135" i="1" s="1"/>
  <c r="C19" i="1"/>
  <c r="D19" i="1" s="1"/>
  <c r="C247" i="1"/>
  <c r="D247" i="1" s="1"/>
  <c r="C359" i="1"/>
  <c r="D359" i="1" s="1"/>
  <c r="C136" i="1"/>
  <c r="D136" i="1" s="1"/>
  <c r="C607" i="1"/>
  <c r="D607" i="1" s="1"/>
  <c r="C473" i="1"/>
  <c r="D473" i="1" s="1"/>
  <c r="C360" i="1"/>
  <c r="D360" i="1" s="1"/>
  <c r="C137" i="1"/>
  <c r="D137" i="1" s="1"/>
  <c r="C608" i="1"/>
  <c r="D608" i="1" s="1"/>
  <c r="C746" i="1"/>
  <c r="D746" i="1" s="1"/>
  <c r="C20" i="1"/>
  <c r="D20" i="1" s="1"/>
  <c r="C248" i="1"/>
  <c r="D248" i="1" s="1"/>
  <c r="C609" i="1"/>
  <c r="D609" i="1" s="1"/>
  <c r="C747" i="1"/>
  <c r="D747" i="1" s="1"/>
  <c r="C474" i="1"/>
  <c r="D474" i="1" s="1"/>
  <c r="C21" i="1"/>
  <c r="D21" i="1" s="1"/>
  <c r="C249" i="1"/>
  <c r="D249" i="1" s="1"/>
  <c r="C361" i="1"/>
  <c r="D361" i="1" s="1"/>
  <c r="C138" i="1"/>
  <c r="D138" i="1" s="1"/>
  <c r="C610" i="1"/>
  <c r="D610" i="1" s="1"/>
  <c r="C748" i="1"/>
  <c r="D748" i="1" s="1"/>
  <c r="C475" i="1"/>
  <c r="D475" i="1" s="1"/>
  <c r="C22" i="1"/>
  <c r="D22" i="1" s="1"/>
  <c r="C250" i="1"/>
  <c r="D250" i="1" s="1"/>
  <c r="C362" i="1"/>
  <c r="D362" i="1" s="1"/>
  <c r="C139" i="1"/>
  <c r="D139" i="1" s="1"/>
  <c r="C611" i="1"/>
  <c r="D611" i="1" s="1"/>
  <c r="C749" i="1"/>
  <c r="D749" i="1" s="1"/>
  <c r="C476" i="1"/>
  <c r="D476" i="1" s="1"/>
  <c r="C23" i="1"/>
  <c r="D23" i="1" s="1"/>
  <c r="C251" i="1"/>
  <c r="D251" i="1" s="1"/>
  <c r="C363" i="1"/>
  <c r="D363" i="1" s="1"/>
  <c r="C140" i="1"/>
  <c r="D140" i="1" s="1"/>
  <c r="C612" i="1"/>
  <c r="D612" i="1" s="1"/>
  <c r="C750" i="1"/>
  <c r="D750" i="1" s="1"/>
  <c r="C477" i="1"/>
  <c r="D477" i="1" s="1"/>
  <c r="C24" i="1"/>
  <c r="D24" i="1" s="1"/>
  <c r="C252" i="1"/>
  <c r="D252" i="1" s="1"/>
  <c r="C364" i="1"/>
  <c r="D364" i="1" s="1"/>
  <c r="C141" i="1"/>
  <c r="D141" i="1" s="1"/>
  <c r="C613" i="1"/>
  <c r="D613" i="1" s="1"/>
  <c r="C751" i="1"/>
  <c r="D751" i="1" s="1"/>
  <c r="C478" i="1"/>
  <c r="D478" i="1" s="1"/>
  <c r="C614" i="1"/>
  <c r="D614" i="1" s="1"/>
  <c r="C752" i="1"/>
  <c r="D752" i="1" s="1"/>
  <c r="C479" i="1"/>
  <c r="D479" i="1" s="1"/>
  <c r="C25" i="1"/>
  <c r="D25" i="1" s="1"/>
  <c r="C253" i="1"/>
  <c r="D253" i="1" s="1"/>
  <c r="C365" i="1"/>
  <c r="D365" i="1" s="1"/>
  <c r="C142" i="1"/>
  <c r="D142" i="1" s="1"/>
  <c r="C615" i="1"/>
  <c r="D615" i="1" s="1"/>
  <c r="C753" i="1"/>
  <c r="D753" i="1" s="1"/>
  <c r="C480" i="1"/>
  <c r="D480" i="1" s="1"/>
  <c r="C26" i="1"/>
  <c r="D26" i="1" s="1"/>
  <c r="C254" i="1"/>
  <c r="D254" i="1" s="1"/>
  <c r="C366" i="1"/>
  <c r="D366" i="1" s="1"/>
  <c r="C143" i="1"/>
  <c r="D143" i="1" s="1"/>
  <c r="C616" i="1"/>
  <c r="D616" i="1" s="1"/>
  <c r="C754" i="1"/>
  <c r="D754" i="1" s="1"/>
  <c r="C481" i="1"/>
  <c r="D481" i="1" s="1"/>
  <c r="C27" i="1"/>
  <c r="D27" i="1" s="1"/>
  <c r="C255" i="1"/>
  <c r="D255" i="1" s="1"/>
  <c r="C367" i="1"/>
  <c r="D367" i="1" s="1"/>
  <c r="C144" i="1"/>
  <c r="D144" i="1" s="1"/>
  <c r="C617" i="1"/>
  <c r="D617" i="1" s="1"/>
  <c r="C755" i="1"/>
  <c r="D755" i="1" s="1"/>
  <c r="C482" i="1"/>
  <c r="D482" i="1" s="1"/>
  <c r="C28" i="1"/>
  <c r="D28" i="1" s="1"/>
  <c r="C256" i="1"/>
  <c r="D256" i="1" s="1"/>
  <c r="C368" i="1"/>
  <c r="D368" i="1" s="1"/>
  <c r="C145" i="1"/>
  <c r="D145" i="1" s="1"/>
  <c r="C618" i="1"/>
  <c r="D618" i="1" s="1"/>
  <c r="C756" i="1"/>
  <c r="D756" i="1" s="1"/>
  <c r="C483" i="1"/>
  <c r="D483" i="1" s="1"/>
  <c r="C619" i="1"/>
  <c r="D619" i="1" s="1"/>
  <c r="C757" i="1"/>
  <c r="D757" i="1" s="1"/>
  <c r="C484" i="1"/>
  <c r="D484" i="1" s="1"/>
  <c r="C29" i="1"/>
  <c r="D29" i="1" s="1"/>
  <c r="C257" i="1"/>
  <c r="D257" i="1" s="1"/>
  <c r="C369" i="1"/>
  <c r="D369" i="1" s="1"/>
  <c r="C146" i="1"/>
  <c r="D146" i="1" s="1"/>
  <c r="C620" i="1"/>
  <c r="D620" i="1" s="1"/>
  <c r="C758" i="1"/>
  <c r="D758" i="1" s="1"/>
  <c r="C485" i="1"/>
  <c r="D485" i="1" s="1"/>
  <c r="C30" i="1"/>
  <c r="D30" i="1" s="1"/>
  <c r="C258" i="1"/>
  <c r="D258" i="1" s="1"/>
  <c r="C370" i="1"/>
  <c r="D370" i="1" s="1"/>
  <c r="C147" i="1"/>
  <c r="D147" i="1" s="1"/>
  <c r="C621" i="1"/>
  <c r="D621" i="1" s="1"/>
  <c r="C759" i="1"/>
  <c r="D759" i="1" s="1"/>
  <c r="C486" i="1"/>
  <c r="D486" i="1" s="1"/>
  <c r="C31" i="1"/>
  <c r="D31" i="1" s="1"/>
  <c r="C259" i="1"/>
  <c r="D259" i="1" s="1"/>
  <c r="C371" i="1"/>
  <c r="D371" i="1" s="1"/>
  <c r="C148" i="1"/>
  <c r="D148" i="1" s="1"/>
  <c r="C622" i="1"/>
  <c r="D622" i="1" s="1"/>
  <c r="C760" i="1"/>
  <c r="D760" i="1" s="1"/>
  <c r="C487" i="1"/>
  <c r="D487" i="1" s="1"/>
  <c r="C32" i="1"/>
  <c r="D32" i="1" s="1"/>
  <c r="C260" i="1"/>
  <c r="D260" i="1" s="1"/>
  <c r="C372" i="1"/>
  <c r="D372" i="1" s="1"/>
  <c r="C149" i="1"/>
  <c r="D149" i="1" s="1"/>
  <c r="C623" i="1"/>
  <c r="D623" i="1" s="1"/>
  <c r="C761" i="1"/>
  <c r="D761" i="1" s="1"/>
  <c r="C488" i="1"/>
  <c r="D488" i="1" s="1"/>
  <c r="C624" i="1"/>
  <c r="D624" i="1" s="1"/>
  <c r="C762" i="1"/>
  <c r="D762" i="1" s="1"/>
  <c r="C489" i="1"/>
  <c r="D489" i="1" s="1"/>
  <c r="C33" i="1"/>
  <c r="D33" i="1" s="1"/>
  <c r="C261" i="1"/>
  <c r="D261" i="1" s="1"/>
  <c r="C373" i="1"/>
  <c r="D373" i="1" s="1"/>
  <c r="C150" i="1"/>
  <c r="D150" i="1" s="1"/>
  <c r="C625" i="1"/>
  <c r="D625" i="1" s="1"/>
  <c r="C763" i="1"/>
  <c r="D763" i="1" s="1"/>
  <c r="C490" i="1"/>
  <c r="D490" i="1" s="1"/>
  <c r="C34" i="1"/>
  <c r="D34" i="1" s="1"/>
  <c r="C262" i="1"/>
  <c r="D262" i="1" s="1"/>
  <c r="C374" i="1"/>
  <c r="D374" i="1" s="1"/>
  <c r="C151" i="1"/>
  <c r="D151" i="1" s="1"/>
  <c r="C626" i="1"/>
  <c r="D626" i="1" s="1"/>
  <c r="C764" i="1"/>
  <c r="D764" i="1" s="1"/>
  <c r="C491" i="1"/>
  <c r="D491" i="1" s="1"/>
  <c r="C35" i="1"/>
  <c r="D35" i="1" s="1"/>
  <c r="C627" i="1"/>
  <c r="D627" i="1" s="1"/>
  <c r="C765" i="1"/>
  <c r="D765" i="1" s="1"/>
  <c r="C492" i="1"/>
  <c r="D492" i="1" s="1"/>
  <c r="C36" i="1"/>
  <c r="D36" i="1" s="1"/>
  <c r="C263" i="1"/>
  <c r="D263" i="1" s="1"/>
  <c r="C375" i="1"/>
  <c r="D375" i="1" s="1"/>
  <c r="C152" i="1"/>
  <c r="D152" i="1" s="1"/>
  <c r="C628" i="1"/>
  <c r="D628" i="1" s="1"/>
  <c r="C766" i="1"/>
  <c r="D766" i="1" s="1"/>
  <c r="C493" i="1"/>
  <c r="D493" i="1" s="1"/>
  <c r="C37" i="1"/>
  <c r="D37" i="1" s="1"/>
  <c r="C264" i="1"/>
  <c r="D264" i="1" s="1"/>
  <c r="C376" i="1"/>
  <c r="D376" i="1" s="1"/>
  <c r="C153" i="1"/>
  <c r="D153" i="1" s="1"/>
  <c r="C629" i="1"/>
  <c r="D629" i="1" s="1"/>
  <c r="C767" i="1"/>
  <c r="D767" i="1" s="1"/>
  <c r="C494" i="1"/>
  <c r="D494" i="1" s="1"/>
  <c r="C38" i="1"/>
  <c r="D38" i="1" s="1"/>
  <c r="C265" i="1"/>
  <c r="D265" i="1" s="1"/>
  <c r="C377" i="1"/>
  <c r="D377" i="1" s="1"/>
  <c r="C154" i="1"/>
  <c r="D154" i="1" s="1"/>
  <c r="C630" i="1"/>
  <c r="D630" i="1" s="1"/>
  <c r="C768" i="1"/>
  <c r="D768" i="1" s="1"/>
  <c r="C495" i="1"/>
  <c r="D495" i="1" s="1"/>
  <c r="C39" i="1"/>
  <c r="D39" i="1" s="1"/>
  <c r="C266" i="1"/>
  <c r="D266" i="1" s="1"/>
  <c r="C378" i="1"/>
  <c r="D378" i="1" s="1"/>
  <c r="C155" i="1"/>
  <c r="D155" i="1" s="1"/>
  <c r="C631" i="1"/>
  <c r="D631" i="1" s="1"/>
  <c r="C769" i="1"/>
  <c r="D769" i="1" s="1"/>
  <c r="C496" i="1"/>
  <c r="D496" i="1" s="1"/>
  <c r="C632" i="1"/>
  <c r="D632" i="1" s="1"/>
  <c r="C770" i="1"/>
  <c r="D770" i="1" s="1"/>
  <c r="C497" i="1"/>
  <c r="D497" i="1" s="1"/>
  <c r="C40" i="1"/>
  <c r="D40" i="1" s="1"/>
  <c r="C267" i="1"/>
  <c r="D267" i="1" s="1"/>
  <c r="C379" i="1"/>
  <c r="D379" i="1" s="1"/>
  <c r="C156" i="1"/>
  <c r="D156" i="1" s="1"/>
  <c r="C633" i="1"/>
  <c r="D633" i="1" s="1"/>
  <c r="C771" i="1"/>
  <c r="D771" i="1" s="1"/>
  <c r="C498" i="1"/>
  <c r="D498" i="1" s="1"/>
  <c r="C41" i="1"/>
  <c r="D41" i="1" s="1"/>
  <c r="C268" i="1"/>
  <c r="D268" i="1" s="1"/>
  <c r="C380" i="1"/>
  <c r="D380" i="1" s="1"/>
  <c r="C157" i="1"/>
  <c r="D157" i="1" s="1"/>
  <c r="C634" i="1"/>
  <c r="D634" i="1" s="1"/>
  <c r="C772" i="1"/>
  <c r="D772" i="1" s="1"/>
  <c r="C499" i="1"/>
  <c r="D499" i="1" s="1"/>
  <c r="C42" i="1"/>
  <c r="D42" i="1" s="1"/>
  <c r="C269" i="1"/>
  <c r="D269" i="1" s="1"/>
  <c r="C381" i="1"/>
  <c r="D381" i="1" s="1"/>
  <c r="C635" i="1"/>
  <c r="D635" i="1" s="1"/>
  <c r="C773" i="1"/>
  <c r="D773" i="1" s="1"/>
  <c r="C500" i="1"/>
  <c r="D500" i="1" s="1"/>
  <c r="C43" i="1"/>
  <c r="D43" i="1" s="1"/>
  <c r="C270" i="1"/>
  <c r="D270" i="1" s="1"/>
  <c r="C382" i="1"/>
  <c r="D382" i="1" s="1"/>
  <c r="C158" i="1"/>
  <c r="D158" i="1" s="1"/>
  <c r="C636" i="1"/>
  <c r="D636" i="1" s="1"/>
  <c r="C774" i="1"/>
  <c r="D774" i="1" s="1"/>
  <c r="C501" i="1"/>
  <c r="D501" i="1" s="1"/>
  <c r="C44" i="1"/>
  <c r="D44" i="1" s="1"/>
  <c r="C271" i="1"/>
  <c r="D271" i="1" s="1"/>
  <c r="C383" i="1"/>
  <c r="D383" i="1" s="1"/>
  <c r="C159" i="1"/>
  <c r="D159" i="1" s="1"/>
  <c r="C637" i="1"/>
  <c r="D637" i="1" s="1"/>
  <c r="C775" i="1"/>
  <c r="D775" i="1" s="1"/>
  <c r="C502" i="1"/>
  <c r="D502" i="1" s="1"/>
  <c r="C45" i="1"/>
  <c r="D45" i="1" s="1"/>
  <c r="C272" i="1"/>
  <c r="D272" i="1" s="1"/>
  <c r="C384" i="1"/>
  <c r="D384" i="1" s="1"/>
  <c r="C160" i="1"/>
  <c r="D160" i="1" s="1"/>
  <c r="C638" i="1"/>
  <c r="D638" i="1" s="1"/>
  <c r="C776" i="1"/>
  <c r="D776" i="1" s="1"/>
  <c r="C503" i="1"/>
  <c r="D503" i="1" s="1"/>
  <c r="C46" i="1"/>
  <c r="D46" i="1" s="1"/>
  <c r="C273" i="1"/>
  <c r="D273" i="1" s="1"/>
  <c r="C385" i="1"/>
  <c r="D385" i="1" s="1"/>
  <c r="C161" i="1"/>
  <c r="D161" i="1" s="1"/>
  <c r="C639" i="1"/>
  <c r="D639" i="1" s="1"/>
  <c r="C777" i="1"/>
  <c r="D777" i="1" s="1"/>
  <c r="C640" i="1"/>
  <c r="D640" i="1" s="1"/>
  <c r="C504" i="1"/>
  <c r="D504" i="1" s="1"/>
  <c r="C47" i="1"/>
  <c r="D47" i="1" s="1"/>
  <c r="C274" i="1"/>
  <c r="D274" i="1" s="1"/>
  <c r="C386" i="1"/>
  <c r="D386" i="1" s="1"/>
  <c r="C162" i="1"/>
  <c r="D162" i="1" s="1"/>
  <c r="C163" i="1"/>
  <c r="D163" i="1" s="1"/>
  <c r="C641" i="1"/>
  <c r="D641" i="1" s="1"/>
  <c r="C778" i="1"/>
  <c r="D778" i="1" s="1"/>
  <c r="C505" i="1"/>
  <c r="D505" i="1" s="1"/>
  <c r="C48" i="1"/>
  <c r="D48" i="1" s="1"/>
  <c r="C275" i="1"/>
  <c r="D275" i="1" s="1"/>
  <c r="C387" i="1"/>
  <c r="D387" i="1" s="1"/>
  <c r="C164" i="1"/>
  <c r="D164" i="1" s="1"/>
  <c r="C642" i="1"/>
  <c r="D642" i="1" s="1"/>
  <c r="C779" i="1"/>
  <c r="D779" i="1" s="1"/>
  <c r="C506" i="1"/>
  <c r="D506" i="1" s="1"/>
  <c r="C643" i="1"/>
  <c r="D643" i="1" s="1"/>
  <c r="C780" i="1"/>
  <c r="D780" i="1" s="1"/>
  <c r="C49" i="1"/>
  <c r="D49" i="1" s="1"/>
  <c r="C644" i="1"/>
  <c r="D644" i="1" s="1"/>
  <c r="C781" i="1"/>
  <c r="D781" i="1" s="1"/>
  <c r="C507" i="1"/>
  <c r="D507" i="1" s="1"/>
  <c r="C50" i="1"/>
  <c r="D50" i="1" s="1"/>
  <c r="C276" i="1"/>
  <c r="D276" i="1" s="1"/>
  <c r="C388" i="1"/>
  <c r="D388" i="1" s="1"/>
  <c r="C165" i="1"/>
  <c r="D165" i="1" s="1"/>
  <c r="C645" i="1"/>
  <c r="D645" i="1" s="1"/>
  <c r="C782" i="1"/>
  <c r="D782" i="1" s="1"/>
  <c r="C508" i="1"/>
  <c r="D508" i="1" s="1"/>
  <c r="C51" i="1"/>
  <c r="D51" i="1" s="1"/>
  <c r="C277" i="1"/>
  <c r="D277" i="1" s="1"/>
  <c r="C389" i="1"/>
  <c r="D389" i="1" s="1"/>
  <c r="C166" i="1"/>
  <c r="D166" i="1" s="1"/>
  <c r="C646" i="1"/>
  <c r="D646" i="1" s="1"/>
  <c r="C783" i="1"/>
  <c r="D783" i="1" s="1"/>
  <c r="C509" i="1"/>
  <c r="D509" i="1" s="1"/>
  <c r="C52" i="1"/>
  <c r="D52" i="1" s="1"/>
  <c r="C278" i="1"/>
  <c r="D278" i="1" s="1"/>
  <c r="C390" i="1"/>
  <c r="D390" i="1" s="1"/>
  <c r="C167" i="1"/>
  <c r="D167" i="1" s="1"/>
  <c r="C647" i="1"/>
  <c r="D647" i="1" s="1"/>
  <c r="C784" i="1"/>
  <c r="D784" i="1" s="1"/>
  <c r="C510" i="1"/>
  <c r="D510" i="1" s="1"/>
  <c r="C53" i="1"/>
  <c r="D53" i="1" s="1"/>
  <c r="C279" i="1"/>
  <c r="D279" i="1" s="1"/>
  <c r="C391" i="1"/>
  <c r="D391" i="1" s="1"/>
  <c r="C168" i="1"/>
  <c r="D168" i="1" s="1"/>
  <c r="C648" i="1"/>
  <c r="D648" i="1" s="1"/>
  <c r="C785" i="1"/>
  <c r="D785" i="1" s="1"/>
  <c r="C511" i="1"/>
  <c r="D511" i="1" s="1"/>
  <c r="C649" i="1"/>
  <c r="D649" i="1" s="1"/>
  <c r="C786" i="1"/>
  <c r="D786" i="1" s="1"/>
  <c r="C512" i="1"/>
  <c r="D512" i="1" s="1"/>
  <c r="C54" i="1"/>
  <c r="D54" i="1" s="1"/>
  <c r="C280" i="1"/>
  <c r="D280" i="1" s="1"/>
  <c r="C392" i="1"/>
  <c r="D392" i="1" s="1"/>
  <c r="C169" i="1"/>
  <c r="D169" i="1" s="1"/>
  <c r="C650" i="1"/>
  <c r="D650" i="1" s="1"/>
  <c r="C787" i="1"/>
  <c r="D787" i="1" s="1"/>
  <c r="C513" i="1"/>
  <c r="D513" i="1" s="1"/>
  <c r="C55" i="1"/>
  <c r="D55" i="1" s="1"/>
  <c r="C281" i="1"/>
  <c r="D281" i="1" s="1"/>
  <c r="C393" i="1"/>
  <c r="D393" i="1" s="1"/>
  <c r="C170" i="1"/>
  <c r="D170" i="1" s="1"/>
  <c r="C651" i="1"/>
  <c r="D651" i="1" s="1"/>
  <c r="C788" i="1"/>
  <c r="D788" i="1" s="1"/>
  <c r="C514" i="1"/>
  <c r="D514" i="1" s="1"/>
  <c r="C56" i="1"/>
  <c r="D56" i="1" s="1"/>
  <c r="C282" i="1"/>
  <c r="D282" i="1" s="1"/>
  <c r="C394" i="1"/>
  <c r="D394" i="1" s="1"/>
  <c r="C171" i="1"/>
  <c r="D171" i="1" s="1"/>
  <c r="C652" i="1"/>
  <c r="D652" i="1" s="1"/>
  <c r="C789" i="1"/>
  <c r="D789" i="1" s="1"/>
  <c r="C515" i="1"/>
  <c r="D515" i="1" s="1"/>
  <c r="C57" i="1"/>
  <c r="D57" i="1" s="1"/>
  <c r="C283" i="1"/>
  <c r="D283" i="1" s="1"/>
  <c r="C395" i="1"/>
  <c r="D395" i="1" s="1"/>
  <c r="C172" i="1"/>
  <c r="D172" i="1" s="1"/>
  <c r="C653" i="1"/>
  <c r="D653" i="1" s="1"/>
  <c r="C790" i="1"/>
  <c r="D790" i="1" s="1"/>
  <c r="C516" i="1"/>
  <c r="D516" i="1" s="1"/>
  <c r="C654" i="1"/>
  <c r="D654" i="1" s="1"/>
  <c r="C791" i="1"/>
  <c r="D791" i="1" s="1"/>
  <c r="C517" i="1"/>
  <c r="D517" i="1" s="1"/>
  <c r="C58" i="1"/>
  <c r="D58" i="1" s="1"/>
  <c r="C284" i="1"/>
  <c r="D284" i="1" s="1"/>
  <c r="C396" i="1"/>
  <c r="D396" i="1" s="1"/>
  <c r="C173" i="1"/>
  <c r="D173" i="1" s="1"/>
  <c r="C655" i="1"/>
  <c r="D655" i="1" s="1"/>
  <c r="C792" i="1"/>
  <c r="D792" i="1" s="1"/>
  <c r="C518" i="1"/>
  <c r="D518" i="1" s="1"/>
  <c r="C59" i="1"/>
  <c r="D59" i="1" s="1"/>
  <c r="C285" i="1"/>
  <c r="D285" i="1" s="1"/>
  <c r="C397" i="1"/>
  <c r="D397" i="1" s="1"/>
  <c r="C174" i="1"/>
  <c r="D174" i="1" s="1"/>
  <c r="C656" i="1"/>
  <c r="D656" i="1" s="1"/>
  <c r="C793" i="1"/>
  <c r="D793" i="1" s="1"/>
  <c r="C519" i="1"/>
  <c r="D519" i="1" s="1"/>
  <c r="C60" i="1"/>
  <c r="D60" i="1" s="1"/>
  <c r="C286" i="1"/>
  <c r="D286" i="1" s="1"/>
  <c r="C398" i="1"/>
  <c r="D398" i="1" s="1"/>
  <c r="C175" i="1"/>
  <c r="D175" i="1" s="1"/>
  <c r="C657" i="1"/>
  <c r="D657" i="1" s="1"/>
  <c r="C794" i="1"/>
  <c r="D794" i="1" s="1"/>
  <c r="C520" i="1"/>
  <c r="D520" i="1" s="1"/>
  <c r="C61" i="1"/>
  <c r="D61" i="1" s="1"/>
  <c r="C287" i="1"/>
  <c r="D287" i="1" s="1"/>
  <c r="C399" i="1"/>
  <c r="D399" i="1" s="1"/>
  <c r="C176" i="1"/>
  <c r="D176" i="1" s="1"/>
  <c r="C658" i="1"/>
  <c r="D658" i="1" s="1"/>
  <c r="C795" i="1"/>
  <c r="D795" i="1" s="1"/>
  <c r="C521" i="1"/>
  <c r="D521" i="1" s="1"/>
  <c r="C659" i="1"/>
  <c r="D659" i="1" s="1"/>
  <c r="C796" i="1"/>
  <c r="D796" i="1" s="1"/>
  <c r="C522" i="1"/>
  <c r="D522" i="1" s="1"/>
  <c r="C62" i="1"/>
  <c r="D62" i="1" s="1"/>
  <c r="C288" i="1"/>
  <c r="D288" i="1" s="1"/>
  <c r="C400" i="1"/>
  <c r="D400" i="1" s="1"/>
  <c r="C177" i="1"/>
  <c r="D177" i="1" s="1"/>
  <c r="C660" i="1"/>
  <c r="D660" i="1" s="1"/>
  <c r="C797" i="1"/>
  <c r="D797" i="1" s="1"/>
  <c r="C523" i="1"/>
  <c r="D523" i="1" s="1"/>
  <c r="C63" i="1"/>
  <c r="D63" i="1" s="1"/>
  <c r="C289" i="1"/>
  <c r="D289" i="1" s="1"/>
  <c r="C401" i="1"/>
  <c r="D401" i="1" s="1"/>
  <c r="C178" i="1"/>
  <c r="D178" i="1" s="1"/>
  <c r="C661" i="1"/>
  <c r="D661" i="1" s="1"/>
  <c r="C798" i="1"/>
  <c r="D798" i="1" s="1"/>
  <c r="C524" i="1"/>
  <c r="D524" i="1" s="1"/>
  <c r="C64" i="1"/>
  <c r="D64" i="1" s="1"/>
  <c r="C290" i="1"/>
  <c r="D290" i="1" s="1"/>
  <c r="C402" i="1"/>
  <c r="D402" i="1" s="1"/>
  <c r="C179" i="1"/>
  <c r="D179" i="1" s="1"/>
  <c r="C662" i="1"/>
  <c r="D662" i="1" s="1"/>
  <c r="C799" i="1"/>
  <c r="D799" i="1" s="1"/>
  <c r="C525" i="1"/>
  <c r="D525" i="1" s="1"/>
  <c r="C65" i="1"/>
  <c r="D65" i="1" s="1"/>
  <c r="C291" i="1"/>
  <c r="D291" i="1" s="1"/>
  <c r="C403" i="1"/>
  <c r="D403" i="1" s="1"/>
  <c r="C180" i="1"/>
  <c r="D180" i="1" s="1"/>
  <c r="C663" i="1"/>
  <c r="D663" i="1" s="1"/>
  <c r="C800" i="1"/>
  <c r="D800" i="1" s="1"/>
  <c r="C526" i="1"/>
  <c r="D526" i="1" s="1"/>
  <c r="C664" i="1"/>
  <c r="D664" i="1" s="1"/>
  <c r="C801" i="1"/>
  <c r="D801" i="1" s="1"/>
  <c r="C527" i="1"/>
  <c r="D527" i="1" s="1"/>
  <c r="C66" i="1"/>
  <c r="D66" i="1" s="1"/>
  <c r="C292" i="1"/>
  <c r="D292" i="1" s="1"/>
  <c r="C404" i="1"/>
  <c r="D404" i="1" s="1"/>
  <c r="C181" i="1"/>
  <c r="D181" i="1" s="1"/>
  <c r="C665" i="1"/>
  <c r="D665" i="1" s="1"/>
  <c r="C802" i="1"/>
  <c r="D802" i="1" s="1"/>
  <c r="C528" i="1"/>
  <c r="D528" i="1" s="1"/>
  <c r="C67" i="1"/>
  <c r="D67" i="1" s="1"/>
  <c r="C293" i="1"/>
  <c r="D293" i="1" s="1"/>
  <c r="C405" i="1"/>
  <c r="D405" i="1" s="1"/>
  <c r="C182" i="1"/>
  <c r="D182" i="1" s="1"/>
  <c r="C666" i="1"/>
  <c r="D666" i="1" s="1"/>
  <c r="C803" i="1"/>
  <c r="D803" i="1" s="1"/>
  <c r="C529" i="1"/>
  <c r="D529" i="1" s="1"/>
  <c r="C68" i="1"/>
  <c r="D68" i="1" s="1"/>
  <c r="C294" i="1"/>
  <c r="D294" i="1" s="1"/>
  <c r="C183" i="1"/>
  <c r="D183" i="1" s="1"/>
  <c r="C667" i="1"/>
  <c r="D667" i="1" s="1"/>
  <c r="C804" i="1"/>
  <c r="D804" i="1" s="1"/>
  <c r="C530" i="1"/>
  <c r="D530" i="1" s="1"/>
  <c r="C69" i="1"/>
  <c r="D69" i="1" s="1"/>
  <c r="C295" i="1"/>
  <c r="D295" i="1" s="1"/>
  <c r="C406" i="1"/>
  <c r="D406" i="1" s="1"/>
  <c r="C184" i="1"/>
  <c r="D184" i="1" s="1"/>
  <c r="C668" i="1"/>
  <c r="D668" i="1" s="1"/>
  <c r="C805" i="1"/>
  <c r="D805" i="1" s="1"/>
  <c r="C531" i="1"/>
  <c r="D531" i="1" s="1"/>
  <c r="C669" i="1"/>
  <c r="D669" i="1" s="1"/>
  <c r="C806" i="1"/>
  <c r="D806" i="1" s="1"/>
  <c r="C532" i="1"/>
  <c r="D532" i="1" s="1"/>
  <c r="C70" i="1"/>
  <c r="D70" i="1" s="1"/>
  <c r="C296" i="1"/>
  <c r="D296" i="1" s="1"/>
  <c r="C407" i="1"/>
  <c r="D407" i="1" s="1"/>
  <c r="C185" i="1"/>
  <c r="D185" i="1" s="1"/>
  <c r="C670" i="1"/>
  <c r="D670" i="1" s="1"/>
  <c r="C807" i="1"/>
  <c r="D807" i="1" s="1"/>
  <c r="C533" i="1"/>
  <c r="D533" i="1" s="1"/>
  <c r="C71" i="1"/>
  <c r="D71" i="1" s="1"/>
  <c r="C297" i="1"/>
  <c r="D297" i="1" s="1"/>
  <c r="C408" i="1"/>
  <c r="D408" i="1" s="1"/>
  <c r="C186" i="1"/>
  <c r="D186" i="1" s="1"/>
  <c r="C671" i="1"/>
  <c r="D671" i="1" s="1"/>
  <c r="C808" i="1"/>
  <c r="D808" i="1" s="1"/>
  <c r="C534" i="1"/>
  <c r="D534" i="1" s="1"/>
  <c r="C72" i="1"/>
  <c r="D72" i="1" s="1"/>
  <c r="C298" i="1"/>
  <c r="D298" i="1" s="1"/>
  <c r="C409" i="1"/>
  <c r="D409" i="1" s="1"/>
  <c r="C187" i="1"/>
  <c r="D187" i="1" s="1"/>
  <c r="C672" i="1"/>
  <c r="D672" i="1" s="1"/>
  <c r="C809" i="1"/>
  <c r="D809" i="1" s="1"/>
  <c r="C535" i="1"/>
  <c r="D535" i="1" s="1"/>
  <c r="C73" i="1"/>
  <c r="D73" i="1" s="1"/>
  <c r="C299" i="1"/>
  <c r="D299" i="1" s="1"/>
  <c r="C410" i="1"/>
  <c r="D410" i="1" s="1"/>
  <c r="C188" i="1"/>
  <c r="D188" i="1" s="1"/>
  <c r="C673" i="1"/>
  <c r="D673" i="1" s="1"/>
  <c r="C810" i="1"/>
  <c r="D810" i="1" s="1"/>
  <c r="C536" i="1"/>
  <c r="D536" i="1" s="1"/>
  <c r="C674" i="1"/>
  <c r="D674" i="1" s="1"/>
  <c r="C811" i="1"/>
  <c r="D811" i="1" s="1"/>
  <c r="C537" i="1"/>
  <c r="D537" i="1" s="1"/>
  <c r="C74" i="1"/>
  <c r="D74" i="1" s="1"/>
  <c r="C300" i="1"/>
  <c r="D300" i="1" s="1"/>
  <c r="C411" i="1"/>
  <c r="D411" i="1" s="1"/>
  <c r="C189" i="1"/>
  <c r="D189" i="1" s="1"/>
  <c r="C675" i="1"/>
  <c r="D675" i="1" s="1"/>
  <c r="C812" i="1"/>
  <c r="D812" i="1" s="1"/>
  <c r="C538" i="1"/>
  <c r="D538" i="1" s="1"/>
  <c r="C75" i="1"/>
  <c r="D75" i="1" s="1"/>
  <c r="C301" i="1"/>
  <c r="D301" i="1" s="1"/>
  <c r="C412" i="1"/>
  <c r="D412" i="1" s="1"/>
  <c r="C190" i="1"/>
  <c r="D190" i="1" s="1"/>
  <c r="C676" i="1"/>
  <c r="D676" i="1" s="1"/>
  <c r="C813" i="1"/>
  <c r="D813" i="1" s="1"/>
  <c r="C539" i="1"/>
  <c r="D539" i="1" s="1"/>
  <c r="C76" i="1"/>
  <c r="D76" i="1" s="1"/>
  <c r="C302" i="1"/>
  <c r="D302" i="1" s="1"/>
  <c r="C413" i="1"/>
  <c r="D413" i="1" s="1"/>
  <c r="C191" i="1"/>
  <c r="D191" i="1" s="1"/>
  <c r="C677" i="1"/>
  <c r="D677" i="1" s="1"/>
  <c r="C814" i="1"/>
  <c r="D814" i="1" s="1"/>
  <c r="C540" i="1"/>
  <c r="D540" i="1" s="1"/>
  <c r="C77" i="1"/>
  <c r="D77" i="1" s="1"/>
  <c r="C192" i="1"/>
  <c r="D192" i="1" s="1"/>
  <c r="C678" i="1"/>
  <c r="D678" i="1" s="1"/>
  <c r="C815" i="1"/>
  <c r="D815" i="1" s="1"/>
  <c r="C78" i="1"/>
  <c r="D78" i="1" s="1"/>
  <c r="C303" i="1"/>
  <c r="D303" i="1" s="1"/>
  <c r="C414" i="1"/>
  <c r="D414" i="1" s="1"/>
  <c r="C193" i="1"/>
  <c r="D193" i="1" s="1"/>
  <c r="C679" i="1"/>
  <c r="D679" i="1" s="1"/>
  <c r="C816" i="1"/>
  <c r="D816" i="1" s="1"/>
  <c r="C541" i="1"/>
  <c r="D541" i="1" s="1"/>
  <c r="C79" i="1"/>
  <c r="D79" i="1" s="1"/>
  <c r="C304" i="1"/>
  <c r="D304" i="1" s="1"/>
  <c r="C415" i="1"/>
  <c r="D415" i="1" s="1"/>
  <c r="C680" i="1"/>
  <c r="D680" i="1" s="1"/>
  <c r="C817" i="1"/>
  <c r="D817" i="1" s="1"/>
  <c r="C542" i="1"/>
  <c r="D542" i="1" s="1"/>
  <c r="C80" i="1"/>
  <c r="D80" i="1" s="1"/>
  <c r="C305" i="1"/>
  <c r="D305" i="1" s="1"/>
  <c r="C416" i="1"/>
  <c r="D416" i="1" s="1"/>
  <c r="C194" i="1"/>
  <c r="D194" i="1" s="1"/>
  <c r="C818" i="1"/>
  <c r="D818" i="1" s="1"/>
  <c r="C543" i="1"/>
  <c r="D543" i="1" s="1"/>
  <c r="C81" i="1"/>
  <c r="D81" i="1" s="1"/>
  <c r="C306" i="1"/>
  <c r="D306" i="1" s="1"/>
  <c r="C417" i="1"/>
  <c r="D417" i="1" s="1"/>
  <c r="C195" i="1"/>
  <c r="D195" i="1" s="1"/>
  <c r="C681" i="1"/>
  <c r="D681" i="1" s="1"/>
  <c r="C819" i="1"/>
  <c r="D819" i="1" s="1"/>
  <c r="C544" i="1"/>
  <c r="D544" i="1" s="1"/>
  <c r="C82" i="1"/>
  <c r="D82" i="1" s="1"/>
  <c r="C307" i="1"/>
  <c r="D307" i="1" s="1"/>
  <c r="C418" i="1"/>
  <c r="D418" i="1" s="1"/>
  <c r="C196" i="1"/>
  <c r="D196" i="1" s="1"/>
  <c r="C682" i="1"/>
  <c r="D682" i="1" s="1"/>
  <c r="C820" i="1"/>
  <c r="D820" i="1" s="1"/>
  <c r="C83" i="1"/>
  <c r="D83" i="1" s="1"/>
  <c r="C419" i="1"/>
  <c r="D419" i="1" s="1"/>
  <c r="C197" i="1"/>
  <c r="D197" i="1" s="1"/>
  <c r="C821" i="1"/>
  <c r="D821" i="1" s="1"/>
  <c r="C545" i="1"/>
  <c r="D545" i="1" s="1"/>
  <c r="C308" i="1"/>
  <c r="D308" i="1" s="1"/>
  <c r="C420" i="1"/>
  <c r="D420" i="1" s="1"/>
  <c r="C198" i="1"/>
  <c r="D198" i="1" s="1"/>
  <c r="C683" i="1"/>
  <c r="D683" i="1" s="1"/>
  <c r="C822" i="1"/>
  <c r="D822" i="1" s="1"/>
  <c r="C546" i="1"/>
  <c r="D546" i="1" s="1"/>
  <c r="C84" i="1"/>
  <c r="D84" i="1" s="1"/>
  <c r="C309" i="1"/>
  <c r="D309" i="1" s="1"/>
  <c r="C421" i="1"/>
  <c r="D421" i="1" s="1"/>
  <c r="C199" i="1"/>
  <c r="D199" i="1" s="1"/>
  <c r="C823" i="1"/>
  <c r="D823" i="1" s="1"/>
  <c r="C547" i="1"/>
  <c r="D547" i="1" s="1"/>
  <c r="C85" i="1"/>
  <c r="D85" i="1" s="1"/>
  <c r="C310" i="1"/>
  <c r="D310" i="1" s="1"/>
  <c r="C422" i="1"/>
  <c r="D422" i="1" s="1"/>
  <c r="C200" i="1"/>
  <c r="D200" i="1" s="1"/>
  <c r="C824" i="1"/>
  <c r="D824" i="1" s="1"/>
  <c r="C86" i="1"/>
  <c r="D86" i="1" s="1"/>
  <c r="C423" i="1"/>
  <c r="D423" i="1" s="1"/>
  <c r="C201" i="1"/>
  <c r="D201" i="1" s="1"/>
  <c r="C684" i="1"/>
  <c r="D684" i="1" s="1"/>
  <c r="C548" i="1"/>
  <c r="D548" i="1" s="1"/>
  <c r="C311" i="1"/>
  <c r="D311" i="1" s="1"/>
  <c r="C424" i="1"/>
  <c r="D424" i="1" s="1"/>
  <c r="C685" i="1"/>
  <c r="D685" i="1" s="1"/>
  <c r="C87" i="1"/>
  <c r="D87" i="1" s="1"/>
  <c r="C312" i="1"/>
  <c r="D312" i="1" s="1"/>
  <c r="C686" i="1"/>
  <c r="D686" i="1" s="1"/>
  <c r="C825" i="1"/>
  <c r="D825" i="1" s="1"/>
  <c r="C549" i="1"/>
  <c r="D549" i="1" s="1"/>
  <c r="C88" i="1"/>
  <c r="D88" i="1" s="1"/>
  <c r="C313" i="1"/>
  <c r="D313" i="1" s="1"/>
  <c r="C425" i="1"/>
  <c r="D425" i="1" s="1"/>
  <c r="C202" i="1"/>
  <c r="D202" i="1" s="1"/>
  <c r="C687" i="1"/>
  <c r="D687" i="1" s="1"/>
  <c r="C826" i="1"/>
  <c r="D826" i="1" s="1"/>
  <c r="C550" i="1"/>
  <c r="D550" i="1" s="1"/>
  <c r="C89" i="1"/>
  <c r="D89" i="1" s="1"/>
  <c r="C314" i="1"/>
  <c r="D314" i="1" s="1"/>
  <c r="C426" i="1"/>
  <c r="D426" i="1" s="1"/>
  <c r="C203" i="1"/>
  <c r="D203" i="1" s="1"/>
  <c r="C688" i="1"/>
  <c r="D688" i="1" s="1"/>
  <c r="C827" i="1"/>
  <c r="D827" i="1" s="1"/>
  <c r="C551" i="1"/>
  <c r="D551" i="1" s="1"/>
  <c r="C90" i="1"/>
  <c r="D90" i="1" s="1"/>
  <c r="C315" i="1"/>
  <c r="D315" i="1" s="1"/>
  <c r="C427" i="1"/>
  <c r="D427" i="1" s="1"/>
  <c r="C204" i="1"/>
  <c r="D204" i="1" s="1"/>
  <c r="C689" i="1"/>
  <c r="D689" i="1" s="1"/>
  <c r="C828" i="1"/>
  <c r="D828" i="1" s="1"/>
  <c r="C552" i="1"/>
  <c r="D552" i="1" s="1"/>
  <c r="C91" i="1"/>
  <c r="D91" i="1" s="1"/>
  <c r="C316" i="1"/>
  <c r="D316" i="1" s="1"/>
  <c r="C428" i="1"/>
  <c r="D428" i="1" s="1"/>
  <c r="C205" i="1"/>
  <c r="D205" i="1" s="1"/>
  <c r="C690" i="1"/>
  <c r="D690" i="1" s="1"/>
  <c r="C829" i="1"/>
  <c r="D829" i="1" s="1"/>
  <c r="C553" i="1"/>
  <c r="D553" i="1" s="1"/>
  <c r="C691" i="1"/>
  <c r="D691" i="1" s="1"/>
  <c r="C830" i="1"/>
  <c r="D830" i="1" s="1"/>
  <c r="C554" i="1"/>
  <c r="D554" i="1" s="1"/>
  <c r="C92" i="1"/>
  <c r="D92" i="1" s="1"/>
  <c r="C317" i="1"/>
  <c r="D317" i="1" s="1"/>
  <c r="C429" i="1"/>
  <c r="D429" i="1" s="1"/>
  <c r="C206" i="1"/>
  <c r="D206" i="1" s="1"/>
  <c r="C692" i="1"/>
  <c r="D692" i="1" s="1"/>
  <c r="C831" i="1"/>
  <c r="D831" i="1" s="1"/>
  <c r="C555" i="1"/>
  <c r="D555" i="1" s="1"/>
  <c r="C93" i="1"/>
  <c r="D93" i="1" s="1"/>
  <c r="C318" i="1"/>
  <c r="D318" i="1" s="1"/>
  <c r="C430" i="1"/>
  <c r="D430" i="1" s="1"/>
  <c r="C207" i="1"/>
  <c r="D207" i="1" s="1"/>
  <c r="C693" i="1"/>
  <c r="D693" i="1" s="1"/>
  <c r="C832" i="1"/>
  <c r="D832" i="1" s="1"/>
  <c r="C556" i="1"/>
  <c r="D556" i="1" s="1"/>
  <c r="C94" i="1"/>
  <c r="D94" i="1" s="1"/>
  <c r="C319" i="1"/>
  <c r="D319" i="1" s="1"/>
  <c r="C431" i="1"/>
  <c r="D431" i="1" s="1"/>
  <c r="C208" i="1"/>
  <c r="D208" i="1" s="1"/>
  <c r="C694" i="1"/>
  <c r="D694" i="1" s="1"/>
  <c r="C557" i="1"/>
  <c r="D557" i="1" s="1"/>
  <c r="C95" i="1"/>
  <c r="D95" i="1" s="1"/>
  <c r="C695" i="1"/>
  <c r="D695" i="1" s="1"/>
  <c r="C833" i="1"/>
  <c r="D833" i="1" s="1"/>
  <c r="C558" i="1"/>
  <c r="D558" i="1" s="1"/>
  <c r="C96" i="1"/>
  <c r="D96" i="1" s="1"/>
  <c r="C320" i="1"/>
  <c r="D320" i="1" s="1"/>
  <c r="C209" i="1"/>
  <c r="D209" i="1" s="1"/>
  <c r="C696" i="1"/>
  <c r="D696" i="1" s="1"/>
  <c r="C834" i="1"/>
  <c r="D834" i="1" s="1"/>
  <c r="C559" i="1"/>
  <c r="D559" i="1" s="1"/>
  <c r="C97" i="1"/>
  <c r="D97" i="1" s="1"/>
  <c r="C321" i="1"/>
  <c r="D321" i="1" s="1"/>
  <c r="C432" i="1"/>
  <c r="D432" i="1" s="1"/>
  <c r="C210" i="1"/>
  <c r="D210" i="1" s="1"/>
  <c r="C697" i="1"/>
  <c r="D697" i="1" s="1"/>
  <c r="C835" i="1"/>
  <c r="D835" i="1" s="1"/>
  <c r="C560" i="1"/>
  <c r="D560" i="1" s="1"/>
  <c r="C98" i="1"/>
  <c r="D98" i="1" s="1"/>
  <c r="C322" i="1"/>
  <c r="D322" i="1" s="1"/>
  <c r="C433" i="1"/>
  <c r="D433" i="1" s="1"/>
  <c r="C211" i="1"/>
  <c r="D211" i="1" s="1"/>
  <c r="C698" i="1"/>
  <c r="D698" i="1" s="1"/>
  <c r="C836" i="1"/>
  <c r="D836" i="1" s="1"/>
  <c r="C561" i="1"/>
  <c r="D561" i="1" s="1"/>
  <c r="C99" i="1"/>
  <c r="D99" i="1" s="1"/>
  <c r="C323" i="1"/>
  <c r="D323" i="1" s="1"/>
  <c r="C434" i="1"/>
  <c r="D434" i="1" s="1"/>
  <c r="C212" i="1"/>
  <c r="D212" i="1" s="1"/>
  <c r="C699" i="1"/>
  <c r="D699" i="1" s="1"/>
  <c r="C837" i="1"/>
  <c r="D837" i="1" s="1"/>
  <c r="C562" i="1"/>
  <c r="D562" i="1" s="1"/>
  <c r="C700" i="1"/>
  <c r="D700" i="1" s="1"/>
  <c r="C838" i="1"/>
  <c r="D838" i="1" s="1"/>
  <c r="C563" i="1"/>
  <c r="D563" i="1" s="1"/>
  <c r="C100" i="1"/>
  <c r="D100" i="1" s="1"/>
  <c r="C324" i="1"/>
  <c r="D324" i="1" s="1"/>
  <c r="C435" i="1"/>
  <c r="D435" i="1" s="1"/>
  <c r="C213" i="1"/>
  <c r="D213" i="1" s="1"/>
  <c r="C701" i="1"/>
  <c r="D701" i="1" s="1"/>
  <c r="C839" i="1"/>
  <c r="D839" i="1" s="1"/>
  <c r="C564" i="1"/>
  <c r="D564" i="1" s="1"/>
  <c r="C101" i="1"/>
  <c r="D101" i="1" s="1"/>
  <c r="C325" i="1"/>
  <c r="D325" i="1" s="1"/>
  <c r="C436" i="1"/>
  <c r="D436" i="1" s="1"/>
  <c r="C214" i="1"/>
  <c r="D214" i="1" s="1"/>
  <c r="C702" i="1"/>
  <c r="D702" i="1" s="1"/>
  <c r="C840" i="1"/>
  <c r="D840" i="1" s="1"/>
  <c r="C565" i="1"/>
  <c r="D565" i="1" s="1"/>
  <c r="C102" i="1"/>
  <c r="D102" i="1" s="1"/>
  <c r="C326" i="1"/>
  <c r="D326" i="1" s="1"/>
  <c r="C437" i="1"/>
  <c r="D437" i="1" s="1"/>
  <c r="C215" i="1"/>
  <c r="D215" i="1" s="1"/>
  <c r="C703" i="1"/>
  <c r="D703" i="1" s="1"/>
  <c r="C841" i="1"/>
  <c r="D841" i="1" s="1"/>
  <c r="C566" i="1"/>
  <c r="D566" i="1" s="1"/>
  <c r="C103" i="1"/>
  <c r="D103" i="1" s="1"/>
  <c r="C327" i="1"/>
  <c r="D327" i="1" s="1"/>
  <c r="C438" i="1"/>
  <c r="D438" i="1" s="1"/>
  <c r="C216" i="1"/>
  <c r="D216" i="1" s="1"/>
  <c r="C704" i="1"/>
  <c r="D704" i="1" s="1"/>
  <c r="C842" i="1"/>
  <c r="D842" i="1" s="1"/>
  <c r="C567" i="1"/>
  <c r="D567" i="1" s="1"/>
  <c r="C705" i="1"/>
  <c r="D705" i="1" s="1"/>
  <c r="C843" i="1"/>
  <c r="D843" i="1" s="1"/>
  <c r="C568" i="1"/>
  <c r="D568" i="1" s="1"/>
  <c r="C104" i="1"/>
  <c r="D104" i="1" s="1"/>
  <c r="C328" i="1"/>
  <c r="D328" i="1" s="1"/>
  <c r="C439" i="1"/>
  <c r="D439" i="1" s="1"/>
  <c r="C217" i="1"/>
  <c r="D217" i="1" s="1"/>
  <c r="C706" i="1"/>
  <c r="D706" i="1" s="1"/>
  <c r="C844" i="1"/>
  <c r="D844" i="1" s="1"/>
  <c r="C569" i="1"/>
  <c r="D569" i="1" s="1"/>
  <c r="C105" i="1"/>
  <c r="D105" i="1" s="1"/>
  <c r="C329" i="1"/>
  <c r="D329" i="1" s="1"/>
  <c r="C440" i="1"/>
  <c r="D440" i="1" s="1"/>
  <c r="C218" i="1"/>
  <c r="D218" i="1" s="1"/>
  <c r="C707" i="1"/>
  <c r="D707" i="1" s="1"/>
  <c r="C845" i="1"/>
  <c r="D845" i="1" s="1"/>
  <c r="C570" i="1"/>
  <c r="D570" i="1" s="1"/>
  <c r="C106" i="1"/>
  <c r="D106" i="1" s="1"/>
  <c r="C708" i="1"/>
  <c r="D708" i="1" s="1"/>
  <c r="C846" i="1"/>
  <c r="D846" i="1" s="1"/>
  <c r="C571" i="1"/>
  <c r="D571" i="1" s="1"/>
  <c r="C107" i="1"/>
  <c r="D107" i="1" s="1"/>
  <c r="C330" i="1"/>
  <c r="D330" i="1" s="1"/>
  <c r="C441" i="1"/>
  <c r="D441" i="1" s="1"/>
  <c r="C219" i="1"/>
  <c r="D219" i="1" s="1"/>
  <c r="C709" i="1"/>
  <c r="D709" i="1" s="1"/>
  <c r="C847" i="1"/>
  <c r="D847" i="1" s="1"/>
  <c r="C572" i="1"/>
  <c r="D572" i="1" s="1"/>
  <c r="C108" i="1"/>
  <c r="D108" i="1" s="1"/>
  <c r="C331" i="1"/>
  <c r="D331" i="1" s="1"/>
  <c r="C442" i="1"/>
  <c r="D442" i="1" s="1"/>
  <c r="C220" i="1"/>
  <c r="D220" i="1" s="1"/>
  <c r="C710" i="1"/>
  <c r="D710" i="1" s="1"/>
  <c r="C848" i="1"/>
  <c r="D848" i="1" s="1"/>
  <c r="C573" i="1"/>
  <c r="D573" i="1" s="1"/>
  <c r="C109" i="1"/>
  <c r="D109" i="1" s="1"/>
  <c r="C332" i="1"/>
  <c r="D332" i="1" s="1"/>
  <c r="C443" i="1"/>
  <c r="D443" i="1" s="1"/>
  <c r="C221" i="1"/>
  <c r="D221" i="1" s="1"/>
  <c r="C711" i="1"/>
  <c r="D711" i="1" s="1"/>
  <c r="C849" i="1"/>
  <c r="D849" i="1" s="1"/>
  <c r="C574" i="1"/>
  <c r="D574" i="1" s="1"/>
  <c r="C110" i="1"/>
  <c r="D110" i="1" s="1"/>
  <c r="C333" i="1"/>
  <c r="D333" i="1" s="1"/>
  <c r="C444" i="1"/>
  <c r="D444" i="1" s="1"/>
  <c r="C222" i="1"/>
  <c r="D222" i="1" s="1"/>
  <c r="C712" i="1"/>
  <c r="D712" i="1" s="1"/>
  <c r="C850" i="1"/>
  <c r="D850" i="1" s="1"/>
  <c r="C575" i="1"/>
  <c r="D575" i="1" s="1"/>
  <c r="C713" i="1"/>
  <c r="D713" i="1" s="1"/>
  <c r="C851" i="1"/>
  <c r="D851" i="1" s="1"/>
  <c r="C576" i="1"/>
  <c r="D576" i="1" s="1"/>
  <c r="C111" i="1"/>
  <c r="D111" i="1" s="1"/>
  <c r="C334" i="1"/>
  <c r="D334" i="1" s="1"/>
  <c r="C445" i="1"/>
  <c r="D445" i="1" s="1"/>
  <c r="C223" i="1"/>
  <c r="D223" i="1" s="1"/>
  <c r="C714" i="1"/>
  <c r="D714" i="1" s="1"/>
  <c r="C852" i="1"/>
  <c r="D852" i="1" s="1"/>
  <c r="C577" i="1"/>
  <c r="D577" i="1" s="1"/>
  <c r="C112" i="1"/>
  <c r="D112" i="1" s="1"/>
  <c r="C335" i="1"/>
  <c r="D335" i="1" s="1"/>
  <c r="C446" i="1"/>
  <c r="D446" i="1" s="1"/>
  <c r="C224" i="1"/>
  <c r="D224" i="1" s="1"/>
  <c r="C715" i="1"/>
  <c r="D715" i="1" s="1"/>
  <c r="C853" i="1"/>
  <c r="D853" i="1" s="1"/>
  <c r="C578" i="1"/>
  <c r="D578" i="1" s="1"/>
  <c r="C113" i="1"/>
  <c r="D113" i="1" s="1"/>
  <c r="C336" i="1"/>
  <c r="D336" i="1" s="1"/>
  <c r="C447" i="1"/>
  <c r="D447" i="1" s="1"/>
  <c r="C225" i="1"/>
  <c r="D225" i="1" s="1"/>
  <c r="C716" i="1"/>
  <c r="D716" i="1" s="1"/>
  <c r="C854" i="1"/>
  <c r="D854" i="1" s="1"/>
  <c r="C579" i="1"/>
  <c r="D579" i="1" s="1"/>
  <c r="C114" i="1"/>
  <c r="D114" i="1" s="1"/>
  <c r="C337" i="1"/>
  <c r="D337" i="1" s="1"/>
  <c r="C448" i="1"/>
  <c r="D448" i="1" s="1"/>
  <c r="C226" i="1"/>
  <c r="D226" i="1" s="1"/>
  <c r="C717" i="1"/>
  <c r="D717" i="1" s="1"/>
  <c r="C855" i="1"/>
  <c r="D855" i="1" s="1"/>
  <c r="C718" i="1"/>
  <c r="D718" i="1" s="1"/>
  <c r="C856" i="1"/>
  <c r="D856" i="1" s="1"/>
  <c r="C580" i="1"/>
  <c r="D580" i="1" s="1"/>
  <c r="C115" i="1"/>
  <c r="D115" i="1" s="1"/>
  <c r="C338" i="1"/>
  <c r="D338" i="1" s="1"/>
  <c r="C857" i="1"/>
  <c r="D857" i="1" s="1"/>
  <c r="C581" i="1"/>
  <c r="D581" i="1" s="1"/>
  <c r="C116" i="1"/>
  <c r="D116" i="1" s="1"/>
  <c r="C339" i="1"/>
  <c r="D339" i="1" s="1"/>
  <c r="C449" i="1"/>
  <c r="D449" i="1" s="1"/>
  <c r="C719" i="1"/>
  <c r="D719" i="1" s="1"/>
  <c r="C858" i="1"/>
  <c r="D858" i="1" s="1"/>
  <c r="C582" i="1"/>
  <c r="D582" i="1" s="1"/>
  <c r="C117" i="1"/>
  <c r="D117" i="1" s="1"/>
  <c r="C340" i="1"/>
  <c r="D340" i="1" s="1"/>
  <c r="C450" i="1"/>
  <c r="D450" i="1" s="1"/>
  <c r="C227" i="1"/>
  <c r="D227" i="1" s="1"/>
  <c r="C720" i="1"/>
  <c r="D720" i="1" s="1"/>
  <c r="C859" i="1"/>
  <c r="D859" i="1" s="1"/>
  <c r="C721" i="1"/>
  <c r="D721" i="1" s="1"/>
  <c r="C860" i="1"/>
  <c r="D860" i="1" s="1"/>
  <c r="C583" i="1"/>
  <c r="D583" i="1" s="1"/>
  <c r="C118" i="1"/>
  <c r="D118" i="1" s="1"/>
  <c r="C341" i="1"/>
  <c r="D341" i="1" s="1"/>
  <c r="C451" i="1"/>
  <c r="D451" i="1" s="1"/>
  <c r="C228" i="1"/>
  <c r="D228" i="1" s="1"/>
  <c r="C722" i="1"/>
  <c r="D722" i="1" s="1"/>
  <c r="C861" i="1"/>
  <c r="D861" i="1" s="1"/>
  <c r="C584" i="1"/>
  <c r="D584" i="1" s="1"/>
  <c r="C119" i="1"/>
  <c r="D119" i="1" s="1"/>
  <c r="C342" i="1"/>
  <c r="D342" i="1" s="1"/>
  <c r="C452" i="1"/>
  <c r="D452" i="1" s="1"/>
  <c r="C229" i="1"/>
  <c r="D229" i="1" s="1"/>
  <c r="C723" i="1"/>
  <c r="D723" i="1" s="1"/>
  <c r="C862" i="1"/>
  <c r="D862" i="1" s="1"/>
  <c r="C585" i="1"/>
  <c r="D585" i="1" s="1"/>
  <c r="C120" i="1"/>
  <c r="D120" i="1" s="1"/>
  <c r="C343" i="1"/>
  <c r="D343" i="1" s="1"/>
  <c r="C453" i="1"/>
  <c r="D453" i="1" s="1"/>
  <c r="C230" i="1"/>
  <c r="D230" i="1" s="1"/>
  <c r="C724" i="1"/>
  <c r="D724" i="1" s="1"/>
  <c r="C863" i="1"/>
  <c r="D863" i="1" s="1"/>
  <c r="C586" i="1"/>
  <c r="D586" i="1" s="1"/>
  <c r="C121" i="1"/>
  <c r="D121" i="1" s="1"/>
  <c r="C344" i="1"/>
  <c r="D344" i="1" s="1"/>
  <c r="C454" i="1"/>
  <c r="D454" i="1" s="1"/>
  <c r="C231" i="1"/>
  <c r="D231" i="1" s="1"/>
  <c r="C725" i="1"/>
  <c r="D725" i="1" s="1"/>
  <c r="C864" i="1"/>
  <c r="D864" i="1" s="1"/>
  <c r="C587" i="1"/>
  <c r="D587" i="1" s="1"/>
  <c r="C588" i="1"/>
  <c r="D588" i="1" s="1"/>
</calcChain>
</file>

<file path=xl/sharedStrings.xml><?xml version="1.0" encoding="utf-8"?>
<sst xmlns="http://schemas.openxmlformats.org/spreadsheetml/2006/main" count="120" uniqueCount="44">
  <si>
    <t>Id</t>
  </si>
  <si>
    <t>ActivityDate</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</si>
  <si>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</si>
  <si>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</si>
  <si>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</si>
  <si>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</si>
  <si>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</si>
  <si>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</si>
  <si>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</si>
  <si>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</si>
  <si>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</si>
  <si>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</si>
  <si>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</si>
  <si>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</si>
  <si>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</si>
  <si>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Day of week</t>
  </si>
  <si>
    <t>WeekType</t>
  </si>
  <si>
    <t>TotalActiveMinutes</t>
  </si>
  <si>
    <t>Monday</t>
  </si>
  <si>
    <t>Tuesday</t>
  </si>
  <si>
    <t>Wednesday</t>
  </si>
  <si>
    <t>Thursday</t>
  </si>
  <si>
    <t>Friday</t>
  </si>
  <si>
    <t>Saturday</t>
  </si>
  <si>
    <t>Sunday</t>
  </si>
  <si>
    <t>Day Of Week</t>
  </si>
  <si>
    <t>UserActivityLevel</t>
  </si>
  <si>
    <t>Highly Active</t>
  </si>
  <si>
    <t>Low Activity</t>
  </si>
  <si>
    <t>Moderately Active</t>
  </si>
  <si>
    <t>Count</t>
  </si>
  <si>
    <t>Calories Burned</t>
  </si>
  <si>
    <t>Average Calories</t>
  </si>
  <si>
    <t>Average Calories Burned</t>
  </si>
  <si>
    <t>Total Records Day</t>
  </si>
  <si>
    <t>Highly Active Users</t>
  </si>
  <si>
    <t>Count of ActivityDate</t>
  </si>
  <si>
    <t>Sum of TotalSteps</t>
  </si>
  <si>
    <t>Row Labels</t>
  </si>
  <si>
    <t>Grand Total</t>
  </si>
  <si>
    <t>Sum of Calories</t>
  </si>
  <si>
    <t>Column Labels</t>
  </si>
  <si>
    <t>Total Sum of TotalSteps</t>
  </si>
  <si>
    <t>Total Sum of Calories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</si>
</sst>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4" fontId="0" fillId="0" borderId="0" xfId="0" applyNumberFormat="1"/>
    <xf numFmtId="2" fontId="0" fillId="0" borderId="0" xfId="0" applyNumberFormat="1"/>
    <xf numFmtId="0" fontId="0" fillId="0" borderId="0" xfId="0" applyNumberFormat="1"/>
    <xf numFmtId="0" fontId="0" fillId="0" borderId="0" xfId="0" applyAlignment="1">
      <alignment horizontal="left"/>
    </xf>
    <xf numFmtId="0" fontId="18" fillId="0" borderId="10" xfId="0" applyFont="1" applyFill="1" applyBorder="1"/>
    <xf numFmtId="0" fontId="16" fillId="33" borderId="11" xfId="0" applyFont="1" applyFill="1" applyBorder="1" applyAlignment="1">
      <alignment horizontal="left"/>
    </xf>
    <xf numFmtId="1" fontId="0" fillId="0" borderId="0" xfId="0" applyNumberFormat="1"/>
    <xf numFmtId="1" fontId="16" fillId="33" borderId="11" xfId="0" applyNumberFormat="1" applyFont="1" applyFill="1" applyBorder="1"/>
    <xf numFmtId="10" fontId="0" fillId="0" borderId="0" xfId="0" applyNumberFormat="1"/>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Calories Burned Across Days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Sheet2!$H$1</c:f>
              <c:strCache>
                <c:ptCount val="1"/>
                <c:pt idx="0">
                  <c:v>Highly Active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Sheet2!$G$2:$G$8</c:f>
              <c:strCache>
                <c:ptCount val="7"/>
                <c:pt idx="0">
                  <c:v>Monday</c:v>
                </c:pt>
                <c:pt idx="1">
                  <c:v>Tuesday</c:v>
                </c:pt>
                <c:pt idx="2">
                  <c:v>Wednesday</c:v>
                </c:pt>
                <c:pt idx="3">
                  <c:v>Thursday</c:v>
                </c:pt>
                <c:pt idx="4">
                  <c:v>Friday</c:v>
                </c:pt>
                <c:pt idx="5">
                  <c:v>Saturday</c:v>
                </c:pt>
                <c:pt idx="6">
                  <c:v>Sunday</c:v>
                </c:pt>
              </c:strCache>
            </c:strRef>
          </c:cat>
          <c:val>
            <c:numRef>
              <c:f>Sheet2!$H$2:$H$8</c:f>
              <c:numCache>
                <c:formatCode>General</c:formatCode>
                <c:ptCount val="7"/>
                <c:pt idx="0">
                  <c:v>251111</c:v>
                </c:pt>
                <c:pt idx="1">
                  <c:v>319808</c:v>
                </c:pt>
                <c:pt idx="2">
                  <c:v>312841</c:v>
                </c:pt>
                <c:pt idx="3">
                  <c:v>288675</c:v>
                </c:pt>
                <c:pt idx="4">
                  <c:v>270666</c:v>
                </c:pt>
                <c:pt idx="5">
                  <c:v>265139</c:v>
                </c:pt>
                <c:pt idx="6">
                  <c:v>237704</c:v>
                </c:pt>
              </c:numCache>
            </c:numRef>
          </c:val>
        </c:ser>
        <c:ser>
          <c:idx val="1"/>
          <c:order val="1"/>
          <c:tx>
            <c:strRef>
              <c:f>Sheet2!$I$1</c:f>
              <c:strCache>
                <c:ptCount val="1"/>
                <c:pt idx="0">
                  <c:v>Low Activity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Sheet2!$G$2:$G$8</c:f>
              <c:strCache>
                <c:ptCount val="7"/>
                <c:pt idx="0">
                  <c:v>Monday</c:v>
                </c:pt>
                <c:pt idx="1">
                  <c:v>Tuesday</c:v>
                </c:pt>
                <c:pt idx="2">
                  <c:v>Wednesday</c:v>
                </c:pt>
                <c:pt idx="3">
                  <c:v>Thursday</c:v>
                </c:pt>
                <c:pt idx="4">
                  <c:v>Friday</c:v>
                </c:pt>
                <c:pt idx="5">
                  <c:v>Saturday</c:v>
                </c:pt>
                <c:pt idx="6">
                  <c:v>Sunday</c:v>
                </c:pt>
              </c:strCache>
            </c:strRef>
          </c:cat>
          <c:val>
            <c:numRef>
              <c:f>Sheet2!$I$2:$I$8</c:f>
              <c:numCache>
                <c:formatCode>General</c:formatCode>
                <c:ptCount val="7"/>
                <c:pt idx="0">
                  <c:v>9100</c:v>
                </c:pt>
                <c:pt idx="1">
                  <c:v>14827</c:v>
                </c:pt>
                <c:pt idx="2">
                  <c:v>5265</c:v>
                </c:pt>
                <c:pt idx="3">
                  <c:v>5108</c:v>
                </c:pt>
                <c:pt idx="4">
                  <c:v>5769</c:v>
                </c:pt>
                <c:pt idx="5">
                  <c:v>6049</c:v>
                </c:pt>
                <c:pt idx="6">
                  <c:v>5893</c:v>
                </c:pt>
              </c:numCache>
            </c:numRef>
          </c:val>
        </c:ser>
        <c:ser>
          <c:idx val="2"/>
          <c:order val="2"/>
          <c:tx>
            <c:strRef>
              <c:f>Sheet2!$J$1</c:f>
              <c:strCache>
                <c:ptCount val="1"/>
                <c:pt idx="0">
                  <c:v>Moderately Active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Sheet2!$G$2:$G$8</c:f>
              <c:strCache>
                <c:ptCount val="7"/>
                <c:pt idx="0">
                  <c:v>Monday</c:v>
                </c:pt>
                <c:pt idx="1">
                  <c:v>Tuesday</c:v>
                </c:pt>
                <c:pt idx="2">
                  <c:v>Wednesday</c:v>
                </c:pt>
                <c:pt idx="3">
                  <c:v>Thursday</c:v>
                </c:pt>
                <c:pt idx="4">
                  <c:v>Friday</c:v>
                </c:pt>
                <c:pt idx="5">
                  <c:v>Saturday</c:v>
                </c:pt>
                <c:pt idx="6">
                  <c:v>Sunday</c:v>
                </c:pt>
              </c:strCache>
            </c:strRef>
          </c:cat>
          <c:val>
            <c:numRef>
              <c:f>Sheet2!$J$2:$J$8</c:f>
              <c:numCache>
                <c:formatCode>General</c:formatCode>
                <c:ptCount val="7"/>
                <c:pt idx="0">
                  <c:v>2207</c:v>
                </c:pt>
                <c:pt idx="1">
                  <c:v>2220</c:v>
                </c:pt>
                <c:pt idx="2">
                  <c:v>7075</c:v>
                </c:pt>
                <c:pt idx="3">
                  <c:v>8717</c:v>
                </c:pt>
                <c:pt idx="4">
                  <c:v>5758</c:v>
                </c:pt>
                <c:pt idx="5">
                  <c:v>3261</c:v>
                </c:pt>
                <c:pt idx="6">
                  <c:v>10605</c:v>
                </c:pt>
              </c:numCache>
            </c:numRef>
          </c:val>
        </c:ser>
        <c:dLbls>
          <c:showLegendKey val="0"/>
          <c:showVal val="0"/>
          <c:showCatName val="0"/>
          <c:showSerName val="0"/>
          <c:showPercent val="0"/>
          <c:showBubbleSize val="0"/>
        </c:dLbls>
        <c:gapWidth val="100"/>
        <c:overlap val="-24"/>
        <c:axId val="617953512"/>
        <c:axId val="617952728"/>
      </c:barChart>
      <c:catAx>
        <c:axId val="617953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7952728"/>
        <c:crosses val="autoZero"/>
        <c:auto val="1"/>
        <c:lblAlgn val="ctr"/>
        <c:lblOffset val="100"/>
        <c:noMultiLvlLbl val="0"/>
      </c:catAx>
      <c:valAx>
        <c:axId val="617952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7953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TotalSteps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Sheet2!$B$1</c:f>
              <c:strCache>
                <c:ptCount val="1"/>
                <c:pt idx="0">
                  <c:v>TotalSteps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Sheet2!$A$2:$A$8</c:f>
              <c:strCache>
                <c:ptCount val="7"/>
                <c:pt idx="0">
                  <c:v>Monday</c:v>
                </c:pt>
                <c:pt idx="1">
                  <c:v>Tuesday</c:v>
                </c:pt>
                <c:pt idx="2">
                  <c:v>Wednesday</c:v>
                </c:pt>
                <c:pt idx="3">
                  <c:v>Thursday</c:v>
                </c:pt>
                <c:pt idx="4">
                  <c:v>Friday</c:v>
                </c:pt>
                <c:pt idx="5">
                  <c:v>Saturday</c:v>
                </c:pt>
                <c:pt idx="6">
                  <c:v>Sunday</c:v>
                </c:pt>
              </c:strCache>
            </c:strRef>
          </c:cat>
          <c:val>
            <c:numRef>
              <c:f>Sheet2!$B$2:$B$8</c:f>
              <c:numCache>
                <c:formatCode>General</c:formatCode>
                <c:ptCount val="7"/>
                <c:pt idx="0">
                  <c:v>933704</c:v>
                </c:pt>
                <c:pt idx="1">
                  <c:v>1235001</c:v>
                </c:pt>
                <c:pt idx="2">
                  <c:v>1133906</c:v>
                </c:pt>
                <c:pt idx="3">
                  <c:v>1088658</c:v>
                </c:pt>
                <c:pt idx="4">
                  <c:v>938477</c:v>
                </c:pt>
                <c:pt idx="5">
                  <c:v>1010969</c:v>
                </c:pt>
                <c:pt idx="6">
                  <c:v>838921</c:v>
                </c:pt>
              </c:numCache>
            </c:numRef>
          </c:val>
          <c:smooth val="0"/>
        </c:ser>
        <c:dLbls>
          <c:showLegendKey val="0"/>
          <c:showVal val="0"/>
          <c:showCatName val="0"/>
          <c:showSerName val="0"/>
          <c:showPercent val="0"/>
          <c:showBubbleSize val="0"/>
        </c:dLbls>
        <c:marker val="1"/>
        <c:smooth val="0"/>
        <c:axId val="617952336"/>
        <c:axId val="617951944"/>
      </c:lineChart>
      <c:catAx>
        <c:axId val="61795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951944"/>
        <c:crosses val="autoZero"/>
        <c:auto val="1"/>
        <c:lblAlgn val="ctr"/>
        <c:lblOffset val="100"/>
        <c:noMultiLvlLbl val="0"/>
      </c:catAx>
      <c:valAx>
        <c:axId val="617951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95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TotalActiveMinutes per Day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Sheet2!$E$1</c:f>
              <c:strCache>
                <c:ptCount val="1"/>
                <c:pt idx="0">
                  <c:v>TotalActiveMinutes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Sheet2!$D$2:$D$8</c:f>
              <c:strCache>
                <c:ptCount val="7"/>
                <c:pt idx="0">
                  <c:v>Monday</c:v>
                </c:pt>
                <c:pt idx="1">
                  <c:v>Tuesday</c:v>
                </c:pt>
                <c:pt idx="2">
                  <c:v>Wednesday</c:v>
                </c:pt>
                <c:pt idx="3">
                  <c:v>Thursday</c:v>
                </c:pt>
                <c:pt idx="4">
                  <c:v>Friday</c:v>
                </c:pt>
                <c:pt idx="5">
                  <c:v>Saturday</c:v>
                </c:pt>
                <c:pt idx="6">
                  <c:v>Sunday</c:v>
                </c:pt>
              </c:strCache>
            </c:strRef>
          </c:cat>
          <c:val>
            <c:numRef>
              <c:f>Sheet2!$E$2:$E$8</c:f>
              <c:numCache>
                <c:formatCode>General</c:formatCode>
                <c:ptCount val="7"/>
                <c:pt idx="0">
                  <c:v>27500</c:v>
                </c:pt>
                <c:pt idx="1">
                  <c:v>35664</c:v>
                </c:pt>
                <c:pt idx="2">
                  <c:v>33560</c:v>
                </c:pt>
                <c:pt idx="3">
                  <c:v>31868</c:v>
                </c:pt>
                <c:pt idx="4">
                  <c:v>29782</c:v>
                </c:pt>
                <c:pt idx="5">
                  <c:v>30256</c:v>
                </c:pt>
                <c:pt idx="6">
                  <c:v>25227</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UserActivity</a:t>
            </a:r>
            <a:r>
              <a:rPr lang="en-US" baseline="0"/>
              <a:t> Level</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15"/>
      <c:rotY val="20"/>
      <c:depthPercent val="100"/>
      <c:rAngAx val="0"/>
    </c:view3D>
    <c:floor>
      <c:thickness val="0"/>
      <c:spPr>
        <a:noFill/>
        <a:ln w="9525" cap="flat" cmpd="sng" algn="ctr">
          <a:solidFill>
            <a:schemeClr val="tx2">
              <a:lumMod val="40000"/>
              <a:lumOff val="60000"/>
            </a:schemeClr>
          </a:solidFill>
          <a:round/>
        </a:ln>
        <a:effectLst/>
        <a:sp3d contourW="9525">
          <a:contourClr>
            <a:schemeClr val="tx2">
              <a:lumMod val="40000"/>
              <a:lumOff val="6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cat>
            <c:strRef>
              <c:f>Sheet2!$D$16:$D$18</c:f>
              <c:strCache>
                <c:ptCount val="3"/>
                <c:pt idx="0">
                  <c:v>Highly Active</c:v>
                </c:pt>
                <c:pt idx="1">
                  <c:v>Low Activity</c:v>
                </c:pt>
                <c:pt idx="2">
                  <c:v>Moderately Active</c:v>
                </c:pt>
              </c:strCache>
            </c:strRef>
          </c:cat>
          <c:val>
            <c:numRef>
              <c:f>Sheet2!$E$16:$E$18</c:f>
              <c:numCache>
                <c:formatCode>General</c:formatCode>
                <c:ptCount val="3"/>
                <c:pt idx="0">
                  <c:v>1945944</c:v>
                </c:pt>
                <c:pt idx="1">
                  <c:v>52011</c:v>
                </c:pt>
                <c:pt idx="2">
                  <c:v>39843</c:v>
                </c:pt>
              </c:numCache>
            </c:numRef>
          </c:val>
        </c:ser>
        <c:dLbls>
          <c:showLegendKey val="0"/>
          <c:showVal val="0"/>
          <c:showCatName val="0"/>
          <c:showSerName val="0"/>
          <c:showPercent val="0"/>
          <c:showBubbleSize val="0"/>
        </c:dLbls>
        <c:axId val="617955864"/>
        <c:axId val="617956256"/>
        <c:axId val="432975184"/>
      </c:area3DChart>
      <c:catAx>
        <c:axId val="61795586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7956256"/>
        <c:crosses val="autoZero"/>
        <c:auto val="1"/>
        <c:lblAlgn val="ctr"/>
        <c:lblOffset val="100"/>
        <c:noMultiLvlLbl val="0"/>
      </c:catAx>
      <c:valAx>
        <c:axId val="617956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7955864"/>
        <c:crosses val="autoZero"/>
        <c:crossBetween val="midCat"/>
      </c:valAx>
      <c:serAx>
        <c:axId val="432975184"/>
        <c:scaling>
          <c:orientation val="minMax"/>
        </c:scaling>
        <c:delete val="0"/>
        <c:axPos val="b"/>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7956256"/>
        <c:crosses val="autoZero"/>
      </c:serAx>
      <c:spPr>
        <a:noFill/>
        <a:ln>
          <a:noFill/>
        </a:ln>
        <a:effectLst/>
      </c:spPr>
    </c:plotArea>
    <c:plotVisOnly val="1"/>
    <c:dispBlanksAs val="zero"/>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Calories vs TotalActiveMinutes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Sheet2!$G$10</c:f>
              <c:strCache>
                <c:ptCount val="1"/>
                <c:pt idx="0">
                  <c:v>TotalActiveMinutes</c:v>
                </c:pt>
              </c:strCache>
            </c:strRef>
          </c:tx>
          <c:spPr>
            <a:ln w="28575" cap="rnd">
              <a:solidFill>
                <a:schemeClr val="accent1"/>
              </a:solidFill>
              <a:round/>
            </a:ln>
            <a:effectLst/>
          </c:spPr>
          <c:marker>
            <c:symbol val="none"/>
          </c:marker>
          <c:val>
            <c:numRef>
              <c:f>Sheet2!$G$11:$G$374</c:f>
              <c:numCache>
                <c:formatCode>General</c:formatCode>
                <c:ptCount val="364"/>
                <c:pt idx="0">
                  <c:v>0</c:v>
                </c:pt>
                <c:pt idx="1">
                  <c:v>1</c:v>
                </c:pt>
                <c:pt idx="2">
                  <c:v>2</c:v>
                </c:pt>
                <c:pt idx="3">
                  <c:v>3</c:v>
                </c:pt>
                <c:pt idx="4">
                  <c:v>4</c:v>
                </c:pt>
                <c:pt idx="5">
                  <c:v>9</c:v>
                </c:pt>
                <c:pt idx="6">
                  <c:v>10</c:v>
                </c:pt>
                <c:pt idx="7">
                  <c:v>12</c:v>
                </c:pt>
                <c:pt idx="8">
                  <c:v>13</c:v>
                </c:pt>
                <c:pt idx="9">
                  <c:v>17</c:v>
                </c:pt>
                <c:pt idx="10">
                  <c:v>20</c:v>
                </c:pt>
                <c:pt idx="11">
                  <c:v>21</c:v>
                </c:pt>
                <c:pt idx="12">
                  <c:v>27</c:v>
                </c:pt>
                <c:pt idx="13">
                  <c:v>30</c:v>
                </c:pt>
                <c:pt idx="14">
                  <c:v>32</c:v>
                </c:pt>
                <c:pt idx="15">
                  <c:v>34</c:v>
                </c:pt>
                <c:pt idx="16">
                  <c:v>38</c:v>
                </c:pt>
                <c:pt idx="17">
                  <c:v>40</c:v>
                </c:pt>
                <c:pt idx="18">
                  <c:v>42</c:v>
                </c:pt>
                <c:pt idx="19">
                  <c:v>45</c:v>
                </c:pt>
                <c:pt idx="20">
                  <c:v>46</c:v>
                </c:pt>
                <c:pt idx="21">
                  <c:v>47</c:v>
                </c:pt>
                <c:pt idx="22">
                  <c:v>48</c:v>
                </c:pt>
                <c:pt idx="23">
                  <c:v>49</c:v>
                </c:pt>
                <c:pt idx="24">
                  <c:v>51</c:v>
                </c:pt>
                <c:pt idx="25">
                  <c:v>52</c:v>
                </c:pt>
                <c:pt idx="26">
                  <c:v>55</c:v>
                </c:pt>
                <c:pt idx="27">
                  <c:v>56</c:v>
                </c:pt>
                <c:pt idx="28">
                  <c:v>58</c:v>
                </c:pt>
                <c:pt idx="29">
                  <c:v>60</c:v>
                </c:pt>
                <c:pt idx="30">
                  <c:v>62</c:v>
                </c:pt>
                <c:pt idx="31">
                  <c:v>63</c:v>
                </c:pt>
                <c:pt idx="32">
                  <c:v>65</c:v>
                </c:pt>
                <c:pt idx="33">
                  <c:v>67</c:v>
                </c:pt>
                <c:pt idx="34">
                  <c:v>68</c:v>
                </c:pt>
                <c:pt idx="35">
                  <c:v>70</c:v>
                </c:pt>
                <c:pt idx="36">
                  <c:v>71</c:v>
                </c:pt>
                <c:pt idx="37">
                  <c:v>72</c:v>
                </c:pt>
                <c:pt idx="38">
                  <c:v>76</c:v>
                </c:pt>
                <c:pt idx="39">
                  <c:v>78</c:v>
                </c:pt>
                <c:pt idx="40">
                  <c:v>79</c:v>
                </c:pt>
                <c:pt idx="41">
                  <c:v>80</c:v>
                </c:pt>
                <c:pt idx="42">
                  <c:v>82</c:v>
                </c:pt>
                <c:pt idx="43">
                  <c:v>84</c:v>
                </c:pt>
                <c:pt idx="44">
                  <c:v>85</c:v>
                </c:pt>
                <c:pt idx="45">
                  <c:v>86</c:v>
                </c:pt>
                <c:pt idx="46">
                  <c:v>87</c:v>
                </c:pt>
                <c:pt idx="47">
                  <c:v>89</c:v>
                </c:pt>
                <c:pt idx="48">
                  <c:v>90</c:v>
                </c:pt>
                <c:pt idx="49">
                  <c:v>91</c:v>
                </c:pt>
                <c:pt idx="50">
                  <c:v>93</c:v>
                </c:pt>
                <c:pt idx="51">
                  <c:v>95</c:v>
                </c:pt>
                <c:pt idx="52">
                  <c:v>96</c:v>
                </c:pt>
                <c:pt idx="53">
                  <c:v>97</c:v>
                </c:pt>
                <c:pt idx="54">
                  <c:v>99</c:v>
                </c:pt>
                <c:pt idx="55">
                  <c:v>101</c:v>
                </c:pt>
                <c:pt idx="56">
                  <c:v>102</c:v>
                </c:pt>
                <c:pt idx="57">
                  <c:v>103</c:v>
                </c:pt>
                <c:pt idx="58">
                  <c:v>104</c:v>
                </c:pt>
                <c:pt idx="59">
                  <c:v>105</c:v>
                </c:pt>
                <c:pt idx="60">
                  <c:v>107</c:v>
                </c:pt>
                <c:pt idx="61">
                  <c:v>108</c:v>
                </c:pt>
                <c:pt idx="62">
                  <c:v>112</c:v>
                </c:pt>
                <c:pt idx="63">
                  <c:v>113</c:v>
                </c:pt>
                <c:pt idx="64">
                  <c:v>114</c:v>
                </c:pt>
                <c:pt idx="65">
                  <c:v>115</c:v>
                </c:pt>
                <c:pt idx="66">
                  <c:v>116</c:v>
                </c:pt>
                <c:pt idx="67">
                  <c:v>117</c:v>
                </c:pt>
                <c:pt idx="68">
                  <c:v>118</c:v>
                </c:pt>
                <c:pt idx="69">
                  <c:v>119</c:v>
                </c:pt>
                <c:pt idx="70">
                  <c:v>120</c:v>
                </c:pt>
                <c:pt idx="71">
                  <c:v>121</c:v>
                </c:pt>
                <c:pt idx="72">
                  <c:v>122</c:v>
                </c:pt>
                <c:pt idx="73">
                  <c:v>123</c:v>
                </c:pt>
                <c:pt idx="74">
                  <c:v>125</c:v>
                </c:pt>
                <c:pt idx="75">
                  <c:v>126</c:v>
                </c:pt>
                <c:pt idx="76">
                  <c:v>127</c:v>
                </c:pt>
                <c:pt idx="77">
                  <c:v>128</c:v>
                </c:pt>
                <c:pt idx="78">
                  <c:v>129</c:v>
                </c:pt>
                <c:pt idx="79">
                  <c:v>131</c:v>
                </c:pt>
                <c:pt idx="80">
                  <c:v>133</c:v>
                </c:pt>
                <c:pt idx="81">
                  <c:v>134</c:v>
                </c:pt>
                <c:pt idx="82">
                  <c:v>135</c:v>
                </c:pt>
                <c:pt idx="83">
                  <c:v>136</c:v>
                </c:pt>
                <c:pt idx="84">
                  <c:v>137</c:v>
                </c:pt>
                <c:pt idx="85">
                  <c:v>138</c:v>
                </c:pt>
                <c:pt idx="86">
                  <c:v>139</c:v>
                </c:pt>
                <c:pt idx="87">
                  <c:v>140</c:v>
                </c:pt>
                <c:pt idx="88">
                  <c:v>141</c:v>
                </c:pt>
                <c:pt idx="89">
                  <c:v>142</c:v>
                </c:pt>
                <c:pt idx="90">
                  <c:v>143</c:v>
                </c:pt>
                <c:pt idx="91">
                  <c:v>144</c:v>
                </c:pt>
                <c:pt idx="92">
                  <c:v>145</c:v>
                </c:pt>
                <c:pt idx="93">
                  <c:v>146</c:v>
                </c:pt>
                <c:pt idx="94">
                  <c:v>147</c:v>
                </c:pt>
                <c:pt idx="95">
                  <c:v>148</c:v>
                </c:pt>
                <c:pt idx="96">
                  <c:v>149</c:v>
                </c:pt>
                <c:pt idx="97">
                  <c:v>150</c:v>
                </c:pt>
                <c:pt idx="98">
                  <c:v>151</c:v>
                </c:pt>
                <c:pt idx="99">
                  <c:v>152</c:v>
                </c:pt>
                <c:pt idx="100">
                  <c:v>153</c:v>
                </c:pt>
                <c:pt idx="101">
                  <c:v>154</c:v>
                </c:pt>
                <c:pt idx="102">
                  <c:v>156</c:v>
                </c:pt>
                <c:pt idx="103">
                  <c:v>158</c:v>
                </c:pt>
                <c:pt idx="104">
                  <c:v>159</c:v>
                </c:pt>
                <c:pt idx="105">
                  <c:v>160</c:v>
                </c:pt>
                <c:pt idx="106">
                  <c:v>161</c:v>
                </c:pt>
                <c:pt idx="107">
                  <c:v>162</c:v>
                </c:pt>
                <c:pt idx="108">
                  <c:v>164</c:v>
                </c:pt>
                <c:pt idx="109">
                  <c:v>165</c:v>
                </c:pt>
                <c:pt idx="110">
                  <c:v>166</c:v>
                </c:pt>
                <c:pt idx="111">
                  <c:v>168</c:v>
                </c:pt>
                <c:pt idx="112">
                  <c:v>169</c:v>
                </c:pt>
                <c:pt idx="113">
                  <c:v>170</c:v>
                </c:pt>
                <c:pt idx="114">
                  <c:v>171</c:v>
                </c:pt>
                <c:pt idx="115">
                  <c:v>172</c:v>
                </c:pt>
                <c:pt idx="116">
                  <c:v>173</c:v>
                </c:pt>
                <c:pt idx="117">
                  <c:v>174</c:v>
                </c:pt>
                <c:pt idx="118">
                  <c:v>175</c:v>
                </c:pt>
                <c:pt idx="119">
                  <c:v>176</c:v>
                </c:pt>
                <c:pt idx="120">
                  <c:v>177</c:v>
                </c:pt>
                <c:pt idx="121">
                  <c:v>179</c:v>
                </c:pt>
                <c:pt idx="122">
                  <c:v>180</c:v>
                </c:pt>
                <c:pt idx="123">
                  <c:v>181</c:v>
                </c:pt>
                <c:pt idx="124">
                  <c:v>182</c:v>
                </c:pt>
                <c:pt idx="125">
                  <c:v>183</c:v>
                </c:pt>
                <c:pt idx="126">
                  <c:v>184</c:v>
                </c:pt>
                <c:pt idx="127">
                  <c:v>185</c:v>
                </c:pt>
                <c:pt idx="128">
                  <c:v>186</c:v>
                </c:pt>
                <c:pt idx="129">
                  <c:v>187</c:v>
                </c:pt>
                <c:pt idx="130">
                  <c:v>188</c:v>
                </c:pt>
                <c:pt idx="131">
                  <c:v>189</c:v>
                </c:pt>
                <c:pt idx="132">
                  <c:v>190</c:v>
                </c:pt>
                <c:pt idx="133">
                  <c:v>191</c:v>
                </c:pt>
                <c:pt idx="134">
                  <c:v>192</c:v>
                </c:pt>
                <c:pt idx="135">
                  <c:v>193</c:v>
                </c:pt>
                <c:pt idx="136">
                  <c:v>194</c:v>
                </c:pt>
                <c:pt idx="137">
                  <c:v>195</c:v>
                </c:pt>
                <c:pt idx="138">
                  <c:v>196</c:v>
                </c:pt>
                <c:pt idx="139">
                  <c:v>197</c:v>
                </c:pt>
                <c:pt idx="140">
                  <c:v>199</c:v>
                </c:pt>
                <c:pt idx="141">
                  <c:v>200</c:v>
                </c:pt>
                <c:pt idx="142">
                  <c:v>201</c:v>
                </c:pt>
                <c:pt idx="143">
                  <c:v>202</c:v>
                </c:pt>
                <c:pt idx="144">
                  <c:v>203</c:v>
                </c:pt>
                <c:pt idx="145">
                  <c:v>204</c:v>
                </c:pt>
                <c:pt idx="146">
                  <c:v>205</c:v>
                </c:pt>
                <c:pt idx="147">
                  <c:v>206</c:v>
                </c:pt>
                <c:pt idx="148">
                  <c:v>207</c:v>
                </c:pt>
                <c:pt idx="149">
                  <c:v>208</c:v>
                </c:pt>
                <c:pt idx="150">
                  <c:v>209</c:v>
                </c:pt>
                <c:pt idx="151">
                  <c:v>210</c:v>
                </c:pt>
                <c:pt idx="152">
                  <c:v>211</c:v>
                </c:pt>
                <c:pt idx="153">
                  <c:v>212</c:v>
                </c:pt>
                <c:pt idx="154">
                  <c:v>213</c:v>
                </c:pt>
                <c:pt idx="155">
                  <c:v>214</c:v>
                </c:pt>
                <c:pt idx="156">
                  <c:v>215</c:v>
                </c:pt>
                <c:pt idx="157">
                  <c:v>216</c:v>
                </c:pt>
                <c:pt idx="158">
                  <c:v>217</c:v>
                </c:pt>
                <c:pt idx="159">
                  <c:v>218</c:v>
                </c:pt>
                <c:pt idx="160">
                  <c:v>219</c:v>
                </c:pt>
                <c:pt idx="161">
                  <c:v>220</c:v>
                </c:pt>
                <c:pt idx="162">
                  <c:v>221</c:v>
                </c:pt>
                <c:pt idx="163">
                  <c:v>222</c:v>
                </c:pt>
                <c:pt idx="164">
                  <c:v>223</c:v>
                </c:pt>
                <c:pt idx="165">
                  <c:v>224</c:v>
                </c:pt>
                <c:pt idx="166">
                  <c:v>225</c:v>
                </c:pt>
                <c:pt idx="167">
                  <c:v>226</c:v>
                </c:pt>
                <c:pt idx="168">
                  <c:v>227</c:v>
                </c:pt>
                <c:pt idx="169">
                  <c:v>228</c:v>
                </c:pt>
                <c:pt idx="170">
                  <c:v>229</c:v>
                </c:pt>
                <c:pt idx="171">
                  <c:v>230</c:v>
                </c:pt>
                <c:pt idx="172">
                  <c:v>231</c:v>
                </c:pt>
                <c:pt idx="173">
                  <c:v>232</c:v>
                </c:pt>
                <c:pt idx="174">
                  <c:v>233</c:v>
                </c:pt>
                <c:pt idx="175">
                  <c:v>234</c:v>
                </c:pt>
                <c:pt idx="176">
                  <c:v>235</c:v>
                </c:pt>
                <c:pt idx="177">
                  <c:v>236</c:v>
                </c:pt>
                <c:pt idx="178">
                  <c:v>237</c:v>
                </c:pt>
                <c:pt idx="179">
                  <c:v>238</c:v>
                </c:pt>
                <c:pt idx="180">
                  <c:v>239</c:v>
                </c:pt>
                <c:pt idx="181">
                  <c:v>240</c:v>
                </c:pt>
                <c:pt idx="182">
                  <c:v>241</c:v>
                </c:pt>
                <c:pt idx="183">
                  <c:v>242</c:v>
                </c:pt>
                <c:pt idx="184">
                  <c:v>243</c:v>
                </c:pt>
                <c:pt idx="185">
                  <c:v>244</c:v>
                </c:pt>
                <c:pt idx="186">
                  <c:v>245</c:v>
                </c:pt>
                <c:pt idx="187">
                  <c:v>246</c:v>
                </c:pt>
                <c:pt idx="188">
                  <c:v>247</c:v>
                </c:pt>
                <c:pt idx="189">
                  <c:v>248</c:v>
                </c:pt>
                <c:pt idx="190">
                  <c:v>249</c:v>
                </c:pt>
                <c:pt idx="191">
                  <c:v>250</c:v>
                </c:pt>
                <c:pt idx="192">
                  <c:v>251</c:v>
                </c:pt>
                <c:pt idx="193">
                  <c:v>252</c:v>
                </c:pt>
                <c:pt idx="194">
                  <c:v>253</c:v>
                </c:pt>
                <c:pt idx="195">
                  <c:v>254</c:v>
                </c:pt>
                <c:pt idx="196">
                  <c:v>255</c:v>
                </c:pt>
                <c:pt idx="197">
                  <c:v>256</c:v>
                </c:pt>
                <c:pt idx="198">
                  <c:v>257</c:v>
                </c:pt>
                <c:pt idx="199">
                  <c:v>258</c:v>
                </c:pt>
                <c:pt idx="200">
                  <c:v>259</c:v>
                </c:pt>
                <c:pt idx="201">
                  <c:v>260</c:v>
                </c:pt>
                <c:pt idx="202">
                  <c:v>261</c:v>
                </c:pt>
                <c:pt idx="203">
                  <c:v>262</c:v>
                </c:pt>
                <c:pt idx="204">
                  <c:v>263</c:v>
                </c:pt>
                <c:pt idx="205">
                  <c:v>264</c:v>
                </c:pt>
                <c:pt idx="206">
                  <c:v>265</c:v>
                </c:pt>
                <c:pt idx="207">
                  <c:v>266</c:v>
                </c:pt>
                <c:pt idx="208">
                  <c:v>267</c:v>
                </c:pt>
                <c:pt idx="209">
                  <c:v>268</c:v>
                </c:pt>
                <c:pt idx="210">
                  <c:v>269</c:v>
                </c:pt>
                <c:pt idx="211">
                  <c:v>270</c:v>
                </c:pt>
                <c:pt idx="212">
                  <c:v>271</c:v>
                </c:pt>
                <c:pt idx="213">
                  <c:v>272</c:v>
                </c:pt>
                <c:pt idx="214">
                  <c:v>273</c:v>
                </c:pt>
                <c:pt idx="215">
                  <c:v>274</c:v>
                </c:pt>
                <c:pt idx="216">
                  <c:v>275</c:v>
                </c:pt>
                <c:pt idx="217">
                  <c:v>276</c:v>
                </c:pt>
                <c:pt idx="218">
                  <c:v>278</c:v>
                </c:pt>
                <c:pt idx="219">
                  <c:v>279</c:v>
                </c:pt>
                <c:pt idx="220">
                  <c:v>280</c:v>
                </c:pt>
                <c:pt idx="221">
                  <c:v>281</c:v>
                </c:pt>
                <c:pt idx="222">
                  <c:v>282</c:v>
                </c:pt>
                <c:pt idx="223">
                  <c:v>283</c:v>
                </c:pt>
                <c:pt idx="224">
                  <c:v>284</c:v>
                </c:pt>
                <c:pt idx="225">
                  <c:v>285</c:v>
                </c:pt>
                <c:pt idx="226">
                  <c:v>286</c:v>
                </c:pt>
                <c:pt idx="227">
                  <c:v>287</c:v>
                </c:pt>
                <c:pt idx="228">
                  <c:v>288</c:v>
                </c:pt>
                <c:pt idx="229">
                  <c:v>289</c:v>
                </c:pt>
                <c:pt idx="230">
                  <c:v>290</c:v>
                </c:pt>
                <c:pt idx="231">
                  <c:v>291</c:v>
                </c:pt>
                <c:pt idx="232">
                  <c:v>292</c:v>
                </c:pt>
                <c:pt idx="233">
                  <c:v>293</c:v>
                </c:pt>
                <c:pt idx="234">
                  <c:v>294</c:v>
                </c:pt>
                <c:pt idx="235">
                  <c:v>295</c:v>
                </c:pt>
                <c:pt idx="236">
                  <c:v>296</c:v>
                </c:pt>
                <c:pt idx="237">
                  <c:v>297</c:v>
                </c:pt>
                <c:pt idx="238">
                  <c:v>298</c:v>
                </c:pt>
                <c:pt idx="239">
                  <c:v>299</c:v>
                </c:pt>
                <c:pt idx="240">
                  <c:v>300</c:v>
                </c:pt>
                <c:pt idx="241">
                  <c:v>301</c:v>
                </c:pt>
                <c:pt idx="242">
                  <c:v>302</c:v>
                </c:pt>
                <c:pt idx="243">
                  <c:v>303</c:v>
                </c:pt>
                <c:pt idx="244">
                  <c:v>304</c:v>
                </c:pt>
                <c:pt idx="245">
                  <c:v>305</c:v>
                </c:pt>
                <c:pt idx="246">
                  <c:v>306</c:v>
                </c:pt>
                <c:pt idx="247">
                  <c:v>307</c:v>
                </c:pt>
                <c:pt idx="248">
                  <c:v>309</c:v>
                </c:pt>
                <c:pt idx="249">
                  <c:v>310</c:v>
                </c:pt>
                <c:pt idx="250">
                  <c:v>311</c:v>
                </c:pt>
                <c:pt idx="251">
                  <c:v>312</c:v>
                </c:pt>
                <c:pt idx="252">
                  <c:v>313</c:v>
                </c:pt>
                <c:pt idx="253">
                  <c:v>314</c:v>
                </c:pt>
                <c:pt idx="254">
                  <c:v>315</c:v>
                </c:pt>
                <c:pt idx="255">
                  <c:v>316</c:v>
                </c:pt>
                <c:pt idx="256">
                  <c:v>317</c:v>
                </c:pt>
                <c:pt idx="257">
                  <c:v>318</c:v>
                </c:pt>
                <c:pt idx="258">
                  <c:v>319</c:v>
                </c:pt>
                <c:pt idx="259">
                  <c:v>321</c:v>
                </c:pt>
                <c:pt idx="260">
                  <c:v>322</c:v>
                </c:pt>
                <c:pt idx="261">
                  <c:v>323</c:v>
                </c:pt>
                <c:pt idx="262">
                  <c:v>324</c:v>
                </c:pt>
                <c:pt idx="263">
                  <c:v>325</c:v>
                </c:pt>
                <c:pt idx="264">
                  <c:v>326</c:v>
                </c:pt>
                <c:pt idx="265">
                  <c:v>327</c:v>
                </c:pt>
                <c:pt idx="266">
                  <c:v>328</c:v>
                </c:pt>
                <c:pt idx="267">
                  <c:v>329</c:v>
                </c:pt>
                <c:pt idx="268">
                  <c:v>330</c:v>
                </c:pt>
                <c:pt idx="269">
                  <c:v>331</c:v>
                </c:pt>
                <c:pt idx="270">
                  <c:v>332</c:v>
                </c:pt>
                <c:pt idx="271">
                  <c:v>333</c:v>
                </c:pt>
                <c:pt idx="272">
                  <c:v>334</c:v>
                </c:pt>
                <c:pt idx="273">
                  <c:v>335</c:v>
                </c:pt>
                <c:pt idx="274">
                  <c:v>336</c:v>
                </c:pt>
                <c:pt idx="275">
                  <c:v>339</c:v>
                </c:pt>
                <c:pt idx="276">
                  <c:v>340</c:v>
                </c:pt>
                <c:pt idx="277">
                  <c:v>341</c:v>
                </c:pt>
                <c:pt idx="278">
                  <c:v>342</c:v>
                </c:pt>
                <c:pt idx="279">
                  <c:v>343</c:v>
                </c:pt>
                <c:pt idx="280">
                  <c:v>344</c:v>
                </c:pt>
                <c:pt idx="281">
                  <c:v>345</c:v>
                </c:pt>
                <c:pt idx="282">
                  <c:v>346</c:v>
                </c:pt>
                <c:pt idx="283">
                  <c:v>347</c:v>
                </c:pt>
                <c:pt idx="284">
                  <c:v>348</c:v>
                </c:pt>
                <c:pt idx="285">
                  <c:v>349</c:v>
                </c:pt>
                <c:pt idx="286">
                  <c:v>350</c:v>
                </c:pt>
                <c:pt idx="287">
                  <c:v>351</c:v>
                </c:pt>
                <c:pt idx="288">
                  <c:v>352</c:v>
                </c:pt>
                <c:pt idx="289">
                  <c:v>353</c:v>
                </c:pt>
                <c:pt idx="290">
                  <c:v>354</c:v>
                </c:pt>
                <c:pt idx="291">
                  <c:v>355</c:v>
                </c:pt>
                <c:pt idx="292">
                  <c:v>356</c:v>
                </c:pt>
                <c:pt idx="293">
                  <c:v>357</c:v>
                </c:pt>
                <c:pt idx="294">
                  <c:v>358</c:v>
                </c:pt>
                <c:pt idx="295">
                  <c:v>359</c:v>
                </c:pt>
                <c:pt idx="296">
                  <c:v>360</c:v>
                </c:pt>
                <c:pt idx="297">
                  <c:v>361</c:v>
                </c:pt>
                <c:pt idx="298">
                  <c:v>362</c:v>
                </c:pt>
                <c:pt idx="299">
                  <c:v>363</c:v>
                </c:pt>
                <c:pt idx="300">
                  <c:v>366</c:v>
                </c:pt>
                <c:pt idx="301">
                  <c:v>367</c:v>
                </c:pt>
                <c:pt idx="302">
                  <c:v>368</c:v>
                </c:pt>
                <c:pt idx="303">
                  <c:v>370</c:v>
                </c:pt>
                <c:pt idx="304">
                  <c:v>371</c:v>
                </c:pt>
                <c:pt idx="305">
                  <c:v>372</c:v>
                </c:pt>
                <c:pt idx="306">
                  <c:v>373</c:v>
                </c:pt>
                <c:pt idx="307">
                  <c:v>374</c:v>
                </c:pt>
                <c:pt idx="308">
                  <c:v>375</c:v>
                </c:pt>
                <c:pt idx="309">
                  <c:v>376</c:v>
                </c:pt>
                <c:pt idx="310">
                  <c:v>379</c:v>
                </c:pt>
                <c:pt idx="311">
                  <c:v>380</c:v>
                </c:pt>
                <c:pt idx="312">
                  <c:v>383</c:v>
                </c:pt>
                <c:pt idx="313">
                  <c:v>385</c:v>
                </c:pt>
                <c:pt idx="314">
                  <c:v>386</c:v>
                </c:pt>
                <c:pt idx="315">
                  <c:v>387</c:v>
                </c:pt>
                <c:pt idx="316">
                  <c:v>388</c:v>
                </c:pt>
                <c:pt idx="317">
                  <c:v>389</c:v>
                </c:pt>
                <c:pt idx="318">
                  <c:v>390</c:v>
                </c:pt>
                <c:pt idx="319">
                  <c:v>391</c:v>
                </c:pt>
                <c:pt idx="320">
                  <c:v>392</c:v>
                </c:pt>
                <c:pt idx="321">
                  <c:v>393</c:v>
                </c:pt>
                <c:pt idx="322">
                  <c:v>395</c:v>
                </c:pt>
                <c:pt idx="323">
                  <c:v>396</c:v>
                </c:pt>
                <c:pt idx="324">
                  <c:v>397</c:v>
                </c:pt>
                <c:pt idx="325">
                  <c:v>398</c:v>
                </c:pt>
                <c:pt idx="326">
                  <c:v>399</c:v>
                </c:pt>
                <c:pt idx="327">
                  <c:v>400</c:v>
                </c:pt>
                <c:pt idx="328">
                  <c:v>401</c:v>
                </c:pt>
                <c:pt idx="329">
                  <c:v>402</c:v>
                </c:pt>
                <c:pt idx="330">
                  <c:v>403</c:v>
                </c:pt>
                <c:pt idx="331">
                  <c:v>404</c:v>
                </c:pt>
                <c:pt idx="332">
                  <c:v>405</c:v>
                </c:pt>
                <c:pt idx="333">
                  <c:v>406</c:v>
                </c:pt>
                <c:pt idx="334">
                  <c:v>408</c:v>
                </c:pt>
                <c:pt idx="335">
                  <c:v>412</c:v>
                </c:pt>
                <c:pt idx="336">
                  <c:v>415</c:v>
                </c:pt>
                <c:pt idx="337">
                  <c:v>416</c:v>
                </c:pt>
                <c:pt idx="338">
                  <c:v>419</c:v>
                </c:pt>
                <c:pt idx="339">
                  <c:v>420</c:v>
                </c:pt>
                <c:pt idx="340">
                  <c:v>427</c:v>
                </c:pt>
                <c:pt idx="341">
                  <c:v>432</c:v>
                </c:pt>
                <c:pt idx="342">
                  <c:v>433</c:v>
                </c:pt>
                <c:pt idx="343">
                  <c:v>436</c:v>
                </c:pt>
                <c:pt idx="344">
                  <c:v>440</c:v>
                </c:pt>
                <c:pt idx="345">
                  <c:v>444</c:v>
                </c:pt>
                <c:pt idx="346">
                  <c:v>446</c:v>
                </c:pt>
                <c:pt idx="347">
                  <c:v>448</c:v>
                </c:pt>
                <c:pt idx="348">
                  <c:v>454</c:v>
                </c:pt>
                <c:pt idx="349">
                  <c:v>458</c:v>
                </c:pt>
                <c:pt idx="350">
                  <c:v>459</c:v>
                </c:pt>
                <c:pt idx="351">
                  <c:v>461</c:v>
                </c:pt>
                <c:pt idx="352">
                  <c:v>462</c:v>
                </c:pt>
                <c:pt idx="353">
                  <c:v>475</c:v>
                </c:pt>
                <c:pt idx="354">
                  <c:v>479</c:v>
                </c:pt>
                <c:pt idx="355">
                  <c:v>480</c:v>
                </c:pt>
                <c:pt idx="356">
                  <c:v>482</c:v>
                </c:pt>
                <c:pt idx="357">
                  <c:v>483</c:v>
                </c:pt>
                <c:pt idx="358">
                  <c:v>487</c:v>
                </c:pt>
                <c:pt idx="359">
                  <c:v>490</c:v>
                </c:pt>
                <c:pt idx="360">
                  <c:v>512</c:v>
                </c:pt>
                <c:pt idx="361">
                  <c:v>519</c:v>
                </c:pt>
                <c:pt idx="362">
                  <c:v>540</c:v>
                </c:pt>
                <c:pt idx="363">
                  <c:v>552</c:v>
                </c:pt>
              </c:numCache>
            </c:numRef>
          </c:val>
          <c:smooth val="0"/>
        </c:ser>
        <c:ser>
          <c:idx val="1"/>
          <c:order val="1"/>
          <c:tx>
            <c:strRef>
              <c:f>Sheet2!$H$10</c:f>
              <c:strCache>
                <c:ptCount val="1"/>
                <c:pt idx="0">
                  <c:v>Average Calories</c:v>
                </c:pt>
              </c:strCache>
            </c:strRef>
          </c:tx>
          <c:spPr>
            <a:ln w="28575" cap="rnd">
              <a:solidFill>
                <a:schemeClr val="accent2"/>
              </a:solidFill>
              <a:round/>
            </a:ln>
            <a:effectLst/>
          </c:spPr>
          <c:marker>
            <c:symbol val="none"/>
          </c:marker>
          <c:val>
            <c:numRef>
              <c:f>Sheet2!$H$11:$H$374</c:f>
              <c:numCache>
                <c:formatCode>0</c:formatCode>
                <c:ptCount val="364"/>
                <c:pt idx="0">
                  <c:v>2689.1428571428573</c:v>
                </c:pt>
                <c:pt idx="1">
                  <c:v>1513.3333333333333</c:v>
                </c:pt>
                <c:pt idx="2">
                  <c:v>1398.25</c:v>
                </c:pt>
                <c:pt idx="3">
                  <c:v>1703.3333333333333</c:v>
                </c:pt>
                <c:pt idx="4">
                  <c:v>403</c:v>
                </c:pt>
                <c:pt idx="5">
                  <c:v>1720</c:v>
                </c:pt>
                <c:pt idx="6">
                  <c:v>1729.5</c:v>
                </c:pt>
                <c:pt idx="7">
                  <c:v>1910.5</c:v>
                </c:pt>
                <c:pt idx="8">
                  <c:v>52</c:v>
                </c:pt>
                <c:pt idx="9">
                  <c:v>1626</c:v>
                </c:pt>
                <c:pt idx="10">
                  <c:v>1922</c:v>
                </c:pt>
                <c:pt idx="11">
                  <c:v>1120</c:v>
                </c:pt>
                <c:pt idx="12">
                  <c:v>2195</c:v>
                </c:pt>
                <c:pt idx="13">
                  <c:v>1896</c:v>
                </c:pt>
                <c:pt idx="14">
                  <c:v>2151</c:v>
                </c:pt>
                <c:pt idx="15">
                  <c:v>1792</c:v>
                </c:pt>
                <c:pt idx="16">
                  <c:v>2140</c:v>
                </c:pt>
                <c:pt idx="17">
                  <c:v>1728</c:v>
                </c:pt>
                <c:pt idx="18">
                  <c:v>2207</c:v>
                </c:pt>
                <c:pt idx="19">
                  <c:v>1410</c:v>
                </c:pt>
                <c:pt idx="20">
                  <c:v>1397</c:v>
                </c:pt>
                <c:pt idx="21">
                  <c:v>1580</c:v>
                </c:pt>
                <c:pt idx="22">
                  <c:v>2148</c:v>
                </c:pt>
                <c:pt idx="23">
                  <c:v>1276</c:v>
                </c:pt>
                <c:pt idx="24">
                  <c:v>2053.5</c:v>
                </c:pt>
                <c:pt idx="25">
                  <c:v>1824</c:v>
                </c:pt>
                <c:pt idx="26">
                  <c:v>2220</c:v>
                </c:pt>
                <c:pt idx="27">
                  <c:v>1032</c:v>
                </c:pt>
                <c:pt idx="28">
                  <c:v>1669.5</c:v>
                </c:pt>
                <c:pt idx="29">
                  <c:v>1214</c:v>
                </c:pt>
                <c:pt idx="30">
                  <c:v>741</c:v>
                </c:pt>
                <c:pt idx="31">
                  <c:v>2225</c:v>
                </c:pt>
                <c:pt idx="32">
                  <c:v>2505</c:v>
                </c:pt>
                <c:pt idx="33">
                  <c:v>1396</c:v>
                </c:pt>
                <c:pt idx="34">
                  <c:v>1436</c:v>
                </c:pt>
                <c:pt idx="35">
                  <c:v>3266</c:v>
                </c:pt>
                <c:pt idx="36">
                  <c:v>1505</c:v>
                </c:pt>
                <c:pt idx="37">
                  <c:v>2241</c:v>
                </c:pt>
                <c:pt idx="38">
                  <c:v>1473</c:v>
                </c:pt>
                <c:pt idx="39">
                  <c:v>1705</c:v>
                </c:pt>
                <c:pt idx="40">
                  <c:v>1962</c:v>
                </c:pt>
                <c:pt idx="41">
                  <c:v>1928</c:v>
                </c:pt>
                <c:pt idx="42">
                  <c:v>1820</c:v>
                </c:pt>
                <c:pt idx="43">
                  <c:v>1713</c:v>
                </c:pt>
                <c:pt idx="44">
                  <c:v>2411</c:v>
                </c:pt>
                <c:pt idx="45">
                  <c:v>1905</c:v>
                </c:pt>
                <c:pt idx="46">
                  <c:v>1943.5</c:v>
                </c:pt>
                <c:pt idx="47">
                  <c:v>2413</c:v>
                </c:pt>
                <c:pt idx="48">
                  <c:v>1965</c:v>
                </c:pt>
                <c:pt idx="49">
                  <c:v>1328</c:v>
                </c:pt>
                <c:pt idx="50">
                  <c:v>2445.5</c:v>
                </c:pt>
                <c:pt idx="51">
                  <c:v>2169.5</c:v>
                </c:pt>
                <c:pt idx="52">
                  <c:v>1613</c:v>
                </c:pt>
                <c:pt idx="53">
                  <c:v>1955</c:v>
                </c:pt>
                <c:pt idx="54">
                  <c:v>2463</c:v>
                </c:pt>
                <c:pt idx="55">
                  <c:v>2015</c:v>
                </c:pt>
                <c:pt idx="56">
                  <c:v>1341</c:v>
                </c:pt>
                <c:pt idx="57">
                  <c:v>2497</c:v>
                </c:pt>
                <c:pt idx="58">
                  <c:v>1507</c:v>
                </c:pt>
                <c:pt idx="59">
                  <c:v>1910.5</c:v>
                </c:pt>
                <c:pt idx="60">
                  <c:v>1002</c:v>
                </c:pt>
                <c:pt idx="61">
                  <c:v>2003</c:v>
                </c:pt>
                <c:pt idx="62">
                  <c:v>1713</c:v>
                </c:pt>
                <c:pt idx="63">
                  <c:v>928</c:v>
                </c:pt>
                <c:pt idx="64">
                  <c:v>1933</c:v>
                </c:pt>
                <c:pt idx="65">
                  <c:v>2489</c:v>
                </c:pt>
                <c:pt idx="66">
                  <c:v>2010</c:v>
                </c:pt>
                <c:pt idx="67">
                  <c:v>1370</c:v>
                </c:pt>
                <c:pt idx="68">
                  <c:v>2120.6666666666665</c:v>
                </c:pt>
                <c:pt idx="69">
                  <c:v>2359.5</c:v>
                </c:pt>
                <c:pt idx="70">
                  <c:v>1907.8</c:v>
                </c:pt>
                <c:pt idx="71">
                  <c:v>2307</c:v>
                </c:pt>
                <c:pt idx="72">
                  <c:v>2496</c:v>
                </c:pt>
                <c:pt idx="73">
                  <c:v>1665</c:v>
                </c:pt>
                <c:pt idx="74">
                  <c:v>2239.5</c:v>
                </c:pt>
                <c:pt idx="75">
                  <c:v>2009</c:v>
                </c:pt>
                <c:pt idx="76">
                  <c:v>1976</c:v>
                </c:pt>
                <c:pt idx="77">
                  <c:v>1125</c:v>
                </c:pt>
                <c:pt idx="78">
                  <c:v>2331.5</c:v>
                </c:pt>
                <c:pt idx="79">
                  <c:v>2536</c:v>
                </c:pt>
                <c:pt idx="80">
                  <c:v>1838</c:v>
                </c:pt>
                <c:pt idx="81">
                  <c:v>2028</c:v>
                </c:pt>
                <c:pt idx="82">
                  <c:v>2294.5</c:v>
                </c:pt>
                <c:pt idx="83">
                  <c:v>2643</c:v>
                </c:pt>
                <c:pt idx="84">
                  <c:v>1974</c:v>
                </c:pt>
                <c:pt idx="85">
                  <c:v>2028.5</c:v>
                </c:pt>
                <c:pt idx="86">
                  <c:v>1907.6666666666667</c:v>
                </c:pt>
                <c:pt idx="87">
                  <c:v>1402</c:v>
                </c:pt>
                <c:pt idx="88">
                  <c:v>2080.8333333333335</c:v>
                </c:pt>
                <c:pt idx="89">
                  <c:v>1935</c:v>
                </c:pt>
                <c:pt idx="90">
                  <c:v>2507</c:v>
                </c:pt>
                <c:pt idx="91">
                  <c:v>2645</c:v>
                </c:pt>
                <c:pt idx="92">
                  <c:v>2064.5</c:v>
                </c:pt>
                <c:pt idx="93">
                  <c:v>1989.5</c:v>
                </c:pt>
                <c:pt idx="94">
                  <c:v>1644.5</c:v>
                </c:pt>
                <c:pt idx="95">
                  <c:v>1490.5</c:v>
                </c:pt>
                <c:pt idx="96">
                  <c:v>2188</c:v>
                </c:pt>
                <c:pt idx="97">
                  <c:v>1388.5</c:v>
                </c:pt>
                <c:pt idx="98">
                  <c:v>1446</c:v>
                </c:pt>
                <c:pt idx="99">
                  <c:v>1427</c:v>
                </c:pt>
                <c:pt idx="100">
                  <c:v>1628</c:v>
                </c:pt>
                <c:pt idx="101">
                  <c:v>2008</c:v>
                </c:pt>
                <c:pt idx="102">
                  <c:v>2259.6666666666665</c:v>
                </c:pt>
                <c:pt idx="103">
                  <c:v>2799</c:v>
                </c:pt>
                <c:pt idx="104">
                  <c:v>2408</c:v>
                </c:pt>
                <c:pt idx="105">
                  <c:v>2281.3333333333335</c:v>
                </c:pt>
                <c:pt idx="106">
                  <c:v>1849</c:v>
                </c:pt>
                <c:pt idx="107">
                  <c:v>1614</c:v>
                </c:pt>
                <c:pt idx="108">
                  <c:v>1751</c:v>
                </c:pt>
                <c:pt idx="109">
                  <c:v>2553</c:v>
                </c:pt>
                <c:pt idx="110">
                  <c:v>1854</c:v>
                </c:pt>
                <c:pt idx="111">
                  <c:v>1529</c:v>
                </c:pt>
                <c:pt idx="112">
                  <c:v>2806</c:v>
                </c:pt>
                <c:pt idx="113">
                  <c:v>2551</c:v>
                </c:pt>
                <c:pt idx="114">
                  <c:v>1995</c:v>
                </c:pt>
                <c:pt idx="115">
                  <c:v>1558.5</c:v>
                </c:pt>
                <c:pt idx="116">
                  <c:v>2696</c:v>
                </c:pt>
                <c:pt idx="117">
                  <c:v>2273</c:v>
                </c:pt>
                <c:pt idx="118">
                  <c:v>2716</c:v>
                </c:pt>
                <c:pt idx="119">
                  <c:v>1594</c:v>
                </c:pt>
                <c:pt idx="120">
                  <c:v>2727</c:v>
                </c:pt>
                <c:pt idx="121">
                  <c:v>1825.3333333333333</c:v>
                </c:pt>
                <c:pt idx="122">
                  <c:v>2557.3333333333335</c:v>
                </c:pt>
                <c:pt idx="123">
                  <c:v>2843.5</c:v>
                </c:pt>
                <c:pt idx="124">
                  <c:v>1958.3333333333333</c:v>
                </c:pt>
                <c:pt idx="125">
                  <c:v>2668</c:v>
                </c:pt>
                <c:pt idx="126">
                  <c:v>2160</c:v>
                </c:pt>
                <c:pt idx="127">
                  <c:v>2867</c:v>
                </c:pt>
                <c:pt idx="128">
                  <c:v>1881</c:v>
                </c:pt>
                <c:pt idx="129">
                  <c:v>2386</c:v>
                </c:pt>
                <c:pt idx="130">
                  <c:v>2049</c:v>
                </c:pt>
                <c:pt idx="131">
                  <c:v>2729</c:v>
                </c:pt>
                <c:pt idx="132">
                  <c:v>2256.6666666666665</c:v>
                </c:pt>
                <c:pt idx="133">
                  <c:v>1571.5</c:v>
                </c:pt>
                <c:pt idx="134">
                  <c:v>2080.5</c:v>
                </c:pt>
                <c:pt idx="135">
                  <c:v>2184</c:v>
                </c:pt>
                <c:pt idx="136">
                  <c:v>2019</c:v>
                </c:pt>
                <c:pt idx="137">
                  <c:v>2092</c:v>
                </c:pt>
                <c:pt idx="138">
                  <c:v>2288.25</c:v>
                </c:pt>
                <c:pt idx="139">
                  <c:v>1842.75</c:v>
                </c:pt>
                <c:pt idx="140">
                  <c:v>1911.6666666666667</c:v>
                </c:pt>
                <c:pt idx="141">
                  <c:v>2556</c:v>
                </c:pt>
                <c:pt idx="142">
                  <c:v>2507</c:v>
                </c:pt>
                <c:pt idx="143">
                  <c:v>1770.6666666666667</c:v>
                </c:pt>
                <c:pt idx="144">
                  <c:v>2253.75</c:v>
                </c:pt>
                <c:pt idx="145">
                  <c:v>1733.5</c:v>
                </c:pt>
                <c:pt idx="146">
                  <c:v>1501</c:v>
                </c:pt>
                <c:pt idx="147">
                  <c:v>2301</c:v>
                </c:pt>
                <c:pt idx="148">
                  <c:v>2234</c:v>
                </c:pt>
                <c:pt idx="149">
                  <c:v>3369</c:v>
                </c:pt>
                <c:pt idx="150">
                  <c:v>2762.6666666666665</c:v>
                </c:pt>
                <c:pt idx="151">
                  <c:v>2291</c:v>
                </c:pt>
                <c:pt idx="152">
                  <c:v>3012.5</c:v>
                </c:pt>
                <c:pt idx="153">
                  <c:v>2516</c:v>
                </c:pt>
                <c:pt idx="154">
                  <c:v>1407</c:v>
                </c:pt>
                <c:pt idx="155">
                  <c:v>2816</c:v>
                </c:pt>
                <c:pt idx="156">
                  <c:v>1945</c:v>
                </c:pt>
                <c:pt idx="157">
                  <c:v>2805.5</c:v>
                </c:pt>
                <c:pt idx="158">
                  <c:v>1756</c:v>
                </c:pt>
                <c:pt idx="159">
                  <c:v>2158.5</c:v>
                </c:pt>
                <c:pt idx="160">
                  <c:v>1617</c:v>
                </c:pt>
                <c:pt idx="161">
                  <c:v>2372.5</c:v>
                </c:pt>
                <c:pt idx="162">
                  <c:v>2142.3333333333335</c:v>
                </c:pt>
                <c:pt idx="163">
                  <c:v>1764</c:v>
                </c:pt>
                <c:pt idx="164">
                  <c:v>1827</c:v>
                </c:pt>
                <c:pt idx="165">
                  <c:v>2278.5</c:v>
                </c:pt>
                <c:pt idx="166">
                  <c:v>2650.8</c:v>
                </c:pt>
                <c:pt idx="167">
                  <c:v>2205.1999999999998</c:v>
                </c:pt>
                <c:pt idx="168">
                  <c:v>2293.1666666666665</c:v>
                </c:pt>
                <c:pt idx="169">
                  <c:v>2860.6666666666665</c:v>
                </c:pt>
                <c:pt idx="170">
                  <c:v>1842.5</c:v>
                </c:pt>
                <c:pt idx="171">
                  <c:v>1675</c:v>
                </c:pt>
                <c:pt idx="172">
                  <c:v>2447.5</c:v>
                </c:pt>
                <c:pt idx="173">
                  <c:v>2950</c:v>
                </c:pt>
                <c:pt idx="174">
                  <c:v>1914.8</c:v>
                </c:pt>
                <c:pt idx="175">
                  <c:v>1779.5</c:v>
                </c:pt>
                <c:pt idx="176">
                  <c:v>2781</c:v>
                </c:pt>
                <c:pt idx="177">
                  <c:v>2266.4</c:v>
                </c:pt>
                <c:pt idx="178">
                  <c:v>2155.5</c:v>
                </c:pt>
                <c:pt idx="179">
                  <c:v>1739.3333333333333</c:v>
                </c:pt>
                <c:pt idx="180">
                  <c:v>2141.3333333333335</c:v>
                </c:pt>
                <c:pt idx="181">
                  <c:v>2267.1999999999998</c:v>
                </c:pt>
                <c:pt idx="182">
                  <c:v>2325.25</c:v>
                </c:pt>
                <c:pt idx="183">
                  <c:v>2300.2857142857142</c:v>
                </c:pt>
                <c:pt idx="184">
                  <c:v>2489.5</c:v>
                </c:pt>
                <c:pt idx="185">
                  <c:v>2247</c:v>
                </c:pt>
                <c:pt idx="186">
                  <c:v>2596.4</c:v>
                </c:pt>
                <c:pt idx="187">
                  <c:v>2038</c:v>
                </c:pt>
                <c:pt idx="188">
                  <c:v>2089.4</c:v>
                </c:pt>
                <c:pt idx="189">
                  <c:v>1847.5</c:v>
                </c:pt>
                <c:pt idx="190">
                  <c:v>1897.5</c:v>
                </c:pt>
                <c:pt idx="191">
                  <c:v>2664.3333333333335</c:v>
                </c:pt>
                <c:pt idx="192">
                  <c:v>2856.5</c:v>
                </c:pt>
                <c:pt idx="193">
                  <c:v>2342.3333333333335</c:v>
                </c:pt>
                <c:pt idx="194">
                  <c:v>2620.5</c:v>
                </c:pt>
                <c:pt idx="195">
                  <c:v>2330.5</c:v>
                </c:pt>
                <c:pt idx="196">
                  <c:v>2683.1666666666665</c:v>
                </c:pt>
                <c:pt idx="197">
                  <c:v>2734</c:v>
                </c:pt>
                <c:pt idx="198">
                  <c:v>2166.75</c:v>
                </c:pt>
                <c:pt idx="199">
                  <c:v>2315.3333333333335</c:v>
                </c:pt>
                <c:pt idx="200">
                  <c:v>2566.3333333333335</c:v>
                </c:pt>
                <c:pt idx="201">
                  <c:v>2430.3333333333335</c:v>
                </c:pt>
                <c:pt idx="202">
                  <c:v>2544.3333333333335</c:v>
                </c:pt>
                <c:pt idx="203">
                  <c:v>2969</c:v>
                </c:pt>
                <c:pt idx="204">
                  <c:v>2648.3333333333335</c:v>
                </c:pt>
                <c:pt idx="205">
                  <c:v>2242.3333333333335</c:v>
                </c:pt>
                <c:pt idx="206">
                  <c:v>2636.8</c:v>
                </c:pt>
                <c:pt idx="207">
                  <c:v>2566.6</c:v>
                </c:pt>
                <c:pt idx="208">
                  <c:v>1797.6666666666667</c:v>
                </c:pt>
                <c:pt idx="209">
                  <c:v>2447.4285714285716</c:v>
                </c:pt>
                <c:pt idx="210">
                  <c:v>3175.6666666666665</c:v>
                </c:pt>
                <c:pt idx="211">
                  <c:v>2961.5</c:v>
                </c:pt>
                <c:pt idx="212">
                  <c:v>2587.3333333333335</c:v>
                </c:pt>
                <c:pt idx="213">
                  <c:v>1952.6</c:v>
                </c:pt>
                <c:pt idx="214">
                  <c:v>2806.6666666666665</c:v>
                </c:pt>
                <c:pt idx="215">
                  <c:v>2957.75</c:v>
                </c:pt>
                <c:pt idx="216">
                  <c:v>3123</c:v>
                </c:pt>
                <c:pt idx="217">
                  <c:v>3385.6666666666665</c:v>
                </c:pt>
                <c:pt idx="218">
                  <c:v>3306</c:v>
                </c:pt>
                <c:pt idx="219">
                  <c:v>2225.5</c:v>
                </c:pt>
                <c:pt idx="220">
                  <c:v>1703</c:v>
                </c:pt>
                <c:pt idx="221">
                  <c:v>1667</c:v>
                </c:pt>
                <c:pt idx="222">
                  <c:v>2371</c:v>
                </c:pt>
                <c:pt idx="223">
                  <c:v>3030.8</c:v>
                </c:pt>
                <c:pt idx="224">
                  <c:v>4044</c:v>
                </c:pt>
                <c:pt idx="225">
                  <c:v>2588.3333333333335</c:v>
                </c:pt>
                <c:pt idx="226">
                  <c:v>2980.75</c:v>
                </c:pt>
                <c:pt idx="227">
                  <c:v>2743</c:v>
                </c:pt>
                <c:pt idx="228">
                  <c:v>2414.6666666666665</c:v>
                </c:pt>
                <c:pt idx="229">
                  <c:v>2769</c:v>
                </c:pt>
                <c:pt idx="230">
                  <c:v>2131</c:v>
                </c:pt>
                <c:pt idx="231">
                  <c:v>2759</c:v>
                </c:pt>
                <c:pt idx="232">
                  <c:v>2795.4</c:v>
                </c:pt>
                <c:pt idx="233">
                  <c:v>3065.5</c:v>
                </c:pt>
                <c:pt idx="234">
                  <c:v>2184</c:v>
                </c:pt>
                <c:pt idx="235">
                  <c:v>2546</c:v>
                </c:pt>
                <c:pt idx="236">
                  <c:v>1863</c:v>
                </c:pt>
                <c:pt idx="237">
                  <c:v>2536</c:v>
                </c:pt>
                <c:pt idx="238">
                  <c:v>3347</c:v>
                </c:pt>
                <c:pt idx="239">
                  <c:v>3105.5</c:v>
                </c:pt>
                <c:pt idx="240">
                  <c:v>2716.3333333333335</c:v>
                </c:pt>
                <c:pt idx="241">
                  <c:v>3780.5</c:v>
                </c:pt>
                <c:pt idx="242">
                  <c:v>2301.3333333333335</c:v>
                </c:pt>
                <c:pt idx="243">
                  <c:v>2445.5714285714284</c:v>
                </c:pt>
                <c:pt idx="244">
                  <c:v>2078.5</c:v>
                </c:pt>
                <c:pt idx="245">
                  <c:v>2894</c:v>
                </c:pt>
                <c:pt idx="246">
                  <c:v>3093</c:v>
                </c:pt>
                <c:pt idx="247">
                  <c:v>2448</c:v>
                </c:pt>
                <c:pt idx="248">
                  <c:v>2810.8333333333335</c:v>
                </c:pt>
                <c:pt idx="249">
                  <c:v>2240.3333333333335</c:v>
                </c:pt>
                <c:pt idx="250">
                  <c:v>2152.5</c:v>
                </c:pt>
                <c:pt idx="251">
                  <c:v>1927.5</c:v>
                </c:pt>
                <c:pt idx="252">
                  <c:v>2579.7142857142858</c:v>
                </c:pt>
                <c:pt idx="253">
                  <c:v>1988</c:v>
                </c:pt>
                <c:pt idx="254">
                  <c:v>3226</c:v>
                </c:pt>
                <c:pt idx="255">
                  <c:v>2152.5</c:v>
                </c:pt>
                <c:pt idx="256">
                  <c:v>2974.8333333333335</c:v>
                </c:pt>
                <c:pt idx="257">
                  <c:v>2416.5714285714284</c:v>
                </c:pt>
                <c:pt idx="258">
                  <c:v>1913.25</c:v>
                </c:pt>
                <c:pt idx="259">
                  <c:v>2602.5</c:v>
                </c:pt>
                <c:pt idx="260">
                  <c:v>3544</c:v>
                </c:pt>
                <c:pt idx="261">
                  <c:v>2731.3333333333335</c:v>
                </c:pt>
                <c:pt idx="262">
                  <c:v>2862.8571428571427</c:v>
                </c:pt>
                <c:pt idx="263">
                  <c:v>2659.5</c:v>
                </c:pt>
                <c:pt idx="264">
                  <c:v>3287</c:v>
                </c:pt>
                <c:pt idx="265">
                  <c:v>2440</c:v>
                </c:pt>
                <c:pt idx="266">
                  <c:v>2315</c:v>
                </c:pt>
                <c:pt idx="267">
                  <c:v>2105</c:v>
                </c:pt>
                <c:pt idx="268">
                  <c:v>2003</c:v>
                </c:pt>
                <c:pt idx="269">
                  <c:v>2174.6</c:v>
                </c:pt>
                <c:pt idx="270">
                  <c:v>2221</c:v>
                </c:pt>
                <c:pt idx="271">
                  <c:v>2049</c:v>
                </c:pt>
                <c:pt idx="272">
                  <c:v>2232</c:v>
                </c:pt>
                <c:pt idx="273">
                  <c:v>2417.875</c:v>
                </c:pt>
                <c:pt idx="274">
                  <c:v>2936.8</c:v>
                </c:pt>
                <c:pt idx="275">
                  <c:v>2810</c:v>
                </c:pt>
                <c:pt idx="276">
                  <c:v>3013</c:v>
                </c:pt>
                <c:pt idx="277">
                  <c:v>2563</c:v>
                </c:pt>
                <c:pt idx="278">
                  <c:v>3155.6666666666665</c:v>
                </c:pt>
                <c:pt idx="279">
                  <c:v>2171.75</c:v>
                </c:pt>
                <c:pt idx="280">
                  <c:v>2535.75</c:v>
                </c:pt>
                <c:pt idx="281">
                  <c:v>2403.5</c:v>
                </c:pt>
                <c:pt idx="282">
                  <c:v>1997</c:v>
                </c:pt>
                <c:pt idx="283">
                  <c:v>2567.5</c:v>
                </c:pt>
                <c:pt idx="284">
                  <c:v>2194</c:v>
                </c:pt>
                <c:pt idx="285">
                  <c:v>2238</c:v>
                </c:pt>
                <c:pt idx="286">
                  <c:v>3018.3333333333335</c:v>
                </c:pt>
                <c:pt idx="287">
                  <c:v>4398</c:v>
                </c:pt>
                <c:pt idx="288">
                  <c:v>1692</c:v>
                </c:pt>
                <c:pt idx="289">
                  <c:v>2190</c:v>
                </c:pt>
                <c:pt idx="290">
                  <c:v>2793</c:v>
                </c:pt>
                <c:pt idx="291">
                  <c:v>1980</c:v>
                </c:pt>
                <c:pt idx="292">
                  <c:v>2352.5</c:v>
                </c:pt>
                <c:pt idx="293">
                  <c:v>2670</c:v>
                </c:pt>
                <c:pt idx="294">
                  <c:v>2324</c:v>
                </c:pt>
                <c:pt idx="295">
                  <c:v>2626.5</c:v>
                </c:pt>
                <c:pt idx="296">
                  <c:v>2151.5</c:v>
                </c:pt>
                <c:pt idx="297">
                  <c:v>3035.5</c:v>
                </c:pt>
                <c:pt idx="298">
                  <c:v>2989.25</c:v>
                </c:pt>
                <c:pt idx="299">
                  <c:v>2601.6666666666665</c:v>
                </c:pt>
                <c:pt idx="300">
                  <c:v>2160</c:v>
                </c:pt>
                <c:pt idx="301">
                  <c:v>3292</c:v>
                </c:pt>
                <c:pt idx="302">
                  <c:v>3115</c:v>
                </c:pt>
                <c:pt idx="303">
                  <c:v>2027.3333333333333</c:v>
                </c:pt>
                <c:pt idx="304">
                  <c:v>2937</c:v>
                </c:pt>
                <c:pt idx="305">
                  <c:v>2096</c:v>
                </c:pt>
                <c:pt idx="306">
                  <c:v>2046</c:v>
                </c:pt>
                <c:pt idx="307">
                  <c:v>2812</c:v>
                </c:pt>
                <c:pt idx="308">
                  <c:v>2340.6666666666665</c:v>
                </c:pt>
                <c:pt idx="309">
                  <c:v>1985</c:v>
                </c:pt>
                <c:pt idx="310">
                  <c:v>2667.25</c:v>
                </c:pt>
                <c:pt idx="311">
                  <c:v>3102</c:v>
                </c:pt>
                <c:pt idx="312">
                  <c:v>1966.75</c:v>
                </c:pt>
                <c:pt idx="313">
                  <c:v>2611.6666666666665</c:v>
                </c:pt>
                <c:pt idx="314">
                  <c:v>3328</c:v>
                </c:pt>
                <c:pt idx="315">
                  <c:v>2897</c:v>
                </c:pt>
                <c:pt idx="316">
                  <c:v>3358</c:v>
                </c:pt>
                <c:pt idx="317">
                  <c:v>2277.3333333333335</c:v>
                </c:pt>
                <c:pt idx="318">
                  <c:v>2345</c:v>
                </c:pt>
                <c:pt idx="319">
                  <c:v>3150.5</c:v>
                </c:pt>
                <c:pt idx="320">
                  <c:v>2262</c:v>
                </c:pt>
                <c:pt idx="321">
                  <c:v>2933</c:v>
                </c:pt>
                <c:pt idx="322">
                  <c:v>2133</c:v>
                </c:pt>
                <c:pt idx="323">
                  <c:v>3403</c:v>
                </c:pt>
                <c:pt idx="324">
                  <c:v>2546.5</c:v>
                </c:pt>
                <c:pt idx="325">
                  <c:v>3294</c:v>
                </c:pt>
                <c:pt idx="326">
                  <c:v>2830</c:v>
                </c:pt>
                <c:pt idx="327">
                  <c:v>3101</c:v>
                </c:pt>
                <c:pt idx="328">
                  <c:v>1967</c:v>
                </c:pt>
                <c:pt idx="329">
                  <c:v>2226.5</c:v>
                </c:pt>
                <c:pt idx="330">
                  <c:v>2124</c:v>
                </c:pt>
                <c:pt idx="331">
                  <c:v>4031.5</c:v>
                </c:pt>
                <c:pt idx="332">
                  <c:v>2986.5</c:v>
                </c:pt>
                <c:pt idx="333">
                  <c:v>2670</c:v>
                </c:pt>
                <c:pt idx="334">
                  <c:v>3891</c:v>
                </c:pt>
                <c:pt idx="335">
                  <c:v>2468</c:v>
                </c:pt>
                <c:pt idx="336">
                  <c:v>4501</c:v>
                </c:pt>
                <c:pt idx="337">
                  <c:v>3113</c:v>
                </c:pt>
                <c:pt idx="338">
                  <c:v>2821.5</c:v>
                </c:pt>
                <c:pt idx="339">
                  <c:v>2352.5</c:v>
                </c:pt>
                <c:pt idx="340">
                  <c:v>2629</c:v>
                </c:pt>
                <c:pt idx="341">
                  <c:v>1916</c:v>
                </c:pt>
                <c:pt idx="342">
                  <c:v>2836</c:v>
                </c:pt>
                <c:pt idx="343">
                  <c:v>4022</c:v>
                </c:pt>
                <c:pt idx="344">
                  <c:v>3096</c:v>
                </c:pt>
                <c:pt idx="345">
                  <c:v>4546</c:v>
                </c:pt>
                <c:pt idx="346">
                  <c:v>2571</c:v>
                </c:pt>
                <c:pt idx="347">
                  <c:v>2063</c:v>
                </c:pt>
                <c:pt idx="348">
                  <c:v>3055</c:v>
                </c:pt>
                <c:pt idx="349">
                  <c:v>2576</c:v>
                </c:pt>
                <c:pt idx="350">
                  <c:v>2486</c:v>
                </c:pt>
                <c:pt idx="351">
                  <c:v>2560</c:v>
                </c:pt>
                <c:pt idx="352">
                  <c:v>2939</c:v>
                </c:pt>
                <c:pt idx="353">
                  <c:v>1926</c:v>
                </c:pt>
                <c:pt idx="354">
                  <c:v>3180</c:v>
                </c:pt>
                <c:pt idx="355">
                  <c:v>2606</c:v>
                </c:pt>
                <c:pt idx="356">
                  <c:v>3846</c:v>
                </c:pt>
                <c:pt idx="357">
                  <c:v>3691</c:v>
                </c:pt>
                <c:pt idx="358">
                  <c:v>2636</c:v>
                </c:pt>
                <c:pt idx="359">
                  <c:v>3683</c:v>
                </c:pt>
                <c:pt idx="360">
                  <c:v>2651</c:v>
                </c:pt>
                <c:pt idx="361">
                  <c:v>2865</c:v>
                </c:pt>
                <c:pt idx="362">
                  <c:v>2828</c:v>
                </c:pt>
                <c:pt idx="363">
                  <c:v>4547</c:v>
                </c:pt>
              </c:numCache>
            </c:numRef>
          </c:val>
          <c:smooth val="0"/>
        </c:ser>
        <c:dLbls>
          <c:showLegendKey val="0"/>
          <c:showVal val="0"/>
          <c:showCatName val="0"/>
          <c:showSerName val="0"/>
          <c:showPercent val="0"/>
          <c:showBubbleSize val="0"/>
        </c:dLbls>
        <c:smooth val="0"/>
        <c:axId val="619191816"/>
        <c:axId val="619195344"/>
      </c:lineChart>
      <c:catAx>
        <c:axId val="619191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95344"/>
        <c:crosses val="autoZero"/>
        <c:auto val="1"/>
        <c:lblAlgn val="ctr"/>
        <c:lblOffset val="100"/>
        <c:noMultiLvlLbl val="0"/>
      </c:catAx>
      <c:valAx>
        <c:axId val="61919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91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25</xdr:col>
      <xdr:colOff>157017</xdr:colOff>
      <xdr:row>2</xdr:row>
      <xdr:rowOff>0</xdr:rowOff>
    </xdr:from>
    <xdr:to>
      <xdr:col>31</xdr:col>
      <xdr:colOff>248294</xdr:colOff>
      <xdr:row>16</xdr:row>
      <xdr:rowOff>12734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192299</xdr:colOff>
      <xdr:row>2</xdr:row>
      <xdr:rowOff>19524</xdr:rowOff>
    </xdr:from>
    <xdr:to>
      <xdr:col>25</xdr:col>
      <xdr:colOff>55995</xdr:colOff>
      <xdr:row>16</xdr:row>
      <xdr:rowOff>12734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xdr:row>
      <xdr:rowOff>3939</xdr:rowOff>
    </xdr:from>
    <xdr:to>
      <xdr:col>18</xdr:col>
      <xdr:colOff>65809</xdr:colOff>
      <xdr:row>16</xdr:row>
      <xdr:rowOff>23126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531668</xdr:colOff>
      <xdr:row>16</xdr:row>
      <xdr:rowOff>133486</xdr:rowOff>
    </xdr:from>
    <xdr:to>
      <xdr:col>31</xdr:col>
      <xdr:colOff>237259</xdr:colOff>
      <xdr:row>31</xdr:row>
      <xdr:rowOff>37557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14431</xdr:colOff>
      <xdr:row>16</xdr:row>
      <xdr:rowOff>153012</xdr:rowOff>
    </xdr:from>
    <xdr:to>
      <xdr:col>21</xdr:col>
      <xdr:colOff>445077</xdr:colOff>
      <xdr:row>31</xdr:row>
      <xdr:rowOff>38712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47625</xdr:rowOff>
    </xdr:from>
    <xdr:to>
      <xdr:col>3</xdr:col>
      <xdr:colOff>9525</xdr:colOff>
      <xdr:row>4</xdr:row>
      <xdr:rowOff>47625</xdr:rowOff>
    </xdr:to>
    <xdr:sp macro="" textlink="">
      <xdr:nvSpPr>
        <xdr:cNvPr id="3" name="Rounded Rectangle 2"/>
        <xdr:cNvSpPr/>
      </xdr:nvSpPr>
      <xdr:spPr>
        <a:xfrm>
          <a:off x="9525" y="47625"/>
          <a:ext cx="1828800" cy="762000"/>
        </a:xfrm>
        <a:prstGeom prst="roundRect">
          <a:avLst/>
        </a:prstGeom>
        <a:ln/>
        <a:effectLst>
          <a:softEdge rad="31750"/>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381000</xdr:colOff>
      <xdr:row>0</xdr:row>
      <xdr:rowOff>39220</xdr:rowOff>
    </xdr:from>
    <xdr:to>
      <xdr:col>17</xdr:col>
      <xdr:colOff>303068</xdr:colOff>
      <xdr:row>2</xdr:row>
      <xdr:rowOff>33618</xdr:rowOff>
    </xdr:to>
    <xdr:sp macro="" textlink="">
      <xdr:nvSpPr>
        <xdr:cNvPr id="4" name="TextBox 3"/>
        <xdr:cNvSpPr txBox="1"/>
      </xdr:nvSpPr>
      <xdr:spPr>
        <a:xfrm>
          <a:off x="987136" y="39220"/>
          <a:ext cx="9620250" cy="36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Bellabeat Users Activity Dashboard</a:t>
          </a:r>
        </a:p>
      </xdr:txBody>
    </xdr:sp>
    <xdr:clientData/>
  </xdr:twoCellAnchor>
  <xdr:twoCellAnchor editAs="oneCell">
    <xdr:from>
      <xdr:col>5</xdr:col>
      <xdr:colOff>498186</xdr:colOff>
      <xdr:row>0</xdr:row>
      <xdr:rowOff>14432</xdr:rowOff>
    </xdr:from>
    <xdr:to>
      <xdr:col>6</xdr:col>
      <xdr:colOff>257752</xdr:colOff>
      <xdr:row>2</xdr:row>
      <xdr:rowOff>33482</xdr:rowOff>
    </xdr:to>
    <xdr:pic>
      <xdr:nvPicPr>
        <xdr:cNvPr id="5" name="Picture 4"/>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3528868" y="14432"/>
          <a:ext cx="365702" cy="394277"/>
        </a:xfrm>
        <a:prstGeom prst="rect">
          <a:avLst/>
        </a:prstGeom>
        <a:ln>
          <a:noFill/>
        </a:ln>
      </xdr:spPr>
    </xdr:pic>
    <xdr:clientData/>
  </xdr:twoCellAnchor>
  <xdr:twoCellAnchor>
    <xdr:from>
      <xdr:col>1</xdr:col>
      <xdr:colOff>487303</xdr:colOff>
      <xdr:row>2</xdr:row>
      <xdr:rowOff>16782</xdr:rowOff>
    </xdr:from>
    <xdr:to>
      <xdr:col>6</xdr:col>
      <xdr:colOff>336621</xdr:colOff>
      <xdr:row>5</xdr:row>
      <xdr:rowOff>72812</xdr:rowOff>
    </xdr:to>
    <xdr:sp macro="" textlink="Sheet2!K11">
      <xdr:nvSpPr>
        <xdr:cNvPr id="6" name="Rounded Rectangle 5"/>
        <xdr:cNvSpPr/>
      </xdr:nvSpPr>
      <xdr:spPr>
        <a:xfrm>
          <a:off x="1093439" y="392009"/>
          <a:ext cx="2880000" cy="618871"/>
        </a:xfrm>
        <a:prstGeom prst="roundRect">
          <a:avLst/>
        </a:prstGeom>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8EB9677C-87BD-474C-8F88-B8714187DBC5}" type="TxLink">
            <a:rPr lang="en-US" sz="1600" b="0" i="0" u="none" strike="noStrike">
              <a:solidFill>
                <a:schemeClr val="bg1"/>
              </a:solidFill>
              <a:latin typeface="Calibri"/>
              <a:cs typeface="Calibri"/>
            </a:rPr>
            <a:pPr algn="ctr"/>
            <a:t>864</a:t>
          </a:fld>
          <a:endParaRPr lang="en-US" sz="1600">
            <a:solidFill>
              <a:schemeClr val="bg1"/>
            </a:solidFill>
          </a:endParaRPr>
        </a:p>
      </xdr:txBody>
    </xdr:sp>
    <xdr:clientData/>
  </xdr:twoCellAnchor>
  <xdr:twoCellAnchor>
    <xdr:from>
      <xdr:col>7</xdr:col>
      <xdr:colOff>562254</xdr:colOff>
      <xdr:row>2</xdr:row>
      <xdr:rowOff>17912</xdr:rowOff>
    </xdr:from>
    <xdr:to>
      <xdr:col>12</xdr:col>
      <xdr:colOff>411573</xdr:colOff>
      <xdr:row>5</xdr:row>
      <xdr:rowOff>72812</xdr:rowOff>
    </xdr:to>
    <xdr:sp macro="" textlink="Sheet2!K12">
      <xdr:nvSpPr>
        <xdr:cNvPr id="7" name="Rounded Rectangle 6"/>
        <xdr:cNvSpPr/>
      </xdr:nvSpPr>
      <xdr:spPr>
        <a:xfrm>
          <a:off x="4805209" y="393139"/>
          <a:ext cx="2880000" cy="617741"/>
        </a:xfrm>
        <a:prstGeom prst="roundRect">
          <a:avLst/>
        </a:prstGeom>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0CF91D20-8237-4B2B-B847-24420D27B08C}" type="TxLink">
            <a:rPr lang="en-US" sz="1600" b="0" i="0" u="none" strike="noStrike">
              <a:solidFill>
                <a:schemeClr val="bg1"/>
              </a:solidFill>
              <a:latin typeface="Calibri"/>
              <a:cs typeface="Calibri"/>
            </a:rPr>
            <a:pPr algn="ctr"/>
            <a:t>2361.30</a:t>
          </a:fld>
          <a:endParaRPr lang="en-US" sz="1600">
            <a:solidFill>
              <a:schemeClr val="bg1"/>
            </a:solidFill>
          </a:endParaRPr>
        </a:p>
      </xdr:txBody>
    </xdr:sp>
    <xdr:clientData/>
  </xdr:twoCellAnchor>
  <xdr:twoCellAnchor>
    <xdr:from>
      <xdr:col>14</xdr:col>
      <xdr:colOff>31070</xdr:colOff>
      <xdr:row>2</xdr:row>
      <xdr:rowOff>17912</xdr:rowOff>
    </xdr:from>
    <xdr:to>
      <xdr:col>18</xdr:col>
      <xdr:colOff>486524</xdr:colOff>
      <xdr:row>5</xdr:row>
      <xdr:rowOff>72812</xdr:rowOff>
    </xdr:to>
    <xdr:sp macro="" textlink="Sheet2!K13">
      <xdr:nvSpPr>
        <xdr:cNvPr id="8" name="Rounded Rectangle 7"/>
        <xdr:cNvSpPr/>
      </xdr:nvSpPr>
      <xdr:spPr>
        <a:xfrm>
          <a:off x="8516979" y="393139"/>
          <a:ext cx="2880000" cy="617741"/>
        </a:xfrm>
        <a:prstGeom prst="roundRect">
          <a:avLst/>
        </a:prstGeom>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B37AFBD5-F7AE-4659-948E-17222CFE7EA8}" type="TxLink">
            <a:rPr lang="en-US" sz="1600" b="0" i="0" u="none" strike="noStrike">
              <a:solidFill>
                <a:schemeClr val="bg1"/>
              </a:solidFill>
              <a:latin typeface="Calibri"/>
              <a:cs typeface="Calibri"/>
            </a:rPr>
            <a:pPr algn="ctr"/>
            <a:t>93.98%</a:t>
          </a:fld>
          <a:endParaRPr lang="en-US" sz="1600">
            <a:solidFill>
              <a:schemeClr val="bg1"/>
            </a:solidFill>
          </a:endParaRPr>
        </a:p>
      </xdr:txBody>
    </xdr:sp>
    <xdr:clientData/>
  </xdr:twoCellAnchor>
  <xdr:twoCellAnchor>
    <xdr:from>
      <xdr:col>2</xdr:col>
      <xdr:colOff>414530</xdr:colOff>
      <xdr:row>2</xdr:row>
      <xdr:rowOff>122976</xdr:rowOff>
    </xdr:from>
    <xdr:to>
      <xdr:col>5</xdr:col>
      <xdr:colOff>317158</xdr:colOff>
      <xdr:row>3</xdr:row>
      <xdr:rowOff>94401</xdr:rowOff>
    </xdr:to>
    <xdr:sp macro="" textlink="">
      <xdr:nvSpPr>
        <xdr:cNvPr id="9" name="TextBox 8"/>
        <xdr:cNvSpPr txBox="1"/>
      </xdr:nvSpPr>
      <xdr:spPr>
        <a:xfrm>
          <a:off x="1626803" y="498203"/>
          <a:ext cx="1721037" cy="159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Total</a:t>
          </a:r>
          <a:r>
            <a:rPr lang="en-US" sz="1400" b="1" baseline="0">
              <a:solidFill>
                <a:schemeClr val="bg1"/>
              </a:solidFill>
            </a:rPr>
            <a:t> Record days</a:t>
          </a:r>
          <a:endParaRPr lang="en-US" sz="1400" b="1">
            <a:solidFill>
              <a:schemeClr val="bg1"/>
            </a:solidFill>
          </a:endParaRPr>
        </a:p>
      </xdr:txBody>
    </xdr:sp>
    <xdr:clientData/>
  </xdr:twoCellAnchor>
  <xdr:twoCellAnchor>
    <xdr:from>
      <xdr:col>8</xdr:col>
      <xdr:colOff>18336</xdr:colOff>
      <xdr:row>2</xdr:row>
      <xdr:rowOff>43125</xdr:rowOff>
    </xdr:from>
    <xdr:to>
      <xdr:col>11</xdr:col>
      <xdr:colOff>360795</xdr:colOff>
      <xdr:row>3</xdr:row>
      <xdr:rowOff>158750</xdr:rowOff>
    </xdr:to>
    <xdr:sp macro="" textlink="">
      <xdr:nvSpPr>
        <xdr:cNvPr id="10" name="TextBox 9"/>
        <xdr:cNvSpPr txBox="1"/>
      </xdr:nvSpPr>
      <xdr:spPr>
        <a:xfrm>
          <a:off x="4867427" y="418352"/>
          <a:ext cx="2160868" cy="303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Average</a:t>
          </a:r>
          <a:r>
            <a:rPr lang="en-US" sz="1400" b="1" baseline="0">
              <a:solidFill>
                <a:schemeClr val="bg1"/>
              </a:solidFill>
            </a:rPr>
            <a:t> Calories Burned</a:t>
          </a:r>
          <a:endParaRPr lang="en-US" sz="1400" b="1">
            <a:solidFill>
              <a:schemeClr val="bg1"/>
            </a:solidFill>
          </a:endParaRPr>
        </a:p>
      </xdr:txBody>
    </xdr:sp>
    <xdr:clientData/>
  </xdr:twoCellAnchor>
  <xdr:twoCellAnchor>
    <xdr:from>
      <xdr:col>15</xdr:col>
      <xdr:colOff>4413</xdr:colOff>
      <xdr:row>2</xdr:row>
      <xdr:rowOff>111772</xdr:rowOff>
    </xdr:from>
    <xdr:to>
      <xdr:col>17</xdr:col>
      <xdr:colOff>557882</xdr:colOff>
      <xdr:row>3</xdr:row>
      <xdr:rowOff>130822</xdr:rowOff>
    </xdr:to>
    <xdr:sp macro="" textlink="">
      <xdr:nvSpPr>
        <xdr:cNvPr id="12" name="TextBox 11"/>
        <xdr:cNvSpPr txBox="1"/>
      </xdr:nvSpPr>
      <xdr:spPr>
        <a:xfrm>
          <a:off x="9096458" y="486999"/>
          <a:ext cx="1765742" cy="206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solidFill>
              <a:effectLst/>
              <a:latin typeface="+mn-lt"/>
              <a:ea typeface="+mn-ea"/>
              <a:cs typeface="+mn-cs"/>
            </a:rPr>
            <a:t>Highly Active Users</a:t>
          </a:r>
          <a:r>
            <a:rPr lang="en-US" sz="1400" b="1">
              <a:solidFill>
                <a:schemeClr val="bg1"/>
              </a:solidFill>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428625</xdr:colOff>
      <xdr:row>14</xdr:row>
      <xdr:rowOff>47625</xdr:rowOff>
    </xdr:from>
    <xdr:to>
      <xdr:col>3</xdr:col>
      <xdr:colOff>342900</xdr:colOff>
      <xdr:row>27</xdr:row>
      <xdr:rowOff>95250</xdr:rowOff>
    </xdr:to>
    <mc:AlternateContent xmlns:mc="http://schemas.openxmlformats.org/markup-compatibility/2006" xmlns:a14="http://schemas.microsoft.com/office/drawing/2010/main">
      <mc:Choice Requires="a14">
        <xdr:graphicFrame macro="">
          <xdr:nvGraphicFramePr>
            <xdr:cNvPr id="2" name="Id"/>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1304925" y="2714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161925</xdr:colOff>
      <xdr:row>15</xdr:row>
      <xdr:rowOff>9525</xdr:rowOff>
    </xdr:from>
    <xdr:to>
      <xdr:col>6</xdr:col>
      <xdr:colOff>219075</xdr:colOff>
      <xdr:row>28</xdr:row>
      <xdr:rowOff>57150</xdr:rowOff>
    </xdr:to>
    <mc:AlternateContent xmlns:mc="http://schemas.openxmlformats.org/markup-compatibility/2006" xmlns:a14="http://schemas.microsoft.com/office/drawing/2010/main">
      <mc:Choice Requires="a14">
        <xdr:graphicFrame macro="">
          <xdr:nvGraphicFramePr>
            <xdr:cNvPr id="3" name="Day of week"/>
            <xdr:cNvGraphicFramePr/>
          </xdr:nvGraphicFramePr>
          <xdr:xfrm>
            <a:off x="0" y="0"/>
            <a:ext cx="0" cy="0"/>
          </xdr:xfrm>
          <a:graphic>
            <a:graphicData uri="http://schemas.microsoft.com/office/drawing/2010/slicer">
              <sle:slicer xmlns:sle="http://schemas.microsoft.com/office/drawing/2010/slicer" name="Day of week"/>
            </a:graphicData>
          </a:graphic>
        </xdr:graphicFrame>
      </mc:Choice>
      <mc:Fallback xmlns="">
        <xdr:sp macro="" textlink="">
          <xdr:nvSpPr>
            <xdr:cNvPr id="0" name=""/>
            <xdr:cNvSpPr>
              <a:spLocks noTextEdit="1"/>
            </xdr:cNvSpPr>
          </xdr:nvSpPr>
          <xdr:spPr>
            <a:xfrm>
              <a:off x="4133850" y="2867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1028700</xdr:colOff>
      <xdr:row>14</xdr:row>
      <xdr:rowOff>161925</xdr:rowOff>
    </xdr:from>
    <xdr:to>
      <xdr:col>8</xdr:col>
      <xdr:colOff>200025</xdr:colOff>
      <xdr:row>28</xdr:row>
      <xdr:rowOff>19050</xdr:rowOff>
    </xdr:to>
    <mc:AlternateContent xmlns:mc="http://schemas.openxmlformats.org/markup-compatibility/2006" xmlns:a14="http://schemas.microsoft.com/office/drawing/2010/main">
      <mc:Choice Requires="a14">
        <xdr:graphicFrame macro="">
          <xdr:nvGraphicFramePr>
            <xdr:cNvPr id="4" name="UserActivityLevel"/>
            <xdr:cNvGraphicFramePr/>
          </xdr:nvGraphicFramePr>
          <xdr:xfrm>
            <a:off x="0" y="0"/>
            <a:ext cx="0" cy="0"/>
          </xdr:xfrm>
          <a:graphic>
            <a:graphicData uri="http://schemas.microsoft.com/office/drawing/2010/slicer">
              <sle:slicer xmlns:sle="http://schemas.microsoft.com/office/drawing/2010/slicer" name="UserActivityLevel"/>
            </a:graphicData>
          </a:graphic>
        </xdr:graphicFrame>
      </mc:Choice>
      <mc:Fallback xmlns="">
        <xdr:sp macro="" textlink="">
          <xdr:nvSpPr>
            <xdr:cNvPr id="0" name=""/>
            <xdr:cNvSpPr>
              <a:spLocks noTextEdit="1"/>
            </xdr:cNvSpPr>
          </xdr:nvSpPr>
          <xdr:spPr>
            <a:xfrm>
              <a:off x="6772275" y="2828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Gadget" refreshedDate="45790.447603819448" createdVersion="5" refreshedVersion="5" minRefreshableVersion="3" recordCount="863">
  <cacheSource type="worksheet">
    <worksheetSource ref="A1:S864" sheet="dailyActivity_merged"/>
  </cacheSource>
  <cacheFields count="19">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14">
      <sharedItems containsSemiMixedTypes="0" containsNonDate="0" containsDate="1" containsString="0" minDate="2016-04-12T00:00:00" maxDate="2016-05-13T00:00:00" count="31">
        <d v="2016-04-15T00:00:00"/>
        <d v="2016-04-22T00:00:00"/>
        <d v="2016-04-29T00:00:00"/>
        <d v="2016-05-06T00:00:00"/>
        <d v="2016-04-18T00:00:00"/>
        <d v="2016-04-25T00:00:00"/>
        <d v="2016-05-02T00:00:00"/>
        <d v="2016-05-09T00:00:00"/>
        <d v="2016-04-16T00:00:00"/>
        <d v="2016-04-23T00:00:00"/>
        <d v="2016-04-30T00:00:00"/>
        <d v="2016-05-07T00:00:00"/>
        <d v="2016-04-17T00:00:00"/>
        <d v="2016-04-24T00:00:00"/>
        <d v="2016-05-01T00:00:00"/>
        <d v="2016-05-08T00:00:00"/>
        <d v="2016-04-14T00:00:00"/>
        <d v="2016-04-21T00:00:00"/>
        <d v="2016-04-28T00:00:00"/>
        <d v="2016-05-05T00:00:00"/>
        <d v="2016-05-12T00:00:00"/>
        <d v="2016-04-12T00:00:00"/>
        <d v="2016-04-19T00:00:00"/>
        <d v="2016-04-26T00:00:00"/>
        <d v="2016-05-03T00:00:00"/>
        <d v="2016-05-10T00:00:00"/>
        <d v="2016-04-13T00:00:00"/>
        <d v="2016-04-20T00:00:00"/>
        <d v="2016-04-27T00:00:00"/>
        <d v="2016-05-04T00:00:00"/>
        <d v="2016-05-11T00:00:00"/>
      </sharedItems>
    </cacheField>
    <cacheField name="Day of week" numFmtId="14">
      <sharedItems count="7">
        <s v="Friday"/>
        <s v="Monday"/>
        <s v="Saturday"/>
        <s v="Sunday"/>
        <s v="Thursday"/>
        <s v="Tuesday"/>
        <s v="Wednesday"/>
      </sharedItems>
    </cacheField>
    <cacheField name="WeekType" numFmtId="14">
      <sharedItems/>
    </cacheField>
    <cacheField name="TotalActiveMinutes" numFmtId="0">
      <sharedItems containsSemiMixedTypes="0" containsString="0" containsNumber="1" containsInteger="1" minValue="0" maxValue="552" count="364">
        <n v="272"/>
        <n v="223"/>
        <n v="271"/>
        <n v="319"/>
        <n v="96"/>
        <n v="199"/>
        <n v="150"/>
        <n v="102"/>
        <n v="177"/>
        <n v="86"/>
        <n v="120"/>
        <n v="386"/>
        <n v="176"/>
        <n v="220"/>
        <n v="247"/>
        <n v="2"/>
        <n v="51"/>
        <n v="10"/>
        <n v="108"/>
        <n v="318"/>
        <n v="335"/>
        <n v="342"/>
        <n v="336"/>
        <n v="188"/>
        <n v="162"/>
        <n v="352"/>
        <n v="383"/>
        <n v="245"/>
        <n v="266"/>
        <n v="45"/>
        <n v="204"/>
        <n v="309"/>
        <n v="242"/>
        <n v="4"/>
        <n v="448"/>
        <n v="412"/>
        <n v="249"/>
        <n v="375"/>
        <n v="206"/>
        <n v="402"/>
        <n v="240"/>
        <n v="233"/>
        <n v="218"/>
        <n v="252"/>
        <n v="141"/>
        <n v="97"/>
        <n v="228"/>
        <n v="196"/>
        <n v="313"/>
        <n v="331"/>
        <n v="299"/>
        <n v="322"/>
        <n v="265"/>
        <n v="340"/>
        <n v="350"/>
        <n v="317"/>
        <n v="226"/>
        <n v="229"/>
        <n v="241"/>
        <n v="202"/>
        <n v="72"/>
        <n v="298"/>
        <n v="224"/>
        <n v="311"/>
        <n v="259"/>
        <n v="368"/>
        <n v="292"/>
        <n v="136"/>
        <n v="519"/>
        <n v="461"/>
        <n v="133"/>
        <n v="328"/>
        <n v="302"/>
        <n v="305"/>
        <n v="58"/>
        <n v="20"/>
        <n v="122"/>
        <n v="217"/>
        <n v="303"/>
        <n v="396"/>
        <n v="479"/>
        <n v="304"/>
        <n v="190"/>
        <n v="270"/>
        <n v="273"/>
        <n v="180"/>
        <n v="225"/>
        <n v="195"/>
        <n v="105"/>
        <n v="166"/>
        <n v="284"/>
        <n v="182"/>
        <n v="65"/>
        <n v="371"/>
        <n v="126"/>
        <n v="216"/>
        <n v="400"/>
        <n v="388"/>
        <n v="345"/>
        <n v="291"/>
        <n v="333"/>
        <n v="263"/>
        <n v="179"/>
        <n v="91"/>
        <n v="169"/>
        <n v="103"/>
        <n v="156"/>
        <n v="341"/>
        <n v="17"/>
        <n v="12"/>
        <n v="118"/>
        <n v="362"/>
        <n v="269"/>
        <n v="321"/>
        <n v="379"/>
        <n v="260"/>
        <n v="355"/>
        <n v="401"/>
        <n v="267"/>
        <n v="160"/>
        <n v="134"/>
        <n v="145"/>
        <n v="359"/>
        <n v="370"/>
        <n v="416"/>
        <n v="192"/>
        <n v="343"/>
        <n v="281"/>
        <n v="42"/>
        <n v="181"/>
        <n v="68"/>
        <n v="398"/>
        <n v="390"/>
        <n v="274"/>
        <n v="283"/>
        <n v="193"/>
        <n v="231"/>
        <n v="360"/>
        <n v="243"/>
        <n v="332"/>
        <n v="276"/>
        <n v="115"/>
        <n v="236"/>
        <n v="197"/>
        <n v="268"/>
        <n v="264"/>
        <n v="207"/>
        <n v="138"/>
        <n v="293"/>
        <n v="348"/>
        <n v="295"/>
        <n v="363"/>
        <n v="454"/>
        <n v="237"/>
        <n v="288"/>
        <n v="95"/>
        <n v="301"/>
        <n v="209"/>
        <n v="255"/>
        <n v="131"/>
        <n v="146"/>
        <n v="0"/>
        <n v="101"/>
        <n v="339"/>
        <n v="324"/>
        <n v="258"/>
        <n v="227"/>
        <n v="175"/>
        <n v="482"/>
        <n v="147"/>
        <n v="139"/>
        <n v="184"/>
        <n v="48"/>
        <n v="203"/>
        <n v="397"/>
        <n v="171"/>
        <n v="432"/>
        <n v="234"/>
        <n v="406"/>
        <n v="427"/>
        <n v="353"/>
        <n v="356"/>
        <n v="325"/>
        <n v="344"/>
        <n v="289"/>
        <n v="294"/>
        <n v="194"/>
        <n v="310"/>
        <n v="278"/>
        <n v="357"/>
        <n v="436"/>
        <n v="201"/>
        <n v="290"/>
        <n v="329"/>
        <n v="483"/>
        <n v="490"/>
        <n v="84"/>
        <n v="415"/>
        <n v="540"/>
        <n v="512"/>
        <n v="63"/>
        <n v="56"/>
        <n v="446"/>
        <n v="285"/>
        <n v="250"/>
        <n v="200"/>
        <n v="3"/>
        <n v="90"/>
        <n v="367"/>
        <n v="185"/>
        <n v="159"/>
        <n v="172"/>
        <n v="165"/>
        <n v="121"/>
        <n v="158"/>
        <n v="347"/>
        <n v="552"/>
        <n v="408"/>
        <n v="351"/>
        <n v="404"/>
        <n v="222"/>
        <n v="282"/>
        <n v="314"/>
        <n v="164"/>
        <n v="219"/>
        <n v="420"/>
        <n v="152"/>
        <n v="89"/>
        <n v="173"/>
        <n v="82"/>
        <n v="85"/>
        <n v="279"/>
        <n v="135"/>
        <n v="60"/>
        <n v="191"/>
        <n v="40"/>
        <n v="257"/>
        <n v="168"/>
        <n v="221"/>
        <n v="372"/>
        <n v="254"/>
        <n v="205"/>
        <n v="296"/>
        <n v="67"/>
        <n v="153"/>
        <n v="261"/>
        <n v="323"/>
        <n v="114"/>
        <n v="244"/>
        <n v="316"/>
        <n v="330"/>
        <n v="395"/>
        <n v="380"/>
        <n v="391"/>
        <n v="326"/>
        <n v="46"/>
        <n v="104"/>
        <n v="444"/>
        <n v="312"/>
        <n v="385"/>
        <n v="251"/>
        <n v="93"/>
        <n v="215"/>
        <n v="419"/>
        <n v="125"/>
        <n v="327"/>
        <n v="127"/>
        <n v="208"/>
        <n v="129"/>
        <n v="30"/>
        <n v="79"/>
        <n v="214"/>
        <n v="238"/>
        <n v="186"/>
        <n v="117"/>
        <n v="107"/>
        <n v="315"/>
        <n v="38"/>
        <n v="99"/>
        <n v="373"/>
        <n v="475"/>
        <n v="76"/>
        <n v="128"/>
        <n v="248"/>
        <n v="403"/>
        <n v="213"/>
        <n v="280"/>
        <n v="21"/>
        <n v="349"/>
        <n v="34"/>
        <n v="389"/>
        <n v="262"/>
        <n v="459"/>
        <n v="392"/>
        <n v="189"/>
        <n v="358"/>
        <n v="62"/>
        <n v="487"/>
        <n v="239"/>
        <n v="143"/>
        <n v="334"/>
        <n v="113"/>
        <n v="433"/>
        <n v="393"/>
        <n v="256"/>
        <n v="187"/>
        <n v="232"/>
        <n v="71"/>
        <n v="78"/>
        <n v="47"/>
        <n v="116"/>
        <n v="211"/>
        <n v="70"/>
        <n v="9"/>
        <n v="297"/>
        <n v="161"/>
        <n v="366"/>
        <n v="140"/>
        <n v="275"/>
        <n v="55"/>
        <n v="27"/>
        <n v="354"/>
        <n v="361"/>
        <n v="376"/>
        <n v="307"/>
        <n v="346"/>
        <n v="174"/>
        <n v="210"/>
        <n v="300"/>
        <n v="480"/>
        <n v="119"/>
        <n v="1"/>
        <n v="253"/>
        <n v="374"/>
        <n v="462"/>
        <n v="235"/>
        <n v="286"/>
        <n v="183"/>
        <n v="306"/>
        <n v="80"/>
        <n v="148"/>
        <n v="151"/>
        <n v="112"/>
        <n v="52"/>
        <n v="49"/>
        <n v="87"/>
        <n v="32"/>
        <n v="387"/>
        <n v="246"/>
        <n v="405"/>
        <n v="230"/>
        <n v="13"/>
        <n v="144"/>
        <n v="137"/>
        <n v="170"/>
        <n v="123"/>
        <n v="458"/>
        <n v="287"/>
        <n v="440"/>
        <n v="399"/>
        <n v="212"/>
        <n v="142"/>
        <n v="154"/>
        <n v="149"/>
      </sharedItems>
    </cacheField>
    <cacheField name="UserActivityLevel" numFmtId="0">
      <sharedItems count="3">
        <s v="Highly Active"/>
        <s v="Low Activity"/>
        <s v="Moderately Active"/>
      </sharedItems>
    </cacheField>
    <cacheField name="TotalSteps" numFmtId="0">
      <sharedItems containsSemiMixedTypes="0" containsString="0" containsNumber="1" containsInteger="1" minValue="4" maxValue="36019"/>
    </cacheField>
    <cacheField name="TotalDistance" numFmtId="2">
      <sharedItems containsSemiMixedTypes="0" containsString="0" containsNumber="1" minValue="0" maxValue="28.030000686645501"/>
    </cacheField>
    <cacheField name="TrackerDistance" numFmtId="2">
      <sharedItems containsSemiMixedTypes="0" containsString="0" containsNumber="1" minValue="0" maxValue="28.030000686645501"/>
    </cacheField>
    <cacheField name="LoggedActivitiesDistance" numFmtId="0">
      <sharedItems containsSemiMixedTypes="0" containsString="0" containsNumber="1" minValue="0" maxValue="4.9421420097351101"/>
    </cacheField>
    <cacheField name="VeryActiveDistance" numFmtId="2">
      <sharedItems containsSemiMixedTypes="0" containsString="0" containsNumber="1" minValue="0" maxValue="21.920000076293899"/>
    </cacheField>
    <cacheField name="ModeratelyActiveDistance" numFmtId="2">
      <sharedItems containsSemiMixedTypes="0" containsString="0" containsNumber="1" minValue="0" maxValue="6.4800000190734899"/>
    </cacheField>
    <cacheField name="LightActiveDistance" numFmtId="2">
      <sharedItems containsSemiMixedTypes="0" containsString="0" containsNumber="1" minValue="0" maxValue="10.710000038146999"/>
    </cacheField>
    <cacheField name="SedentaryActiveDistance" numFmtId="0">
      <sharedItems containsSemiMixedTypes="0" containsString="0" containsNumber="1" minValue="0" maxValue="0.109999999403954"/>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52" maxValue="4900" count="717">
        <n v="1745"/>
        <n v="1827"/>
        <n v="1837"/>
        <n v="1896"/>
        <n v="1344"/>
        <n v="1470"/>
        <n v="1404"/>
        <n v="1341"/>
        <n v="2750"/>
        <n v="2344"/>
        <n v="2498"/>
        <n v="3328"/>
        <n v="1725"/>
        <n v="1856"/>
        <n v="1351"/>
        <n v="2221"/>
        <n v="2093"/>
        <n v="2383"/>
        <n v="2525"/>
        <n v="2638"/>
        <n v="2611"/>
        <n v="1444"/>
        <n v="1399"/>
        <n v="1692"/>
        <n v="1736"/>
        <n v="1801"/>
        <n v="1851"/>
        <n v="1410"/>
        <n v="1742"/>
        <n v="2133"/>
        <n v="1946"/>
        <n v="403"/>
        <n v="2063"/>
        <n v="2241"/>
        <n v="1780"/>
        <n v="1910"/>
        <n v="1908"/>
        <n v="1669"/>
        <n v="2044"/>
        <n v="1468"/>
        <n v="1481"/>
        <n v="1545"/>
        <n v="1590"/>
        <n v="2951"/>
        <n v="2704"/>
        <n v="1527"/>
        <n v="1985"/>
        <n v="1886"/>
        <n v="2175"/>
        <n v="2266"/>
        <n v="3066"/>
        <n v="3544"/>
        <n v="2979"/>
        <n v="3425"/>
        <n v="2496"/>
        <n v="2432"/>
        <n v="2196"/>
        <n v="2211"/>
        <n v="2121"/>
        <n v="2094"/>
        <n v="1918"/>
        <n v="1722"/>
        <n v="2896"/>
        <n v="3165"/>
        <n v="2859"/>
        <n v="2254"/>
        <n v="2105"/>
        <n v="2169"/>
        <n v="1916"/>
        <n v="4005"/>
        <n v="3329"/>
        <n v="2643"/>
        <n v="2865"/>
        <n v="2409"/>
        <n v="2560"/>
        <n v="1838"/>
        <n v="2796"/>
        <n v="2806"/>
        <n v="2127"/>
        <n v="1922"/>
        <n v="1756"/>
        <n v="2086"/>
        <n v="1850"/>
        <n v="2098"/>
        <n v="2889"/>
        <n v="3180"/>
        <n v="2553"/>
        <n v="2395"/>
        <n v="2846"/>
        <n v="2616"/>
        <n v="2924"/>
        <n v="3410"/>
        <n v="2655"/>
        <n v="2794"/>
        <n v="1632"/>
        <n v="1651"/>
        <n v="1854"/>
        <n v="3666"/>
        <n v="4044"/>
        <n v="2982"/>
        <n v="3644"/>
        <n v="2505"/>
        <n v="2944"/>
        <n v="3513"/>
        <n v="2683"/>
        <n v="2009"/>
        <n v="2419"/>
        <n v="3101"/>
        <n v="3934"/>
        <n v="3427"/>
        <n v="2698"/>
        <n v="4015"/>
        <n v="1921"/>
        <n v="2013"/>
        <n v="2004"/>
        <n v="1819"/>
        <n v="1604"/>
        <n v="1492"/>
        <n v="1497"/>
        <n v="1328"/>
        <n v="2497"/>
        <n v="2580"/>
        <n v="3008"/>
        <n v="1814"/>
        <n v="2111"/>
        <n v="2100"/>
        <n v="2770"/>
        <n v="2470"/>
        <n v="2473"/>
        <n v="2709"/>
        <n v="1419"/>
        <n v="1576"/>
        <n v="1690"/>
        <n v="1869"/>
        <n v="1905"/>
        <n v="1654"/>
        <n v="1613"/>
        <n v="1630"/>
        <n v="1944"/>
        <n v="2095"/>
        <n v="1890"/>
        <n v="1907"/>
        <n v="1878"/>
        <n v="1906"/>
        <n v="2014"/>
        <n v="2010"/>
        <n v="1584"/>
        <n v="1570"/>
        <n v="1760"/>
        <n v="1667"/>
        <n v="1995"/>
        <n v="2207"/>
        <n v="2785"/>
        <n v="2314"/>
        <n v="2270"/>
        <n v="2345"/>
        <n v="3274"/>
        <n v="3288"/>
        <n v="3147"/>
        <n v="3013"/>
        <n v="2248"/>
        <n v="2070"/>
        <n v="2336"/>
        <n v="2281"/>
        <n v="2116"/>
        <n v="2225"/>
        <n v="2066"/>
        <n v="2223"/>
        <n v="3064"/>
        <n v="2990"/>
        <n v="1683"/>
        <n v="2033"/>
        <n v="1996"/>
        <n v="2272"/>
        <n v="3625"/>
        <n v="3374"/>
        <n v="3014"/>
        <n v="2489"/>
        <n v="2018"/>
        <n v="1248"/>
        <n v="2766"/>
        <n v="2771"/>
        <n v="2725"/>
        <n v="2798"/>
        <n v="2484"/>
        <n v="2039"/>
        <n v="2194"/>
        <n v="2162"/>
        <n v="2832"/>
        <n v="3055"/>
        <n v="2642"/>
        <n v="2743"/>
        <n v="2752"/>
        <n v="2754"/>
        <n v="2960"/>
        <n v="3133"/>
        <n v="3403"/>
        <n v="1988"/>
        <n v="2765"/>
        <n v="1829"/>
        <n v="1909"/>
        <n v="4157"/>
        <n v="3491"/>
        <n v="3721"/>
        <n v="2536"/>
        <n v="2547"/>
        <n v="2894"/>
        <n v="2947"/>
        <n v="2015"/>
        <n v="2761"/>
        <n v="3802"/>
        <n v="2189"/>
        <n v="3710"/>
        <n v="1863"/>
        <n v="1949"/>
        <n v="1947"/>
        <n v="1821"/>
        <n v="1463"/>
        <n v="1562"/>
        <n v="1655"/>
        <n v="1474"/>
        <n v="3493"/>
        <n v="2677"/>
        <n v="3846"/>
        <n v="3404"/>
        <n v="1657"/>
        <n v="1645"/>
        <n v="1763"/>
        <n v="2499"/>
        <n v="2229"/>
        <n v="2177"/>
        <n v="2069"/>
        <n v="2732"/>
        <n v="1373"/>
        <n v="1506"/>
        <n v="1491"/>
        <n v="1724"/>
        <n v="1804"/>
        <n v="1779"/>
        <n v="1972"/>
        <n v="2670"/>
        <n v="2629"/>
        <n v="2148"/>
        <n v="2021"/>
        <n v="1830"/>
        <n v="1897"/>
        <n v="1625"/>
        <n v="1638"/>
        <n v="1650"/>
        <n v="1574"/>
        <n v="3051"/>
        <n v="2975"/>
        <n v="1884"/>
        <n v="1945"/>
        <n v="2092"/>
        <n v="2158"/>
        <n v="3073"/>
        <n v="3306"/>
        <n v="3283"/>
        <n v="4022"/>
        <n v="2180"/>
        <n v="2149"/>
        <n v="2363"/>
        <n v="2123"/>
        <n v="1997"/>
        <n v="2085"/>
        <n v="1973"/>
        <n v="3691"/>
        <n v="3115"/>
        <n v="3683"/>
        <n v="1831"/>
        <n v="1776"/>
        <n v="1494"/>
        <n v="4274"/>
        <n v="3152"/>
        <n v="4501"/>
        <n v="2828"/>
        <n v="2651"/>
        <n v="2275"/>
        <n v="2469"/>
        <n v="2783"/>
        <n v="2843"/>
        <n v="2613"/>
        <n v="2280"/>
        <n v="1032"/>
        <n v="2173"/>
        <n v="2571"/>
        <n v="2002"/>
        <n v="2076"/>
        <n v="2284"/>
        <n v="2051"/>
        <n v="1635"/>
        <n v="1965"/>
        <n v="2995"/>
        <n v="2739"/>
        <n v="2867"/>
        <n v="3554"/>
        <n v="2408"/>
        <n v="3331"/>
        <n v="1880"/>
        <n v="2132"/>
        <n v="3363"/>
        <n v="2908"/>
        <n v="2660"/>
        <n v="2799"/>
        <n v="2693"/>
        <n v="3012"/>
        <n v="3164"/>
        <n v="2810"/>
        <n v="1721"/>
        <n v="2748"/>
        <n v="4547"/>
        <n v="3891"/>
        <n v="4398"/>
        <n v="4142"/>
        <n v="1728"/>
        <n v="1788"/>
        <n v="1820"/>
        <n v="1740"/>
        <n v="1554"/>
        <n v="1617"/>
        <n v="2690"/>
        <n v="1427"/>
        <n v="3011"/>
        <n v="2413"/>
        <n v="2696"/>
        <n v="2987"/>
        <n v="1793"/>
        <n v="1541"/>
        <n v="2324"/>
        <n v="2411"/>
        <n v="2782"/>
        <n v="2529"/>
        <n v="2380"/>
        <n v="1848"/>
        <n v="1214"/>
        <n v="1401"/>
        <n v="1447"/>
        <n v="1555"/>
        <n v="1852"/>
        <n v="1403"/>
        <n v="1882"/>
        <n v="2187"/>
        <n v="1529"/>
        <n v="1898"/>
        <n v="1739"/>
        <n v="2096"/>
        <n v="1964"/>
        <n v="1237"/>
        <n v="1501"/>
        <n v="1633"/>
        <n v="1990"/>
        <n v="3089"/>
        <n v="1464"/>
        <n v="1593"/>
        <n v="1792"/>
        <n v="2572"/>
        <n v="2885"/>
        <n v="2926"/>
        <n v="1933"/>
        <n v="2247"/>
        <n v="2246"/>
        <n v="2423"/>
        <n v="2117"/>
        <n v="2666"/>
        <n v="3394"/>
        <n v="3538"/>
        <n v="3287"/>
        <n v="1397"/>
        <n v="1507"/>
        <n v="1747"/>
        <n v="1762"/>
        <n v="4552"/>
        <n v="4392"/>
        <n v="4546"/>
        <n v="2305"/>
        <n v="2361"/>
        <n v="2250"/>
        <n v="3171"/>
        <n v="2703"/>
        <n v="3327"/>
        <n v="2712"/>
        <n v="2067"/>
        <n v="2053"/>
        <n v="2319"/>
        <n v="2027"/>
        <n v="1705"/>
        <n v="1659"/>
        <n v="2667"/>
        <n v="2049"/>
        <n v="2730"/>
        <n v="2534"/>
        <n v="3213"/>
        <n v="3577"/>
        <n v="3589"/>
        <n v="2112"/>
        <n v="1976"/>
        <n v="2741"/>
        <n v="3369"/>
        <n v="2685"/>
        <n v="2439"/>
        <n v="2596"/>
        <n v="2940"/>
        <n v="1799"/>
        <n v="1962"/>
        <n v="3545"/>
        <n v="3455"/>
        <n v="2786"/>
        <n v="2847"/>
        <n v="1775"/>
        <n v="1959"/>
        <n v="1572"/>
        <n v="1467"/>
        <n v="1370"/>
        <n v="1002"/>
        <n v="3226"/>
        <n v="2140"/>
        <n v="3108"/>
        <n v="2463"/>
        <n v="2130"/>
        <n v="2062"/>
        <n v="1992"/>
        <n v="1589"/>
        <n v="2351"/>
        <n v="2312"/>
        <n v="3158"/>
        <n v="2296"/>
        <n v="2609"/>
        <n v="1853"/>
        <n v="1431"/>
        <n v="1649"/>
        <n v="1926"/>
        <n v="1364"/>
        <n v="1696"/>
        <n v="1610"/>
        <n v="1473"/>
        <n v="1125"/>
        <n v="2048"/>
        <n v="1893"/>
        <n v="1970"/>
        <n v="1835"/>
        <n v="1971"/>
        <n v="2065"/>
        <n v="2124"/>
        <n v="1433"/>
        <n v="1407"/>
        <n v="1618"/>
        <n v="2011"/>
        <n v="3429"/>
        <n v="1120"/>
        <n v="2302"/>
        <n v="2367"/>
        <n v="2530"/>
        <n v="257"/>
        <n v="2998"/>
        <n v="3069"/>
        <n v="2969"/>
        <n v="2899"/>
        <n v="1623"/>
        <n v="2150"/>
        <n v="2203"/>
        <n v="2120"/>
        <n v="1212"/>
        <n v="2486"/>
        <n v="2185"/>
        <n v="2262"/>
        <n v="1452"/>
        <n v="2984"/>
        <n v="2729"/>
        <n v="3033"/>
        <n v="3006"/>
        <n v="1240"/>
        <n v="1999"/>
        <n v="2156"/>
        <n v="741"/>
        <n v="4018"/>
        <n v="3580"/>
        <n v="3004"/>
        <n v="4900"/>
        <n v="1879"/>
        <n v="2636"/>
        <n v="2952"/>
        <n v="2687"/>
        <n v="2682"/>
        <n v="2507"/>
        <n v="1993"/>
        <n v="1466"/>
        <n v="2179"/>
        <n v="2182"/>
        <n v="928"/>
        <n v="2668"/>
        <n v="2763"/>
        <n v="2836"/>
        <n v="2933"/>
        <n v="2734"/>
        <n v="2862"/>
        <n v="2386"/>
        <n v="1199"/>
        <n v="3411"/>
        <n v="3103"/>
        <n v="3062"/>
        <n v="2950"/>
        <n v="1505"/>
        <n v="2218"/>
        <n v="1580"/>
        <n v="4163"/>
        <n v="4236"/>
        <n v="2884"/>
        <n v="3783"/>
        <n v="2443"/>
        <n v="2883"/>
        <n v="2757"/>
        <n v="3266"/>
        <n v="1963"/>
        <n v="1720"/>
        <n v="2780"/>
        <n v="3793"/>
        <n v="3659"/>
        <n v="3060"/>
        <n v="3052"/>
        <n v="1849"/>
        <n v="2035"/>
        <n v="1859"/>
        <n v="1432"/>
        <n v="1435"/>
        <n v="1402"/>
        <n v="1334"/>
        <n v="1393"/>
        <n v="3199"/>
        <n v="3300"/>
        <n v="3123"/>
        <n v="3324"/>
        <n v="2030"/>
        <n v="1366"/>
        <n v="2220"/>
        <n v="2195"/>
        <n v="2390"/>
        <n v="2793"/>
        <n v="2797"/>
        <n v="1459"/>
        <n v="1356"/>
        <n v="1595"/>
        <n v="1141"/>
        <n v="1811"/>
        <n v="1899"/>
        <n v="2346"/>
        <n v="1861"/>
        <n v="1982"/>
        <n v="1956"/>
        <n v="2057"/>
        <n v="1450"/>
        <n v="1551"/>
        <n v="1710"/>
        <n v="3654"/>
        <n v="2286"/>
        <n v="2115"/>
        <n v="2200"/>
        <n v="2236"/>
        <n v="2235"/>
        <n v="2260"/>
        <n v="2955"/>
        <n v="3015"/>
        <n v="2929"/>
        <n v="3290"/>
        <n v="3061"/>
        <n v="2113"/>
        <n v="1954"/>
        <n v="2291"/>
        <n v="2421"/>
        <n v="2181"/>
        <n v="1876"/>
        <n v="1953"/>
        <n v="1889"/>
        <n v="2812"/>
        <n v="2784"/>
        <n v="3145"/>
        <n v="3172"/>
        <n v="2026"/>
        <n v="2335"/>
        <n v="3405"/>
        <n v="3501"/>
        <n v="3088"/>
        <n v="3795"/>
        <n v="3841"/>
        <n v="2606"/>
        <n v="2450"/>
        <n v="2839"/>
        <n v="2671"/>
        <n v="2584"/>
        <n v="1843"/>
        <n v="1994"/>
        <n v="2046"/>
        <n v="2012"/>
        <n v="2072"/>
        <n v="2937"/>
        <n v="2939"/>
        <n v="2976"/>
        <n v="2772"/>
        <n v="2781"/>
        <n v="2800"/>
        <n v="3186"/>
        <n v="3114"/>
        <n v="3023"/>
        <n v="1813"/>
        <n v="3635"/>
        <n v="4092"/>
        <n v="3763"/>
        <n v="3784"/>
        <n v="3586"/>
        <n v="2650"/>
        <n v="3093"/>
        <n v="3212"/>
        <n v="1928"/>
        <n v="2297"/>
        <n v="3921"/>
        <n v="3676"/>
        <n v="2860"/>
        <n v="2817"/>
        <n v="1797"/>
        <n v="1786"/>
        <n v="2159"/>
        <n v="1783"/>
        <n v="1411"/>
        <n v="1446"/>
        <n v="1670"/>
        <n v="1368"/>
        <n v="1359"/>
        <n v="2902"/>
        <n v="2430"/>
        <n v="2222"/>
        <n v="1276"/>
        <n v="1860"/>
        <n v="1349"/>
        <n v="1348"/>
        <n v="1549"/>
        <n v="2151"/>
        <n v="2338"/>
        <n v="2601"/>
        <n v="2897"/>
        <n v="2649"/>
        <n v="2544"/>
        <n v="1521"/>
        <n v="1658"/>
        <n v="1698"/>
        <n v="2003"/>
        <n v="1426"/>
        <n v="1903"/>
        <n v="2038"/>
        <n v="2198"/>
        <n v="1966"/>
        <n v="1826"/>
        <n v="1867"/>
        <n v="1495"/>
        <n v="1377"/>
        <n v="1628"/>
        <n v="52"/>
        <n v="3879"/>
        <n v="2645"/>
        <n v="2306"/>
        <n v="2135"/>
        <n v="2282"/>
        <n v="2232"/>
        <n v="3092"/>
        <n v="3083"/>
        <n v="3074"/>
        <n v="3162"/>
        <n v="2954"/>
        <n v="1974"/>
        <n v="1842"/>
        <n v="2131"/>
        <n v="2898"/>
        <n v="1718"/>
        <n v="1693"/>
        <n v="2551"/>
        <n v="3192"/>
        <n v="3294"/>
        <n v="2755"/>
        <n v="1665"/>
        <n v="2576"/>
        <n v="1902"/>
        <n v="2905"/>
        <n v="2701"/>
        <n v="2718"/>
        <n v="2400"/>
        <n v="3727"/>
        <n v="2174"/>
        <n v="2034"/>
        <n v="1855"/>
        <n v="2742"/>
        <n v="3096"/>
        <n v="2830"/>
        <n v="2516"/>
        <n v="2997"/>
        <n v="2735"/>
        <n v="3140"/>
        <n v="3043"/>
        <n v="2852"/>
        <n v="2918"/>
        <n v="2809"/>
        <n v="1935"/>
        <n v="1931"/>
        <n v="2008"/>
        <n v="4079"/>
        <n v="3787"/>
        <n v="3110"/>
        <n v="3788"/>
        <n v="2654"/>
        <n v="2647"/>
        <n v="3142"/>
        <n v="2804"/>
        <n v="1934"/>
        <n v="2188"/>
        <n v="3566"/>
        <n v="3679"/>
        <n v="3808"/>
        <n v="3477"/>
        <n v="3832"/>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ellGadget" refreshedDate="45790.76484398148" createdVersion="5" refreshedVersion="5" minRefreshableVersion="3" recordCount="863">
  <cacheSource type="worksheet">
    <worksheetSource name="Table1"/>
  </cacheSource>
  <cacheFields count="19">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14">
      <sharedItems containsSemiMixedTypes="0" containsNonDate="0" containsDate="1" containsString="0" minDate="2016-04-12T00:00:00" maxDate="2016-05-13T00:00:00"/>
    </cacheField>
    <cacheField name="Day of week" numFmtId="14">
      <sharedItems count="7">
        <s v="Friday"/>
        <s v="Monday"/>
        <s v="Saturday"/>
        <s v="Sunday"/>
        <s v="Thursday"/>
        <s v="Tuesday"/>
        <s v="Wednesday"/>
      </sharedItems>
    </cacheField>
    <cacheField name="WeekType" numFmtId="14">
      <sharedItems/>
    </cacheField>
    <cacheField name="TotalActiveMinutes" numFmtId="0">
      <sharedItems containsSemiMixedTypes="0" containsString="0" containsNumber="1" containsInteger="1" minValue="0" maxValue="552"/>
    </cacheField>
    <cacheField name="UserActivityLevel" numFmtId="0">
      <sharedItems count="3">
        <s v="Highly Active"/>
        <s v="Low Activity"/>
        <s v="Moderately Active"/>
      </sharedItems>
    </cacheField>
    <cacheField name="TotalSteps" numFmtId="0">
      <sharedItems containsSemiMixedTypes="0" containsString="0" containsNumber="1" containsInteger="1" minValue="4" maxValue="36019"/>
    </cacheField>
    <cacheField name="TotalDistance" numFmtId="2">
      <sharedItems containsSemiMixedTypes="0" containsString="0" containsNumber="1" minValue="0" maxValue="28.030000686645501"/>
    </cacheField>
    <cacheField name="TrackerDistance" numFmtId="2">
      <sharedItems containsSemiMixedTypes="0" containsString="0" containsNumber="1" minValue="0" maxValue="28.030000686645501"/>
    </cacheField>
    <cacheField name="LoggedActivitiesDistance" numFmtId="0">
      <sharedItems containsSemiMixedTypes="0" containsString="0" containsNumber="1" minValue="0" maxValue="4.9421420097351101"/>
    </cacheField>
    <cacheField name="VeryActiveDistance" numFmtId="2">
      <sharedItems containsSemiMixedTypes="0" containsString="0" containsNumber="1" minValue="0" maxValue="21.920000076293899"/>
    </cacheField>
    <cacheField name="ModeratelyActiveDistance" numFmtId="2">
      <sharedItems containsSemiMixedTypes="0" containsString="0" containsNumber="1" minValue="0" maxValue="6.4800000190734899"/>
    </cacheField>
    <cacheField name="LightActiveDistance" numFmtId="2">
      <sharedItems containsSemiMixedTypes="0" containsString="0" containsNumber="1" minValue="0" maxValue="10.710000038146999"/>
    </cacheField>
    <cacheField name="SedentaryActiveDistance" numFmtId="0">
      <sharedItems containsSemiMixedTypes="0" containsString="0" containsNumber="1" minValue="0" maxValue="0.109999999403954"/>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52" maxValue="49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863">
  <r>
    <x v="0"/>
    <x v="0"/>
    <x v="0"/>
    <s v="Weekday"/>
    <x v="0"/>
    <x v="0"/>
    <n v="9762"/>
    <n v="6.2800002098083496"/>
    <n v="6.2800002098083496"/>
    <n v="0"/>
    <n v="2.1400001049041699"/>
    <n v="1.2599999904632599"/>
    <n v="2.8299999237060498"/>
    <n v="0"/>
    <n v="29"/>
    <n v="34"/>
    <n v="209"/>
    <n v="726"/>
    <x v="0"/>
  </r>
  <r>
    <x v="0"/>
    <x v="1"/>
    <x v="0"/>
    <s v="Weekday"/>
    <x v="1"/>
    <x v="0"/>
    <n v="12764"/>
    <n v="8.1300001144409197"/>
    <n v="8.1300001144409197"/>
    <n v="0"/>
    <n v="4.7600002288818404"/>
    <n v="1.12000000476837"/>
    <n v="2.2400000095367401"/>
    <n v="0"/>
    <n v="66"/>
    <n v="27"/>
    <n v="130"/>
    <n v="1217"/>
    <x v="1"/>
  </r>
  <r>
    <x v="0"/>
    <x v="2"/>
    <x v="0"/>
    <s v="Weekday"/>
    <x v="2"/>
    <x v="0"/>
    <n v="11181"/>
    <n v="7.1500000953674299"/>
    <n v="7.1500000953674299"/>
    <n v="0"/>
    <n v="1.0599999427795399"/>
    <n v="0.5"/>
    <n v="5.5799999237060502"/>
    <n v="0"/>
    <n v="16"/>
    <n v="12"/>
    <n v="243"/>
    <n v="815"/>
    <x v="2"/>
  </r>
  <r>
    <x v="0"/>
    <x v="3"/>
    <x v="0"/>
    <s v="Weekday"/>
    <x v="3"/>
    <x v="0"/>
    <n v="12159"/>
    <n v="8.0299997329711896"/>
    <n v="8.0299997329711896"/>
    <n v="0"/>
    <n v="1.9700000286102299"/>
    <n v="0.25"/>
    <n v="5.8099999427795401"/>
    <n v="0"/>
    <n v="24"/>
    <n v="6"/>
    <n v="289"/>
    <n v="754"/>
    <x v="3"/>
  </r>
  <r>
    <x v="1"/>
    <x v="0"/>
    <x v="0"/>
    <s v="Weekday"/>
    <x v="4"/>
    <x v="0"/>
    <n v="1510"/>
    <n v="0.980000019073486"/>
    <n v="0.980000019073486"/>
    <n v="0"/>
    <n v="0"/>
    <n v="0"/>
    <n v="0.97000002861022905"/>
    <n v="0"/>
    <n v="0"/>
    <n v="0"/>
    <n v="96"/>
    <n v="1344"/>
    <x v="4"/>
  </r>
  <r>
    <x v="1"/>
    <x v="1"/>
    <x v="0"/>
    <s v="Weekday"/>
    <x v="5"/>
    <x v="0"/>
    <n v="4026"/>
    <n v="2.6199998855590798"/>
    <n v="2.6199998855590798"/>
    <n v="0"/>
    <n v="0"/>
    <n v="0"/>
    <n v="2.5999999046325701"/>
    <n v="0"/>
    <n v="0"/>
    <n v="0"/>
    <n v="199"/>
    <n v="1241"/>
    <x v="5"/>
  </r>
  <r>
    <x v="1"/>
    <x v="2"/>
    <x v="0"/>
    <s v="Weekday"/>
    <x v="6"/>
    <x v="0"/>
    <n v="2390"/>
    <n v="1.54999995231628"/>
    <n v="1.54999995231628"/>
    <n v="0"/>
    <n v="0"/>
    <n v="0"/>
    <n v="1.54999995231628"/>
    <n v="0"/>
    <n v="0"/>
    <n v="0"/>
    <n v="150"/>
    <n v="1290"/>
    <x v="6"/>
  </r>
  <r>
    <x v="1"/>
    <x v="3"/>
    <x v="0"/>
    <s v="Weekday"/>
    <x v="7"/>
    <x v="0"/>
    <n v="1727"/>
    <n v="1.12000000476837"/>
    <n v="1.12000000476837"/>
    <n v="0"/>
    <n v="0"/>
    <n v="0"/>
    <n v="1.12000000476837"/>
    <n v="9.9999997764825804E-3"/>
    <n v="0"/>
    <n v="0"/>
    <n v="102"/>
    <n v="1338"/>
    <x v="7"/>
  </r>
  <r>
    <x v="2"/>
    <x v="0"/>
    <x v="0"/>
    <s v="Weekday"/>
    <x v="8"/>
    <x v="0"/>
    <n v="5263"/>
    <n v="3.8299999237060498"/>
    <n v="3.8299999237060498"/>
    <n v="0"/>
    <n v="0.21999999880790699"/>
    <n v="0.15000000596046401"/>
    <n v="3.4500000476837198"/>
    <n v="0"/>
    <n v="3"/>
    <n v="4"/>
    <n v="170"/>
    <n v="1263"/>
    <x v="8"/>
  </r>
  <r>
    <x v="2"/>
    <x v="1"/>
    <x v="0"/>
    <s v="Weekday"/>
    <x v="9"/>
    <x v="0"/>
    <n v="3673"/>
    <n v="2.6700000762939502"/>
    <n v="2.6700000762939502"/>
    <n v="0"/>
    <n v="0"/>
    <n v="0"/>
    <n v="2.6600000858306898"/>
    <n v="9.9999997764825804E-3"/>
    <n v="0"/>
    <n v="0"/>
    <n v="86"/>
    <n v="1354"/>
    <x v="9"/>
  </r>
  <r>
    <x v="2"/>
    <x v="2"/>
    <x v="0"/>
    <s v="Weekday"/>
    <x v="10"/>
    <x v="0"/>
    <n v="3176"/>
    <n v="2.3099999427795401"/>
    <n v="2.3099999427795401"/>
    <n v="0"/>
    <n v="0"/>
    <n v="0"/>
    <n v="2.3099999427795401"/>
    <n v="0"/>
    <n v="0"/>
    <n v="0"/>
    <n v="120"/>
    <n v="1193"/>
    <x v="10"/>
  </r>
  <r>
    <x v="2"/>
    <x v="3"/>
    <x v="0"/>
    <s v="Weekday"/>
    <x v="11"/>
    <x v="0"/>
    <n v="9787"/>
    <n v="7.1199998855590803"/>
    <n v="7.1199998855590803"/>
    <n v="0"/>
    <n v="0.81999999284744296"/>
    <n v="0.270000010728836"/>
    <n v="6.0100002288818404"/>
    <n v="1.9999999552965199E-2"/>
    <n v="11"/>
    <n v="6"/>
    <n v="369"/>
    <n v="1054"/>
    <x v="11"/>
  </r>
  <r>
    <x v="3"/>
    <x v="0"/>
    <x v="0"/>
    <s v="Weekday"/>
    <x v="12"/>
    <x v="0"/>
    <n v="3844"/>
    <n v="2.53999996185303"/>
    <n v="2.53999996185303"/>
    <n v="0"/>
    <n v="0"/>
    <n v="0"/>
    <n v="2.53999996185303"/>
    <n v="0"/>
    <n v="0"/>
    <n v="0"/>
    <n v="176"/>
    <n v="527"/>
    <x v="12"/>
  </r>
  <r>
    <x v="3"/>
    <x v="1"/>
    <x v="0"/>
    <s v="Weekday"/>
    <x v="13"/>
    <x v="0"/>
    <n v="5372"/>
    <n v="3.5499999523162802"/>
    <n v="3.5499999523162802"/>
    <n v="0"/>
    <n v="0"/>
    <n v="0"/>
    <n v="3.5499999523162802"/>
    <n v="0"/>
    <n v="0"/>
    <n v="0"/>
    <n v="220"/>
    <n v="1220"/>
    <x v="1"/>
  </r>
  <r>
    <x v="3"/>
    <x v="2"/>
    <x v="0"/>
    <s v="Weekday"/>
    <x v="14"/>
    <x v="0"/>
    <n v="4920"/>
    <n v="3.25"/>
    <n v="3.25"/>
    <n v="0"/>
    <n v="0"/>
    <n v="0"/>
    <n v="3.25"/>
    <n v="0"/>
    <n v="0"/>
    <n v="0"/>
    <n v="247"/>
    <n v="1082"/>
    <x v="13"/>
  </r>
  <r>
    <x v="3"/>
    <x v="3"/>
    <x v="0"/>
    <s v="Weekday"/>
    <x v="15"/>
    <x v="1"/>
    <n v="44"/>
    <n v="2.9999999329447701E-2"/>
    <n v="2.9999999329447701E-2"/>
    <n v="0"/>
    <n v="0"/>
    <n v="0"/>
    <n v="2.9999999329447701E-2"/>
    <n v="0"/>
    <n v="0"/>
    <n v="0"/>
    <n v="2"/>
    <n v="1438"/>
    <x v="14"/>
  </r>
  <r>
    <x v="4"/>
    <x v="0"/>
    <x v="0"/>
    <s v="Weekday"/>
    <x v="16"/>
    <x v="2"/>
    <n v="980"/>
    <n v="0.68000000715255704"/>
    <n v="0.68000000715255704"/>
    <n v="0"/>
    <n v="0"/>
    <n v="0"/>
    <n v="0.68000000715255704"/>
    <n v="0"/>
    <n v="0"/>
    <n v="0"/>
    <n v="51"/>
    <n v="941"/>
    <x v="15"/>
  </r>
  <r>
    <x v="4"/>
    <x v="1"/>
    <x v="0"/>
    <s v="Weekday"/>
    <x v="17"/>
    <x v="1"/>
    <n v="149"/>
    <n v="0.10000000149011599"/>
    <n v="0.10000000149011599"/>
    <n v="0"/>
    <n v="0"/>
    <n v="0"/>
    <n v="0.10000000149011599"/>
    <n v="0"/>
    <n v="0"/>
    <n v="0"/>
    <n v="10"/>
    <n v="1430"/>
    <x v="16"/>
  </r>
  <r>
    <x v="4"/>
    <x v="3"/>
    <x v="0"/>
    <s v="Weekday"/>
    <x v="18"/>
    <x v="0"/>
    <n v="2091"/>
    <n v="1.45000004768372"/>
    <n v="1.45000004768372"/>
    <n v="0"/>
    <n v="0"/>
    <n v="0"/>
    <n v="1.45000004768372"/>
    <n v="0"/>
    <n v="0"/>
    <n v="0"/>
    <n v="108"/>
    <n v="1332"/>
    <x v="17"/>
  </r>
  <r>
    <x v="5"/>
    <x v="0"/>
    <x v="0"/>
    <s v="Weekday"/>
    <x v="19"/>
    <x v="0"/>
    <n v="11034"/>
    <n v="8.0299997329711896"/>
    <n v="8.0299997329711896"/>
    <n v="0"/>
    <n v="1.9400000572204601"/>
    <n v="0.31000000238418601"/>
    <n v="5.7800002098083496"/>
    <n v="0"/>
    <n v="27"/>
    <n v="9"/>
    <n v="282"/>
    <n v="1122"/>
    <x v="18"/>
  </r>
  <r>
    <x v="5"/>
    <x v="1"/>
    <x v="0"/>
    <s v="Weekday"/>
    <x v="20"/>
    <x v="0"/>
    <n v="12954"/>
    <n v="9.3299999237060494"/>
    <n v="9.3299999237060494"/>
    <n v="0"/>
    <n v="4.4299998283386204"/>
    <n v="0.41999998688697798"/>
    <n v="4.4699997901916504"/>
    <n v="0"/>
    <n v="52"/>
    <n v="10"/>
    <n v="273"/>
    <n v="1105"/>
    <x v="19"/>
  </r>
  <r>
    <x v="5"/>
    <x v="2"/>
    <x v="0"/>
    <s v="Weekday"/>
    <x v="21"/>
    <x v="0"/>
    <n v="10245"/>
    <n v="7.1900000572204599"/>
    <n v="7.1900000572204599"/>
    <n v="0"/>
    <n v="0.479999989271164"/>
    <n v="1.21000003814697"/>
    <n v="5.5"/>
    <n v="0"/>
    <n v="21"/>
    <n v="40"/>
    <n v="281"/>
    <n v="1098"/>
    <x v="20"/>
  </r>
  <r>
    <x v="5"/>
    <x v="3"/>
    <x v="0"/>
    <s v="Weekday"/>
    <x v="22"/>
    <x v="0"/>
    <n v="10227"/>
    <n v="7.1799998283386204"/>
    <n v="7.1799998283386204"/>
    <n v="0"/>
    <n v="1.87000000476837"/>
    <n v="0.67000001668930098"/>
    <n v="4.6399998664856001"/>
    <n v="0"/>
    <n v="24"/>
    <n v="17"/>
    <n v="295"/>
    <n v="1104"/>
    <x v="10"/>
  </r>
  <r>
    <x v="6"/>
    <x v="0"/>
    <x v="0"/>
    <s v="Weekday"/>
    <x v="23"/>
    <x v="0"/>
    <n v="3821"/>
    <n v="2.3699998855590798"/>
    <n v="2.3699998855590798"/>
    <n v="0"/>
    <n v="0"/>
    <n v="0"/>
    <n v="2.3699998855590798"/>
    <n v="0"/>
    <n v="0"/>
    <n v="0"/>
    <n v="188"/>
    <n v="687"/>
    <x v="21"/>
  </r>
  <r>
    <x v="6"/>
    <x v="1"/>
    <x v="0"/>
    <s v="Weekday"/>
    <x v="24"/>
    <x v="0"/>
    <n v="2915"/>
    <n v="1.8099999427795399"/>
    <n v="1.8099999427795399"/>
    <n v="0"/>
    <n v="0"/>
    <n v="0"/>
    <n v="1.8099999427795399"/>
    <n v="0"/>
    <n v="0"/>
    <n v="0"/>
    <n v="162"/>
    <n v="712"/>
    <x v="22"/>
  </r>
  <r>
    <x v="6"/>
    <x v="2"/>
    <x v="0"/>
    <s v="Weekday"/>
    <x v="25"/>
    <x v="0"/>
    <n v="7604"/>
    <n v="4.71000003814697"/>
    <n v="4.71000003814697"/>
    <n v="0"/>
    <n v="0"/>
    <n v="0"/>
    <n v="4.71000003814697"/>
    <n v="0"/>
    <n v="0"/>
    <n v="0"/>
    <n v="352"/>
    <n v="492"/>
    <x v="23"/>
  </r>
  <r>
    <x v="6"/>
    <x v="3"/>
    <x v="0"/>
    <s v="Weekday"/>
    <x v="26"/>
    <x v="0"/>
    <n v="8198"/>
    <n v="5.0799999237060502"/>
    <n v="5.0799999237060502"/>
    <n v="0"/>
    <n v="0"/>
    <n v="0"/>
    <n v="5.0799999237060502"/>
    <n v="0"/>
    <n v="0"/>
    <n v="0"/>
    <n v="383"/>
    <n v="511"/>
    <x v="24"/>
  </r>
  <r>
    <x v="7"/>
    <x v="0"/>
    <x v="0"/>
    <s v="Weekday"/>
    <x v="27"/>
    <x v="0"/>
    <n v="5205"/>
    <n v="3.5099999904632599"/>
    <n v="3.5099999904632599"/>
    <n v="0"/>
    <n v="0"/>
    <n v="0"/>
    <n v="3.5099999904632599"/>
    <n v="0"/>
    <n v="0"/>
    <n v="0"/>
    <n v="245"/>
    <n v="1195"/>
    <x v="25"/>
  </r>
  <r>
    <x v="7"/>
    <x v="1"/>
    <x v="0"/>
    <s v="Weekday"/>
    <x v="28"/>
    <x v="0"/>
    <n v="5583"/>
    <n v="3.7599999904632599"/>
    <n v="3.7599999904632599"/>
    <n v="0"/>
    <n v="0"/>
    <n v="0"/>
    <n v="3.7599999904632599"/>
    <n v="0"/>
    <n v="0"/>
    <n v="0"/>
    <n v="266"/>
    <n v="1174"/>
    <x v="26"/>
  </r>
  <r>
    <x v="7"/>
    <x v="2"/>
    <x v="0"/>
    <s v="Weekday"/>
    <x v="29"/>
    <x v="2"/>
    <n v="924"/>
    <n v="0.62000000476837203"/>
    <n v="0.62000000476837203"/>
    <n v="0"/>
    <n v="0"/>
    <n v="0"/>
    <n v="0.62000000476837203"/>
    <n v="0"/>
    <n v="0"/>
    <n v="0"/>
    <n v="45"/>
    <n v="1395"/>
    <x v="27"/>
  </r>
  <r>
    <x v="7"/>
    <x v="3"/>
    <x v="0"/>
    <s v="Weekday"/>
    <x v="30"/>
    <x v="0"/>
    <n v="4878"/>
    <n v="3.28999996185303"/>
    <n v="3.28999996185303"/>
    <n v="0"/>
    <n v="0"/>
    <n v="0"/>
    <n v="3.28999996185303"/>
    <n v="0"/>
    <n v="0"/>
    <n v="0"/>
    <n v="204"/>
    <n v="1236"/>
    <x v="28"/>
  </r>
  <r>
    <x v="8"/>
    <x v="0"/>
    <x v="0"/>
    <s v="Weekday"/>
    <x v="31"/>
    <x v="0"/>
    <n v="10465"/>
    <n v="6.9200000762939498"/>
    <n v="6.9200000762939498"/>
    <n v="0"/>
    <n v="7.0000000298023196E-2"/>
    <n v="1.41999995708466"/>
    <n v="5.4299998283386204"/>
    <n v="0"/>
    <n v="1"/>
    <n v="24"/>
    <n v="284"/>
    <n v="720"/>
    <x v="29"/>
  </r>
  <r>
    <x v="8"/>
    <x v="1"/>
    <x v="0"/>
    <s v="Weekday"/>
    <x v="32"/>
    <x v="0"/>
    <n v="7804"/>
    <n v="5.1599998474121103"/>
    <n v="5.1599998474121103"/>
    <n v="0"/>
    <n v="0.56000000238418601"/>
    <n v="1.6799999475479099"/>
    <n v="2.9200000762939502"/>
    <n v="0"/>
    <n v="9"/>
    <n v="27"/>
    <n v="206"/>
    <n v="781"/>
    <x v="30"/>
  </r>
  <r>
    <x v="8"/>
    <x v="2"/>
    <x v="0"/>
    <s v="Weekday"/>
    <x v="33"/>
    <x v="1"/>
    <n v="42"/>
    <n v="2.9999999329447701E-2"/>
    <n v="2.9999999329447701E-2"/>
    <n v="0"/>
    <n v="0"/>
    <n v="0"/>
    <n v="2.9999999329447701E-2"/>
    <n v="0"/>
    <n v="0"/>
    <n v="0"/>
    <n v="4"/>
    <n v="2"/>
    <x v="31"/>
  </r>
  <r>
    <x v="9"/>
    <x v="0"/>
    <x v="0"/>
    <s v="Weekday"/>
    <x v="34"/>
    <x v="0"/>
    <n v="8482"/>
    <n v="5.6999998092651403"/>
    <n v="5.6999998092651403"/>
    <n v="0"/>
    <n v="0"/>
    <n v="0"/>
    <n v="5.6900000572204599"/>
    <n v="9.9999997764825804E-3"/>
    <n v="0"/>
    <n v="0"/>
    <n v="448"/>
    <n v="992"/>
    <x v="32"/>
  </r>
  <r>
    <x v="9"/>
    <x v="1"/>
    <x v="0"/>
    <s v="Weekday"/>
    <x v="35"/>
    <x v="0"/>
    <n v="7286"/>
    <n v="4.9000000953674299"/>
    <n v="4.9000000953674299"/>
    <n v="0"/>
    <n v="0.46000000834464999"/>
    <n v="0"/>
    <n v="4.4200000762939498"/>
    <n v="1.9999999552965199E-2"/>
    <n v="46"/>
    <n v="0"/>
    <n v="366"/>
    <n v="1028"/>
    <x v="33"/>
  </r>
  <r>
    <x v="9"/>
    <x v="2"/>
    <x v="0"/>
    <s v="Weekday"/>
    <x v="36"/>
    <x v="0"/>
    <n v="7365"/>
    <n v="4.9499998092651403"/>
    <n v="4.9499998092651403"/>
    <n v="0"/>
    <n v="1.3600000143051101"/>
    <n v="1.4099999666214"/>
    <n v="2.1800000667571999"/>
    <n v="0"/>
    <n v="20"/>
    <n v="23"/>
    <n v="206"/>
    <n v="1191"/>
    <x v="34"/>
  </r>
  <r>
    <x v="9"/>
    <x v="3"/>
    <x v="0"/>
    <s v="Weekday"/>
    <x v="37"/>
    <x v="0"/>
    <n v="7063"/>
    <n v="4.75"/>
    <n v="4.75"/>
    <n v="0"/>
    <n v="0"/>
    <n v="0.119999997317791"/>
    <n v="4.6100001335143999"/>
    <n v="9.9999997764825804E-3"/>
    <n v="0"/>
    <n v="5"/>
    <n v="370"/>
    <n v="1065"/>
    <x v="35"/>
  </r>
  <r>
    <x v="10"/>
    <x v="0"/>
    <x v="0"/>
    <s v="Weekday"/>
    <x v="20"/>
    <x v="0"/>
    <n v="7451"/>
    <n v="5.0799999237060502"/>
    <n v="5.0799999237060502"/>
    <n v="0"/>
    <n v="0"/>
    <n v="0"/>
    <n v="5.0599999427795401"/>
    <n v="1.9999999552965199E-2"/>
    <n v="0"/>
    <n v="0"/>
    <n v="335"/>
    <n v="1105"/>
    <x v="36"/>
  </r>
  <r>
    <x v="10"/>
    <x v="1"/>
    <x v="0"/>
    <s v="Weekday"/>
    <x v="38"/>
    <x v="0"/>
    <n v="3843"/>
    <n v="2.6199998855590798"/>
    <n v="2.6199998855590798"/>
    <n v="0"/>
    <n v="0"/>
    <n v="0"/>
    <n v="2.6099998950958301"/>
    <n v="9.9999997764825804E-3"/>
    <n v="0"/>
    <n v="0"/>
    <n v="206"/>
    <n v="1234"/>
    <x v="37"/>
  </r>
  <r>
    <x v="10"/>
    <x v="2"/>
    <x v="0"/>
    <s v="Weekday"/>
    <x v="39"/>
    <x v="0"/>
    <n v="9135"/>
    <n v="6.2300000190734899"/>
    <n v="6.2300000190734899"/>
    <n v="0"/>
    <n v="0"/>
    <n v="0"/>
    <n v="6.2199997901916504"/>
    <n v="9.9999997764825804E-3"/>
    <n v="0"/>
    <n v="0"/>
    <n v="402"/>
    <n v="1038"/>
    <x v="38"/>
  </r>
  <r>
    <x v="11"/>
    <x v="0"/>
    <x v="0"/>
    <s v="Weekday"/>
    <x v="40"/>
    <x v="0"/>
    <n v="9010"/>
    <n v="6.0599999427795401"/>
    <n v="6.0599999427795401"/>
    <n v="0"/>
    <n v="1.04999995231628"/>
    <n v="1.75"/>
    <n v="3.2599999904632599"/>
    <n v="0"/>
    <n v="15"/>
    <n v="42"/>
    <n v="183"/>
    <n v="644"/>
    <x v="39"/>
  </r>
  <r>
    <x v="11"/>
    <x v="1"/>
    <x v="0"/>
    <s v="Weekday"/>
    <x v="41"/>
    <x v="0"/>
    <n v="8911"/>
    <n v="5.96000003814697"/>
    <n v="5.96000003814697"/>
    <n v="0"/>
    <n v="2.3299999237060498"/>
    <n v="0.57999998331069902"/>
    <n v="3.0599999427795401"/>
    <n v="0"/>
    <n v="33"/>
    <n v="12"/>
    <n v="188"/>
    <n v="731"/>
    <x v="40"/>
  </r>
  <r>
    <x v="11"/>
    <x v="2"/>
    <x v="0"/>
    <s v="Weekday"/>
    <x v="42"/>
    <x v="0"/>
    <n v="10645"/>
    <n v="7.75"/>
    <n v="7.75"/>
    <n v="0"/>
    <n v="3.7400000095367401"/>
    <n v="1.29999995231628"/>
    <n v="2.71000003814697"/>
    <n v="0"/>
    <n v="36"/>
    <n v="32"/>
    <n v="150"/>
    <n v="744"/>
    <x v="41"/>
  </r>
  <r>
    <x v="11"/>
    <x v="3"/>
    <x v="0"/>
    <s v="Weekday"/>
    <x v="43"/>
    <x v="0"/>
    <n v="11677"/>
    <n v="8.2799997329711896"/>
    <n v="8.2799997329711896"/>
    <n v="0"/>
    <n v="3.1099998950958301"/>
    <n v="2.5099999904632599"/>
    <n v="2.6700000762939502"/>
    <n v="0"/>
    <n v="29"/>
    <n v="55"/>
    <n v="168"/>
    <n v="676"/>
    <x v="42"/>
  </r>
  <r>
    <x v="12"/>
    <x v="0"/>
    <x v="0"/>
    <s v="Weekday"/>
    <x v="44"/>
    <x v="0"/>
    <n v="1882"/>
    <n v="1.3500000238418599"/>
    <n v="1.3500000238418599"/>
    <n v="0"/>
    <n v="0.20999999344348899"/>
    <n v="0.36000001430511502"/>
    <n v="0.769999980926514"/>
    <n v="0"/>
    <n v="36"/>
    <n v="18"/>
    <n v="87"/>
    <n v="1299"/>
    <x v="43"/>
  </r>
  <r>
    <x v="12"/>
    <x v="3"/>
    <x v="0"/>
    <s v="Weekday"/>
    <x v="8"/>
    <x v="0"/>
    <n v="4369"/>
    <n v="3.1300001144409202"/>
    <n v="3.1300001144409202"/>
    <n v="0"/>
    <n v="0"/>
    <n v="0"/>
    <n v="3.0999999046325701"/>
    <n v="9.9999997764825804E-3"/>
    <n v="0"/>
    <n v="0"/>
    <n v="177"/>
    <n v="855"/>
    <x v="44"/>
  </r>
  <r>
    <x v="13"/>
    <x v="0"/>
    <x v="0"/>
    <s v="Weekday"/>
    <x v="45"/>
    <x v="0"/>
    <n v="3984"/>
    <n v="2.9500000476837198"/>
    <n v="2.9500000476837198"/>
    <n v="0"/>
    <n v="0.20999999344348899"/>
    <n v="0.259999990463257"/>
    <n v="2.4400000572204599"/>
    <n v="0"/>
    <n v="3"/>
    <n v="6"/>
    <n v="88"/>
    <n v="873"/>
    <x v="45"/>
  </r>
  <r>
    <x v="14"/>
    <x v="0"/>
    <x v="0"/>
    <s v="Weekday"/>
    <x v="46"/>
    <x v="0"/>
    <n v="5664"/>
    <n v="3.7999999523162802"/>
    <n v="3.7999999523162802"/>
    <n v="0"/>
    <n v="0"/>
    <n v="0"/>
    <n v="3.7999999523162802"/>
    <n v="0"/>
    <n v="0"/>
    <n v="0"/>
    <n v="228"/>
    <n v="752"/>
    <x v="46"/>
  </r>
  <r>
    <x v="14"/>
    <x v="1"/>
    <x v="0"/>
    <s v="Weekday"/>
    <x v="47"/>
    <x v="0"/>
    <n v="4500"/>
    <n v="3.0199999809265101"/>
    <n v="3.0199999809265101"/>
    <n v="0"/>
    <n v="5.9999998658895499E-2"/>
    <n v="0.81000000238418601"/>
    <n v="2.1500000953674299"/>
    <n v="0"/>
    <n v="1"/>
    <n v="19"/>
    <n v="176"/>
    <n v="709"/>
    <x v="47"/>
  </r>
  <r>
    <x v="14"/>
    <x v="2"/>
    <x v="0"/>
    <s v="Weekday"/>
    <x v="48"/>
    <x v="0"/>
    <n v="7990"/>
    <n v="5.3600001335143999"/>
    <n v="5.3600001335143999"/>
    <n v="0"/>
    <n v="0.44999998807907099"/>
    <n v="0.79000002145767201"/>
    <n v="4.1199998855590803"/>
    <n v="0"/>
    <n v="6"/>
    <n v="18"/>
    <n v="289"/>
    <n v="624"/>
    <x v="48"/>
  </r>
  <r>
    <x v="14"/>
    <x v="3"/>
    <x v="0"/>
    <s v="Weekday"/>
    <x v="49"/>
    <x v="0"/>
    <n v="9524"/>
    <n v="6.4200000762939498"/>
    <n v="6.4200000762939498"/>
    <n v="0"/>
    <n v="0.40999999642372098"/>
    <n v="0.46999999880790699"/>
    <n v="5.46000003814697"/>
    <n v="0"/>
    <n v="6"/>
    <n v="11"/>
    <n v="314"/>
    <n v="692"/>
    <x v="49"/>
  </r>
  <r>
    <x v="15"/>
    <x v="0"/>
    <x v="0"/>
    <s v="Weekday"/>
    <x v="50"/>
    <x v="0"/>
    <n v="8758"/>
    <n v="6.7300000190734899"/>
    <n v="6.7300000190734899"/>
    <n v="0"/>
    <n v="0"/>
    <n v="0"/>
    <n v="6.7300000190734899"/>
    <n v="0"/>
    <n v="0"/>
    <n v="0"/>
    <n v="299"/>
    <n v="837"/>
    <x v="50"/>
  </r>
  <r>
    <x v="15"/>
    <x v="1"/>
    <x v="0"/>
    <s v="Weekday"/>
    <x v="51"/>
    <x v="0"/>
    <n v="12139"/>
    <n v="9.3400001525878906"/>
    <n v="9.3400001525878906"/>
    <n v="0"/>
    <n v="3.2999999523162802"/>
    <n v="1.1100000143051101"/>
    <n v="4.9200000762939498"/>
    <n v="0"/>
    <n v="77"/>
    <n v="25"/>
    <n v="220"/>
    <n v="945"/>
    <x v="51"/>
  </r>
  <r>
    <x v="15"/>
    <x v="2"/>
    <x v="0"/>
    <s v="Weekday"/>
    <x v="52"/>
    <x v="0"/>
    <n v="9232"/>
    <n v="7.0999999046325701"/>
    <n v="7.0999999046325701"/>
    <n v="0"/>
    <n v="0.80000001192092896"/>
    <n v="0.88999998569488503"/>
    <n v="5.4200000762939498"/>
    <n v="0"/>
    <n v="13"/>
    <n v="16"/>
    <n v="236"/>
    <n v="1175"/>
    <x v="52"/>
  </r>
  <r>
    <x v="15"/>
    <x v="3"/>
    <x v="0"/>
    <s v="Weekday"/>
    <x v="53"/>
    <x v="0"/>
    <n v="13175"/>
    <n v="10.1300001144409"/>
    <n v="10.1300001144409"/>
    <n v="0"/>
    <n v="2.1099998950958301"/>
    <n v="2.0899999141693102"/>
    <n v="5.9299998283386204"/>
    <n v="0"/>
    <n v="33"/>
    <n v="45"/>
    <n v="262"/>
    <n v="1100"/>
    <x v="53"/>
  </r>
  <r>
    <x v="16"/>
    <x v="0"/>
    <x v="0"/>
    <s v="Weekday"/>
    <x v="54"/>
    <x v="0"/>
    <n v="7198"/>
    <n v="4.8299999237060502"/>
    <n v="4.8299999237060502"/>
    <n v="0"/>
    <n v="0"/>
    <n v="0"/>
    <n v="4.8299999237060502"/>
    <n v="0"/>
    <n v="0"/>
    <n v="0"/>
    <n v="350"/>
    <n v="711"/>
    <x v="54"/>
  </r>
  <r>
    <x v="16"/>
    <x v="1"/>
    <x v="0"/>
    <s v="Weekday"/>
    <x v="55"/>
    <x v="0"/>
    <n v="6831"/>
    <n v="4.5799999237060502"/>
    <n v="4.5799999237060502"/>
    <n v="0"/>
    <n v="0"/>
    <n v="0"/>
    <n v="4.5799999237060502"/>
    <n v="0"/>
    <n v="0"/>
    <n v="0"/>
    <n v="317"/>
    <n v="706"/>
    <x v="55"/>
  </r>
  <r>
    <x v="16"/>
    <x v="2"/>
    <x v="0"/>
    <s v="Weekday"/>
    <x v="56"/>
    <x v="0"/>
    <n v="4676"/>
    <n v="3.1400001049041699"/>
    <n v="3.1400001049041699"/>
    <n v="0"/>
    <n v="0"/>
    <n v="0"/>
    <n v="3.1300001144409202"/>
    <n v="0"/>
    <n v="0"/>
    <n v="0"/>
    <n v="226"/>
    <n v="1106"/>
    <x v="56"/>
  </r>
  <r>
    <x v="16"/>
    <x v="3"/>
    <x v="0"/>
    <s v="Weekday"/>
    <x v="57"/>
    <x v="0"/>
    <n v="4514"/>
    <n v="3.0299999713897701"/>
    <n v="3.0299999713897701"/>
    <n v="0"/>
    <n v="0"/>
    <n v="0"/>
    <n v="3.0299999713897701"/>
    <n v="0"/>
    <n v="0"/>
    <n v="0"/>
    <n v="229"/>
    <n v="809"/>
    <x v="57"/>
  </r>
  <r>
    <x v="17"/>
    <x v="0"/>
    <x v="0"/>
    <s v="Weekday"/>
    <x v="31"/>
    <x v="0"/>
    <n v="7795"/>
    <n v="5.1500000953674299"/>
    <n v="5.1500000953674299"/>
    <n v="0"/>
    <n v="0.58999997377395597"/>
    <n v="0.83999997377395597"/>
    <n v="3.7300000190734899"/>
    <n v="0"/>
    <n v="17"/>
    <n v="30"/>
    <n v="262"/>
    <n v="1131"/>
    <x v="58"/>
  </r>
  <r>
    <x v="17"/>
    <x v="1"/>
    <x v="0"/>
    <s v="Weekday"/>
    <x v="19"/>
    <x v="0"/>
    <n v="9601"/>
    <n v="6.3499999046325701"/>
    <n v="6.3499999046325701"/>
    <n v="0"/>
    <n v="1.37000000476837"/>
    <n v="1.5"/>
    <n v="3.4700000286102299"/>
    <n v="0"/>
    <n v="20"/>
    <n v="25"/>
    <n v="273"/>
    <n v="1122"/>
    <x v="59"/>
  </r>
  <r>
    <x v="17"/>
    <x v="2"/>
    <x v="0"/>
    <s v="Weekday"/>
    <x v="58"/>
    <x v="0"/>
    <n v="7833"/>
    <n v="5.1799998283386204"/>
    <n v="5.1799998283386204"/>
    <n v="0"/>
    <n v="1.0199999809265099"/>
    <n v="1.8500000238418599"/>
    <n v="2.3099999427795401"/>
    <n v="0"/>
    <n v="15"/>
    <n v="29"/>
    <n v="197"/>
    <n v="1096"/>
    <x v="60"/>
  </r>
  <r>
    <x v="17"/>
    <x v="3"/>
    <x v="0"/>
    <s v="Weekday"/>
    <x v="59"/>
    <x v="0"/>
    <n v="3755"/>
    <n v="2.4800000190734899"/>
    <n v="2.4800000190734899"/>
    <n v="0"/>
    <n v="0"/>
    <n v="0"/>
    <n v="2.4800000190734899"/>
    <n v="0"/>
    <n v="0"/>
    <n v="0"/>
    <n v="202"/>
    <n v="1238"/>
    <x v="61"/>
  </r>
  <r>
    <x v="18"/>
    <x v="0"/>
    <x v="0"/>
    <s v="Weekday"/>
    <x v="52"/>
    <x v="0"/>
    <n v="6506"/>
    <n v="5.2800002098083496"/>
    <n v="5.2800002098083496"/>
    <n v="0"/>
    <n v="7.0000000298023196E-2"/>
    <n v="0.41999998688697798"/>
    <n v="4.78999996185303"/>
    <n v="0"/>
    <n v="1"/>
    <n v="8"/>
    <n v="256"/>
    <n v="944"/>
    <x v="62"/>
  </r>
  <r>
    <x v="18"/>
    <x v="1"/>
    <x v="0"/>
    <s v="Weekday"/>
    <x v="60"/>
    <x v="0"/>
    <n v="1664"/>
    <n v="1.3500000238418599"/>
    <n v="1.3500000238418599"/>
    <n v="0"/>
    <n v="0"/>
    <n v="0"/>
    <n v="1.3500000238418599"/>
    <n v="0"/>
    <n v="0"/>
    <n v="0"/>
    <n v="72"/>
    <n v="1341"/>
    <x v="33"/>
  </r>
  <r>
    <x v="18"/>
    <x v="2"/>
    <x v="0"/>
    <s v="Weekday"/>
    <x v="61"/>
    <x v="0"/>
    <n v="9930"/>
    <n v="8.0500001907348597"/>
    <n v="8.0500001907348597"/>
    <n v="0"/>
    <n v="1.0599999427795399"/>
    <n v="0.92000001668930098"/>
    <n v="6.0700001716613796"/>
    <n v="0"/>
    <n v="12"/>
    <n v="19"/>
    <n v="267"/>
    <n v="692"/>
    <x v="63"/>
  </r>
  <r>
    <x v="18"/>
    <x v="3"/>
    <x v="0"/>
    <s v="Weekday"/>
    <x v="62"/>
    <x v="0"/>
    <n v="6943"/>
    <n v="5.6300001144409197"/>
    <n v="5.6300001144409197"/>
    <n v="0"/>
    <n v="7.9999998211860698E-2"/>
    <n v="0.66000002622604403"/>
    <n v="4.8699998855590803"/>
    <n v="0"/>
    <n v="1"/>
    <n v="16"/>
    <n v="207"/>
    <n v="682"/>
    <x v="64"/>
  </r>
  <r>
    <x v="19"/>
    <x v="0"/>
    <x v="0"/>
    <s v="Weekday"/>
    <x v="20"/>
    <x v="0"/>
    <n v="16556"/>
    <n v="10.8599996566772"/>
    <n v="10.8599996566772"/>
    <n v="0"/>
    <n v="4.1599998474121103"/>
    <n v="1.9800000190734901"/>
    <n v="4.71000003814697"/>
    <n v="0"/>
    <n v="58"/>
    <n v="38"/>
    <n v="239"/>
    <n v="689"/>
    <x v="65"/>
  </r>
  <r>
    <x v="19"/>
    <x v="1"/>
    <x v="0"/>
    <s v="Weekday"/>
    <x v="63"/>
    <x v="0"/>
    <n v="11682"/>
    <n v="7.6300001144409197"/>
    <n v="7.6300001144409197"/>
    <n v="0"/>
    <n v="1.37999999523163"/>
    <n v="0.62999999523162797"/>
    <n v="5.5999999046325701"/>
    <n v="0"/>
    <n v="25"/>
    <n v="16"/>
    <n v="270"/>
    <n v="781"/>
    <x v="66"/>
  </r>
  <r>
    <x v="19"/>
    <x v="2"/>
    <x v="0"/>
    <s v="Weekday"/>
    <x v="49"/>
    <x v="0"/>
    <n v="12764"/>
    <n v="8.3299999237060494"/>
    <n v="8.3299999237060494"/>
    <n v="0"/>
    <n v="2.78999996185303"/>
    <n v="0.63999998569488503"/>
    <n v="4.9099998474121103"/>
    <n v="0"/>
    <n v="46"/>
    <n v="15"/>
    <n v="270"/>
    <n v="709"/>
    <x v="67"/>
  </r>
  <r>
    <x v="19"/>
    <x v="3"/>
    <x v="0"/>
    <s v="Weekday"/>
    <x v="64"/>
    <x v="0"/>
    <n v="9632"/>
    <n v="6.28999996185303"/>
    <n v="6.28999996185303"/>
    <n v="0"/>
    <n v="1.5199999809265099"/>
    <n v="0.54000002145767201"/>
    <n v="4.2300000190734899"/>
    <n v="0"/>
    <n v="21"/>
    <n v="9"/>
    <n v="229"/>
    <n v="761"/>
    <x v="68"/>
  </r>
  <r>
    <x v="20"/>
    <x v="0"/>
    <x v="0"/>
    <s v="Weekday"/>
    <x v="65"/>
    <x v="0"/>
    <n v="12087"/>
    <n v="9.0799999237060494"/>
    <n v="9.0799999237060494"/>
    <n v="0"/>
    <n v="3.9200000762939502"/>
    <n v="1.6000000238418599"/>
    <n v="3.5599999427795401"/>
    <n v="0"/>
    <n v="115"/>
    <n v="54"/>
    <n v="199"/>
    <n v="695"/>
    <x v="69"/>
  </r>
  <r>
    <x v="20"/>
    <x v="1"/>
    <x v="0"/>
    <s v="Weekday"/>
    <x v="66"/>
    <x v="0"/>
    <n v="9172"/>
    <n v="6.8499999046325701"/>
    <n v="6.8499999046325701"/>
    <n v="0"/>
    <n v="2.4200000762939502"/>
    <n v="0.79000002145767201"/>
    <n v="3.2999999523162802"/>
    <n v="0"/>
    <n v="62"/>
    <n v="30"/>
    <n v="200"/>
    <n v="823"/>
    <x v="70"/>
  </r>
  <r>
    <x v="20"/>
    <x v="2"/>
    <x v="0"/>
    <s v="Weekday"/>
    <x v="61"/>
    <x v="0"/>
    <n v="7924"/>
    <n v="5.9200000762939498"/>
    <n v="5.9200000762939498"/>
    <n v="0"/>
    <n v="2.8399999141693102"/>
    <n v="0.61000001430511497"/>
    <n v="2.4700000286102299"/>
    <n v="0"/>
    <n v="97"/>
    <n v="36"/>
    <n v="165"/>
    <n v="739"/>
    <x v="51"/>
  </r>
  <r>
    <x v="20"/>
    <x v="3"/>
    <x v="0"/>
    <s v="Weekday"/>
    <x v="67"/>
    <x v="0"/>
    <n v="4950"/>
    <n v="3.7000000476837198"/>
    <n v="3.7000000476837198"/>
    <n v="0"/>
    <n v="1.9299999475479099"/>
    <n v="0.31999999284744302"/>
    <n v="1.45000004768372"/>
    <n v="0"/>
    <n v="41"/>
    <n v="16"/>
    <n v="79"/>
    <n v="1304"/>
    <x v="71"/>
  </r>
  <r>
    <x v="21"/>
    <x v="0"/>
    <x v="0"/>
    <s v="Weekday"/>
    <x v="68"/>
    <x v="0"/>
    <n v="14019"/>
    <n v="10.5900001525879"/>
    <n v="10.5900001525879"/>
    <n v="0"/>
    <n v="0"/>
    <n v="0.28000000119209301"/>
    <n v="10.300000190734901"/>
    <n v="0"/>
    <n v="0"/>
    <n v="6"/>
    <n v="513"/>
    <n v="921"/>
    <x v="72"/>
  </r>
  <r>
    <x v="21"/>
    <x v="1"/>
    <x v="0"/>
    <s v="Weekday"/>
    <x v="39"/>
    <x v="0"/>
    <n v="8206"/>
    <n v="6.1999998092651403"/>
    <n v="6.1999998092651403"/>
    <n v="0"/>
    <n v="0"/>
    <n v="0"/>
    <n v="6.1999998092651403"/>
    <n v="0"/>
    <n v="0"/>
    <n v="0"/>
    <n v="402"/>
    <n v="413"/>
    <x v="73"/>
  </r>
  <r>
    <x v="21"/>
    <x v="2"/>
    <x v="0"/>
    <s v="Weekday"/>
    <x v="69"/>
    <x v="0"/>
    <n v="9592"/>
    <n v="7.2399997711181596"/>
    <n v="7.2399997711181596"/>
    <n v="0"/>
    <n v="0"/>
    <n v="0"/>
    <n v="7.2399997711181596"/>
    <n v="0"/>
    <n v="0"/>
    <n v="0"/>
    <n v="461"/>
    <n v="479"/>
    <x v="74"/>
  </r>
  <r>
    <x v="21"/>
    <x v="3"/>
    <x v="0"/>
    <s v="Weekday"/>
    <x v="70"/>
    <x v="0"/>
    <n v="3365"/>
    <n v="2.6800000667571999"/>
    <n v="2.6800000667571999"/>
    <n v="0"/>
    <n v="0"/>
    <n v="0"/>
    <n v="2.6800000667571999"/>
    <n v="0"/>
    <n v="0"/>
    <n v="0"/>
    <n v="133"/>
    <n v="673"/>
    <x v="75"/>
  </r>
  <r>
    <x v="22"/>
    <x v="0"/>
    <x v="0"/>
    <s v="Weekday"/>
    <x v="71"/>
    <x v="0"/>
    <n v="9501"/>
    <n v="7.1799998283386204"/>
    <n v="7.1799998283386204"/>
    <n v="0"/>
    <n v="0"/>
    <n v="0"/>
    <n v="7.1700000762939498"/>
    <n v="9.9999997764825804E-3"/>
    <n v="0"/>
    <n v="0"/>
    <n v="328"/>
    <n v="1112"/>
    <x v="62"/>
  </r>
  <r>
    <x v="22"/>
    <x v="1"/>
    <x v="0"/>
    <s v="Weekday"/>
    <x v="72"/>
    <x v="0"/>
    <n v="6238"/>
    <n v="4.7199997901916504"/>
    <n v="4.7199997901916504"/>
    <n v="0"/>
    <n v="0"/>
    <n v="0"/>
    <n v="4.7199997901916504"/>
    <n v="0"/>
    <n v="0"/>
    <n v="0"/>
    <n v="302"/>
    <n v="1138"/>
    <x v="76"/>
  </r>
  <r>
    <x v="22"/>
    <x v="3"/>
    <x v="0"/>
    <s v="Weekday"/>
    <x v="73"/>
    <x v="0"/>
    <n v="6116"/>
    <n v="4.6199998855590803"/>
    <n v="4.6199998855590803"/>
    <n v="0"/>
    <n v="0"/>
    <n v="0"/>
    <n v="4.5900001525878897"/>
    <n v="2.9999999329447701E-2"/>
    <n v="0"/>
    <n v="0"/>
    <n v="305"/>
    <n v="1135"/>
    <x v="77"/>
  </r>
  <r>
    <x v="23"/>
    <x v="0"/>
    <x v="0"/>
    <s v="Weekday"/>
    <x v="74"/>
    <x v="2"/>
    <n v="1282"/>
    <n v="0.92000001668930098"/>
    <n v="0.92000001668930098"/>
    <n v="0"/>
    <n v="0"/>
    <n v="0"/>
    <n v="0.92000001668930098"/>
    <n v="0"/>
    <n v="0"/>
    <n v="0"/>
    <n v="58"/>
    <n v="976"/>
    <x v="78"/>
  </r>
  <r>
    <x v="23"/>
    <x v="1"/>
    <x v="0"/>
    <s v="Weekday"/>
    <x v="75"/>
    <x v="1"/>
    <n v="637"/>
    <n v="0.46000000834464999"/>
    <n v="0.46000000834464999"/>
    <n v="0"/>
    <n v="0"/>
    <n v="0"/>
    <n v="0.46000000834464999"/>
    <n v="0"/>
    <n v="0"/>
    <n v="0"/>
    <n v="20"/>
    <n v="1420"/>
    <x v="79"/>
  </r>
  <r>
    <x v="23"/>
    <x v="3"/>
    <x v="0"/>
    <s v="Weekday"/>
    <x v="76"/>
    <x v="0"/>
    <n v="4697"/>
    <n v="3.3699998855590798"/>
    <n v="3.3699998855590798"/>
    <n v="0"/>
    <n v="0.46999999880790699"/>
    <n v="0.93000000715255704"/>
    <n v="1.9299999475479099"/>
    <n v="0"/>
    <n v="12"/>
    <n v="35"/>
    <n v="75"/>
    <n v="1318"/>
    <x v="54"/>
  </r>
  <r>
    <x v="24"/>
    <x v="0"/>
    <x v="0"/>
    <s v="Weekday"/>
    <x v="77"/>
    <x v="0"/>
    <n v="5563"/>
    <n v="3.6800000667571999"/>
    <n v="3.6800000667571999"/>
    <n v="0"/>
    <n v="0"/>
    <n v="0"/>
    <n v="3.6800000667571999"/>
    <n v="0"/>
    <n v="0"/>
    <n v="0"/>
    <n v="217"/>
    <n v="837"/>
    <x v="80"/>
  </r>
  <r>
    <x v="24"/>
    <x v="1"/>
    <x v="0"/>
    <s v="Weekday"/>
    <x v="78"/>
    <x v="0"/>
    <n v="10725"/>
    <n v="7.0900001525878897"/>
    <n v="7.0900001525878897"/>
    <n v="0"/>
    <n v="1.7699999809265099"/>
    <n v="1.54999995231628"/>
    <n v="3.7699999809265101"/>
    <n v="0"/>
    <n v="30"/>
    <n v="33"/>
    <n v="240"/>
    <n v="659"/>
    <x v="81"/>
  </r>
  <r>
    <x v="24"/>
    <x v="2"/>
    <x v="0"/>
    <s v="Weekday"/>
    <x v="79"/>
    <x v="0"/>
    <n v="10762"/>
    <n v="7.1100001335143999"/>
    <n v="7.1100001335143999"/>
    <n v="0"/>
    <n v="0.81999999284744296"/>
    <n v="0.479999989271164"/>
    <n v="5.8099999427795401"/>
    <n v="0"/>
    <n v="12"/>
    <n v="15"/>
    <n v="369"/>
    <n v="645"/>
    <x v="65"/>
  </r>
  <r>
    <x v="24"/>
    <x v="3"/>
    <x v="0"/>
    <s v="Weekday"/>
    <x v="50"/>
    <x v="0"/>
    <n v="5908"/>
    <n v="3.9100000858306898"/>
    <n v="3.9100000858306898"/>
    <n v="0"/>
    <n v="0"/>
    <n v="0"/>
    <n v="3.9100000858306898"/>
    <n v="0"/>
    <n v="0"/>
    <n v="0"/>
    <n v="299"/>
    <n v="717"/>
    <x v="82"/>
  </r>
  <r>
    <x v="25"/>
    <x v="0"/>
    <x v="0"/>
    <s v="Weekday"/>
    <x v="59"/>
    <x v="0"/>
    <n v="5273"/>
    <n v="3.5299999713897701"/>
    <n v="3.5299999713897701"/>
    <n v="0"/>
    <n v="0"/>
    <n v="0"/>
    <n v="3.5299999713897701"/>
    <n v="0"/>
    <n v="0"/>
    <n v="0"/>
    <n v="202"/>
    <n v="1238"/>
    <x v="83"/>
  </r>
  <r>
    <x v="25"/>
    <x v="1"/>
    <x v="0"/>
    <s v="Weekday"/>
    <x v="37"/>
    <x v="0"/>
    <n v="15299"/>
    <n v="10.2399997711182"/>
    <n v="10.2399997711182"/>
    <n v="0"/>
    <n v="4.0999999046325701"/>
    <n v="1.7599999904632599"/>
    <n v="4.3699998855590803"/>
    <n v="0"/>
    <n v="64"/>
    <n v="50"/>
    <n v="261"/>
    <n v="1065"/>
    <x v="84"/>
  </r>
  <r>
    <x v="25"/>
    <x v="2"/>
    <x v="0"/>
    <s v="Weekday"/>
    <x v="80"/>
    <x v="0"/>
    <n v="20067"/>
    <n v="14.300000190734901"/>
    <n v="13.420000076293899"/>
    <n v="4.9111461639404297"/>
    <n v="4.3099999427795401"/>
    <n v="2.0499999523162802"/>
    <n v="7.9499998092651403"/>
    <n v="0"/>
    <n v="55"/>
    <n v="42"/>
    <n v="382"/>
    <n v="961"/>
    <x v="85"/>
  </r>
  <r>
    <x v="25"/>
    <x v="3"/>
    <x v="0"/>
    <s v="Weekday"/>
    <x v="81"/>
    <x v="0"/>
    <n v="11459"/>
    <n v="7.6700000762939498"/>
    <n v="7.6700000762939498"/>
    <n v="0"/>
    <n v="3"/>
    <n v="0.81000000238418601"/>
    <n v="3.8599998950958301"/>
    <n v="0"/>
    <n v="44"/>
    <n v="13"/>
    <n v="247"/>
    <n v="1136"/>
    <x v="86"/>
  </r>
  <r>
    <x v="26"/>
    <x v="0"/>
    <x v="0"/>
    <s v="Weekday"/>
    <x v="82"/>
    <x v="0"/>
    <n v="8585"/>
    <n v="5.6700000762939498"/>
    <n v="5.6700000762939498"/>
    <n v="0"/>
    <n v="2.03999996185303"/>
    <n v="1.1100000143051101"/>
    <n v="2.5299999713897701"/>
    <n v="0"/>
    <n v="30"/>
    <n v="21"/>
    <n v="139"/>
    <n v="864"/>
    <x v="87"/>
  </r>
  <r>
    <x v="26"/>
    <x v="1"/>
    <x v="0"/>
    <s v="Weekday"/>
    <x v="83"/>
    <x v="0"/>
    <n v="9753"/>
    <n v="6.5300002098083496"/>
    <n v="6.5300002098083496"/>
    <n v="0"/>
    <n v="2.8699998855590798"/>
    <n v="0.97000002861022905"/>
    <n v="2.6700000762939502"/>
    <n v="0"/>
    <n v="58"/>
    <n v="59"/>
    <n v="153"/>
    <n v="762"/>
    <x v="88"/>
  </r>
  <r>
    <x v="26"/>
    <x v="2"/>
    <x v="0"/>
    <s v="Weekday"/>
    <x v="32"/>
    <x v="0"/>
    <n v="7881"/>
    <n v="4.9499998092651403"/>
    <n v="4.9499998092651403"/>
    <n v="0"/>
    <n v="0.490000009536743"/>
    <n v="0.44999998807907099"/>
    <n v="4"/>
    <n v="0"/>
    <n v="24"/>
    <n v="36"/>
    <n v="182"/>
    <n v="1198"/>
    <x v="89"/>
  </r>
  <r>
    <x v="26"/>
    <x v="3"/>
    <x v="0"/>
    <s v="Weekday"/>
    <x v="84"/>
    <x v="0"/>
    <n v="12461"/>
    <n v="8.3800001144409197"/>
    <n v="8.3800001144409197"/>
    <n v="0"/>
    <n v="3.8199999332428001"/>
    <n v="1.4299999475479099"/>
    <n v="3.1199998855590798"/>
    <n v="0"/>
    <n v="84"/>
    <n v="35"/>
    <n v="154"/>
    <n v="834"/>
    <x v="90"/>
  </r>
  <r>
    <x v="27"/>
    <x v="0"/>
    <x v="0"/>
    <s v="Weekday"/>
    <x v="61"/>
    <x v="0"/>
    <n v="20669"/>
    <n v="16.2399997711182"/>
    <n v="16.2399997711182"/>
    <n v="0"/>
    <n v="13.2600002288818"/>
    <n v="0.38999998569488498"/>
    <n v="2.5899999141693102"/>
    <n v="0"/>
    <n v="132"/>
    <n v="8"/>
    <n v="158"/>
    <n v="1142"/>
    <x v="91"/>
  </r>
  <r>
    <x v="27"/>
    <x v="1"/>
    <x v="0"/>
    <s v="Weekday"/>
    <x v="85"/>
    <x v="0"/>
    <n v="10520"/>
    <n v="8.2899999618530291"/>
    <n v="8.2899999618530291"/>
    <n v="0"/>
    <n v="6.2600002288818404"/>
    <n v="0.15000000596046401"/>
    <n v="1.87999999523163"/>
    <n v="0"/>
    <n v="60"/>
    <n v="3"/>
    <n v="117"/>
    <n v="1260"/>
    <x v="92"/>
  </r>
  <r>
    <x v="27"/>
    <x v="2"/>
    <x v="0"/>
    <s v="Weekday"/>
    <x v="86"/>
    <x v="0"/>
    <n v="12315"/>
    <n v="9.6499996185302699"/>
    <n v="9.6499996185302699"/>
    <n v="0"/>
    <n v="6.1700000762939498"/>
    <n v="0.31000000238418601"/>
    <n v="3.1700000762939502"/>
    <n v="0"/>
    <n v="58"/>
    <n v="8"/>
    <n v="159"/>
    <n v="1215"/>
    <x v="93"/>
  </r>
  <r>
    <x v="27"/>
    <x v="3"/>
    <x v="0"/>
    <s v="Weekday"/>
    <x v="87"/>
    <x v="0"/>
    <n v="13953"/>
    <n v="11"/>
    <n v="11"/>
    <n v="0"/>
    <n v="9.1000003814697301"/>
    <n v="0.68999999761581399"/>
    <n v="1.21000003814697"/>
    <n v="0"/>
    <n v="90"/>
    <n v="15"/>
    <n v="90"/>
    <n v="1245"/>
    <x v="64"/>
  </r>
  <r>
    <x v="28"/>
    <x v="0"/>
    <x v="0"/>
    <s v="Weekday"/>
    <x v="88"/>
    <x v="0"/>
    <n v="2672"/>
    <n v="1.7699999809265099"/>
    <n v="1.7699999809265099"/>
    <n v="0"/>
    <n v="0"/>
    <n v="0"/>
    <n v="1.7599999904632599"/>
    <n v="0"/>
    <n v="0"/>
    <n v="0"/>
    <n v="105"/>
    <n v="1335"/>
    <x v="94"/>
  </r>
  <r>
    <x v="28"/>
    <x v="1"/>
    <x v="0"/>
    <s v="Weekday"/>
    <x v="10"/>
    <x v="0"/>
    <n v="2824"/>
    <n v="1.87000000476837"/>
    <n v="1.87000000476837"/>
    <n v="0"/>
    <n v="0"/>
    <n v="0"/>
    <n v="1.87000000476837"/>
    <n v="0"/>
    <n v="0"/>
    <n v="0"/>
    <n v="120"/>
    <n v="1320"/>
    <x v="95"/>
  </r>
  <r>
    <x v="28"/>
    <x v="2"/>
    <x v="0"/>
    <s v="Weekday"/>
    <x v="89"/>
    <x v="0"/>
    <n v="6260"/>
    <n v="4.2600002288818404"/>
    <n v="4.2600002288818404"/>
    <n v="0"/>
    <n v="1.28999996185303"/>
    <n v="0.54000002145767201"/>
    <n v="2.4000000953674299"/>
    <n v="0"/>
    <n v="16"/>
    <n v="14"/>
    <n v="136"/>
    <n v="1257"/>
    <x v="96"/>
  </r>
  <r>
    <x v="29"/>
    <x v="0"/>
    <x v="0"/>
    <s v="Weekday"/>
    <x v="84"/>
    <x v="0"/>
    <n v="14461"/>
    <n v="11.4700002670288"/>
    <n v="11.4700002670288"/>
    <n v="0"/>
    <n v="4.9099998474121103"/>
    <n v="1.1499999761581401"/>
    <n v="5.4099998474121103"/>
    <n v="0"/>
    <n v="60"/>
    <n v="23"/>
    <n v="190"/>
    <n v="729"/>
    <x v="97"/>
  </r>
  <r>
    <x v="29"/>
    <x v="1"/>
    <x v="0"/>
    <s v="Weekday"/>
    <x v="90"/>
    <x v="0"/>
    <n v="12200"/>
    <n v="9.6700000762939506"/>
    <n v="9.6700000762939506"/>
    <n v="2.0921471118927002"/>
    <n v="4.9099998474121103"/>
    <n v="0.58999997377395597"/>
    <n v="4.1799998283386204"/>
    <n v="0"/>
    <n v="113"/>
    <n v="12"/>
    <n v="159"/>
    <n v="769"/>
    <x v="98"/>
  </r>
  <r>
    <x v="29"/>
    <x v="2"/>
    <x v="0"/>
    <s v="Weekday"/>
    <x v="91"/>
    <x v="0"/>
    <n v="6175"/>
    <n v="4.9000000953674299"/>
    <n v="4.9000000953674299"/>
    <n v="0"/>
    <n v="0.25"/>
    <n v="0.36000001430511502"/>
    <n v="4.2699999809265101"/>
    <n v="0"/>
    <n v="3"/>
    <n v="7"/>
    <n v="172"/>
    <n v="767"/>
    <x v="99"/>
  </r>
  <r>
    <x v="29"/>
    <x v="3"/>
    <x v="0"/>
    <s v="Weekday"/>
    <x v="27"/>
    <x v="0"/>
    <n v="7045"/>
    <n v="5.5900001525878897"/>
    <n v="5.5900001525878897"/>
    <n v="2.0921471118927002"/>
    <n v="1.54999995231628"/>
    <n v="0.25"/>
    <n v="3.7799999713897701"/>
    <n v="0"/>
    <n v="74"/>
    <n v="5"/>
    <n v="166"/>
    <n v="831"/>
    <x v="100"/>
  </r>
  <r>
    <x v="30"/>
    <x v="0"/>
    <x v="0"/>
    <s v="Weekday"/>
    <x v="92"/>
    <x v="0"/>
    <n v="3430"/>
    <n v="2.6800000667571999"/>
    <n v="2.6800000667571999"/>
    <n v="0"/>
    <n v="0"/>
    <n v="0"/>
    <n v="0.89999997615814198"/>
    <n v="0"/>
    <n v="0"/>
    <n v="0"/>
    <n v="65"/>
    <n v="1375"/>
    <x v="101"/>
  </r>
  <r>
    <x v="30"/>
    <x v="1"/>
    <x v="0"/>
    <s v="Weekday"/>
    <x v="83"/>
    <x v="0"/>
    <n v="8687"/>
    <n v="6.7800002098083496"/>
    <n v="6.7800002098083496"/>
    <n v="0"/>
    <n v="0.28999999165535001"/>
    <n v="2.4100000858306898"/>
    <n v="4.0799999237060502"/>
    <n v="0"/>
    <n v="4"/>
    <n v="54"/>
    <n v="212"/>
    <n v="1170"/>
    <x v="102"/>
  </r>
  <r>
    <x v="30"/>
    <x v="2"/>
    <x v="0"/>
    <s v="Weekday"/>
    <x v="93"/>
    <x v="0"/>
    <n v="15168"/>
    <n v="11.829999923706101"/>
    <n v="11.829999923706101"/>
    <n v="0"/>
    <n v="3.9000000953674299"/>
    <n v="3"/>
    <n v="4.9200000762939498"/>
    <n v="0"/>
    <n v="46"/>
    <n v="67"/>
    <n v="258"/>
    <n v="1069"/>
    <x v="103"/>
  </r>
  <r>
    <x v="30"/>
    <x v="3"/>
    <x v="0"/>
    <s v="Weekday"/>
    <x v="82"/>
    <x v="0"/>
    <n v="5843"/>
    <n v="4.5599999427795401"/>
    <n v="4.5599999427795401"/>
    <n v="0"/>
    <n v="0.140000000596046"/>
    <n v="1.1900000572204601"/>
    <n v="3.2300000190734899"/>
    <n v="0"/>
    <n v="2"/>
    <n v="22"/>
    <n v="166"/>
    <n v="1250"/>
    <x v="104"/>
  </r>
  <r>
    <x v="31"/>
    <x v="0"/>
    <x v="0"/>
    <s v="Weekday"/>
    <x v="94"/>
    <x v="0"/>
    <n v="2483"/>
    <n v="1.5900000333786"/>
    <n v="1.5900000333786"/>
    <n v="0"/>
    <n v="0"/>
    <n v="0"/>
    <n v="1.5900000333786"/>
    <n v="0"/>
    <n v="0"/>
    <n v="0"/>
    <n v="126"/>
    <n v="937"/>
    <x v="105"/>
  </r>
  <r>
    <x v="31"/>
    <x v="1"/>
    <x v="0"/>
    <s v="Weekday"/>
    <x v="95"/>
    <x v="0"/>
    <n v="4068"/>
    <n v="2.5999999046325701"/>
    <n v="2.5999999046325701"/>
    <n v="0"/>
    <n v="5.0000000745058101E-2"/>
    <n v="0.28000000119209301"/>
    <n v="2.2699999809265101"/>
    <n v="0"/>
    <n v="1"/>
    <n v="20"/>
    <n v="195"/>
    <n v="817"/>
    <x v="106"/>
  </r>
  <r>
    <x v="31"/>
    <x v="2"/>
    <x v="0"/>
    <s v="Weekday"/>
    <x v="96"/>
    <x v="0"/>
    <n v="8360"/>
    <n v="5.3499999046325701"/>
    <n v="5.3499999046325701"/>
    <n v="0"/>
    <n v="0.140000000596046"/>
    <n v="0.28000000119209301"/>
    <n v="4.9299998283386204"/>
    <n v="0"/>
    <n v="6"/>
    <n v="14"/>
    <n v="380"/>
    <n v="634"/>
    <x v="107"/>
  </r>
  <r>
    <x v="32"/>
    <x v="0"/>
    <x v="0"/>
    <s v="Weekday"/>
    <x v="97"/>
    <x v="0"/>
    <n v="13422"/>
    <n v="7.1700000762939498"/>
    <n v="7.1700000762939498"/>
    <n v="0"/>
    <n v="5.0000000745058101E-2"/>
    <n v="5.0000000745058101E-2"/>
    <n v="7.0100002288818404"/>
    <n v="9.9999997764825804E-3"/>
    <n v="106"/>
    <n v="1"/>
    <n v="281"/>
    <n v="1052"/>
    <x v="108"/>
  </r>
  <r>
    <x v="32"/>
    <x v="1"/>
    <x v="0"/>
    <s v="Weekday"/>
    <x v="50"/>
    <x v="0"/>
    <n v="18258"/>
    <n v="16.309999465942401"/>
    <n v="16.309999465942401"/>
    <n v="0"/>
    <n v="10.2299995422363"/>
    <n v="2.9999999329447701E-2"/>
    <n v="5.9699997901916504"/>
    <n v="5.0000000745058101E-2"/>
    <n v="61"/>
    <n v="2"/>
    <n v="236"/>
    <n v="1141"/>
    <x v="109"/>
  </r>
  <r>
    <x v="32"/>
    <x v="2"/>
    <x v="0"/>
    <s v="Weekday"/>
    <x v="41"/>
    <x v="0"/>
    <n v="9733"/>
    <n v="7.3899998664856001"/>
    <n v="7.3899998664856001"/>
    <n v="0"/>
    <n v="1.37999999523163"/>
    <n v="0.17000000178813901"/>
    <n v="5.78999996185303"/>
    <n v="0"/>
    <n v="18"/>
    <n v="5"/>
    <n v="210"/>
    <n v="1207"/>
    <x v="110"/>
  </r>
  <r>
    <x v="32"/>
    <x v="3"/>
    <x v="0"/>
    <s v="Weekday"/>
    <x v="98"/>
    <x v="0"/>
    <n v="21727"/>
    <n v="19.340000152587901"/>
    <n v="19.340000152587901"/>
    <n v="0"/>
    <n v="12.789999961853001"/>
    <n v="0.28999999165535001"/>
    <n v="6.1599998474121103"/>
    <n v="0"/>
    <n v="96"/>
    <n v="17"/>
    <n v="232"/>
    <n v="1095"/>
    <x v="111"/>
  </r>
  <r>
    <x v="0"/>
    <x v="4"/>
    <x v="1"/>
    <s v="Weekday"/>
    <x v="99"/>
    <x v="0"/>
    <n v="13019"/>
    <n v="8.5900001525878906"/>
    <n v="8.5900001525878906"/>
    <n v="0"/>
    <n v="3.25"/>
    <n v="0.63999998569488503"/>
    <n v="4.71000003814697"/>
    <n v="0"/>
    <n v="42"/>
    <n v="16"/>
    <n v="233"/>
    <n v="1149"/>
    <x v="112"/>
  </r>
  <r>
    <x v="0"/>
    <x v="5"/>
    <x v="1"/>
    <s v="Weekday"/>
    <x v="78"/>
    <x v="0"/>
    <n v="15355"/>
    <n v="9.8000001907348597"/>
    <n v="9.8000001907348597"/>
    <n v="0"/>
    <n v="5.28999996185303"/>
    <n v="0.56999999284744296"/>
    <n v="3.9400000572204599"/>
    <n v="0"/>
    <n v="73"/>
    <n v="14"/>
    <n v="216"/>
    <n v="814"/>
    <x v="113"/>
  </r>
  <r>
    <x v="0"/>
    <x v="6"/>
    <x v="1"/>
    <s v="Weekday"/>
    <x v="100"/>
    <x v="0"/>
    <n v="14727"/>
    <n v="9.7100000381469709"/>
    <n v="9.7100000381469709"/>
    <n v="0"/>
    <n v="3.21000003814697"/>
    <n v="0.56999999284744296"/>
    <n v="5.9200000762939498"/>
    <n v="0"/>
    <n v="41"/>
    <n v="15"/>
    <n v="277"/>
    <n v="798"/>
    <x v="114"/>
  </r>
  <r>
    <x v="0"/>
    <x v="7"/>
    <x v="1"/>
    <s v="Weekday"/>
    <x v="101"/>
    <x v="0"/>
    <n v="12022"/>
    <n v="7.7199997901916504"/>
    <n v="7.7199997901916504"/>
    <n v="0"/>
    <n v="3.4500000476837198"/>
    <n v="0.52999997138977095"/>
    <n v="3.7400000095367401"/>
    <n v="0"/>
    <n v="46"/>
    <n v="11"/>
    <n v="206"/>
    <n v="835"/>
    <x v="115"/>
  </r>
  <r>
    <x v="1"/>
    <x v="4"/>
    <x v="1"/>
    <s v="Weekday"/>
    <x v="56"/>
    <x v="0"/>
    <n v="10536"/>
    <n v="7.4099998474121103"/>
    <n v="7.4099998474121103"/>
    <n v="0"/>
    <n v="2.1500000953674299"/>
    <n v="0.62000000476837203"/>
    <n v="4.6199998855590803"/>
    <n v="9.9999997764825804E-3"/>
    <n v="17"/>
    <n v="7"/>
    <n v="202"/>
    <n v="1214"/>
    <x v="116"/>
  </r>
  <r>
    <x v="1"/>
    <x v="5"/>
    <x v="1"/>
    <s v="Weekday"/>
    <x v="59"/>
    <x v="0"/>
    <n v="6497"/>
    <n v="4.2199997901916504"/>
    <n v="4.2199997901916504"/>
    <n v="0"/>
    <n v="0"/>
    <n v="0"/>
    <n v="4.1999998092651403"/>
    <n v="1.9999999552965199E-2"/>
    <n v="0"/>
    <n v="0"/>
    <n v="202"/>
    <n v="1238"/>
    <x v="117"/>
  </r>
  <r>
    <x v="1"/>
    <x v="6"/>
    <x v="1"/>
    <s v="Weekday"/>
    <x v="102"/>
    <x v="0"/>
    <n v="7155"/>
    <n v="4.9299998283386204"/>
    <n v="4.9299998283386204"/>
    <n v="0"/>
    <n v="0.86000001430511497"/>
    <n v="0.58999997377395597"/>
    <n v="3.4700000286102299"/>
    <n v="0"/>
    <n v="7"/>
    <n v="6"/>
    <n v="166"/>
    <n v="1261"/>
    <x v="118"/>
  </r>
  <r>
    <x v="1"/>
    <x v="7"/>
    <x v="1"/>
    <s v="Weekday"/>
    <x v="103"/>
    <x v="0"/>
    <n v="1732"/>
    <n v="1.12999999523163"/>
    <n v="1.12999999523163"/>
    <n v="0"/>
    <n v="0"/>
    <n v="0"/>
    <n v="1.12999999523163"/>
    <n v="0"/>
    <n v="0"/>
    <n v="0"/>
    <n v="91"/>
    <n v="1349"/>
    <x v="119"/>
  </r>
  <r>
    <x v="2"/>
    <x v="4"/>
    <x v="1"/>
    <s v="Weekday"/>
    <x v="104"/>
    <x v="0"/>
    <n v="7132"/>
    <n v="5.1900000572204599"/>
    <n v="5.1900000572204599"/>
    <n v="0"/>
    <n v="1.0700000524520901"/>
    <n v="1.66999995708466"/>
    <n v="2.4500000476837198"/>
    <n v="0"/>
    <n v="15"/>
    <n v="33"/>
    <n v="121"/>
    <n v="1271"/>
    <x v="77"/>
  </r>
  <r>
    <x v="2"/>
    <x v="5"/>
    <x v="1"/>
    <s v="Weekday"/>
    <x v="105"/>
    <x v="0"/>
    <n v="3580"/>
    <n v="2.5999999046325701"/>
    <n v="2.5999999046325701"/>
    <n v="0"/>
    <n v="0.58999997377395597"/>
    <n v="5.9999998658895499E-2"/>
    <n v="1.95000004768372"/>
    <n v="0"/>
    <n v="8"/>
    <n v="1"/>
    <n v="94"/>
    <n v="1337"/>
    <x v="120"/>
  </r>
  <r>
    <x v="2"/>
    <x v="6"/>
    <x v="1"/>
    <s v="Weekday"/>
    <x v="106"/>
    <x v="0"/>
    <n v="3758"/>
    <n v="2.7300000190734899"/>
    <n v="2.7300000190734899"/>
    <n v="0"/>
    <n v="7.0000000298023196E-2"/>
    <n v="0.31000000238418601"/>
    <n v="2.3499999046325701"/>
    <n v="0"/>
    <n v="1"/>
    <n v="7"/>
    <n v="148"/>
    <n v="682"/>
    <x v="121"/>
  </r>
  <r>
    <x v="2"/>
    <x v="7"/>
    <x v="1"/>
    <s v="Weekday"/>
    <x v="107"/>
    <x v="0"/>
    <n v="6643"/>
    <n v="4.8299999237060502"/>
    <n v="4.8299999237060502"/>
    <n v="0"/>
    <n v="2.3900001049041699"/>
    <n v="0.34999999403953602"/>
    <n v="2.0899999141693102"/>
    <n v="9.9999997764825804E-3"/>
    <n v="32"/>
    <n v="6"/>
    <n v="303"/>
    <n v="1099"/>
    <x v="122"/>
  </r>
  <r>
    <x v="3"/>
    <x v="4"/>
    <x v="1"/>
    <s v="Weekday"/>
    <x v="57"/>
    <x v="0"/>
    <n v="4597"/>
    <n v="3.03999996185303"/>
    <n v="3.03999996185303"/>
    <n v="0"/>
    <n v="0"/>
    <n v="0.479999989271164"/>
    <n v="2.5599999427795401"/>
    <n v="0"/>
    <n v="0"/>
    <n v="12"/>
    <n v="217"/>
    <n v="1211"/>
    <x v="123"/>
  </r>
  <r>
    <x v="4"/>
    <x v="4"/>
    <x v="1"/>
    <s v="Weekday"/>
    <x v="108"/>
    <x v="1"/>
    <n v="244"/>
    <n v="0.17000000178813901"/>
    <n v="0.17000000178813901"/>
    <n v="0"/>
    <n v="0"/>
    <n v="0"/>
    <n v="0.17000000178813901"/>
    <n v="0"/>
    <n v="0"/>
    <n v="0"/>
    <n v="17"/>
    <n v="1423"/>
    <x v="124"/>
  </r>
  <r>
    <x v="4"/>
    <x v="5"/>
    <x v="1"/>
    <s v="Weekday"/>
    <x v="109"/>
    <x v="1"/>
    <n v="152"/>
    <n v="0.109999999403954"/>
    <n v="0.109999999403954"/>
    <n v="0"/>
    <n v="0"/>
    <n v="0"/>
    <n v="0.109999999403954"/>
    <n v="0"/>
    <n v="0"/>
    <n v="0"/>
    <n v="12"/>
    <n v="1303"/>
    <x v="125"/>
  </r>
  <r>
    <x v="4"/>
    <x v="6"/>
    <x v="1"/>
    <s v="Weekday"/>
    <x v="110"/>
    <x v="0"/>
    <n v="3790"/>
    <n v="2.6199998855590798"/>
    <n v="2.6199998855590798"/>
    <n v="0"/>
    <n v="1.1599999666214"/>
    <n v="0.30000001192092901"/>
    <n v="1.1599999666214"/>
    <n v="0"/>
    <n v="16"/>
    <n v="8"/>
    <n v="94"/>
    <n v="1322"/>
    <x v="101"/>
  </r>
  <r>
    <x v="5"/>
    <x v="4"/>
    <x v="1"/>
    <s v="Weekday"/>
    <x v="111"/>
    <x v="0"/>
    <n v="14131"/>
    <n v="10.069999694824199"/>
    <n v="10.069999694824199"/>
    <n v="0"/>
    <n v="3.6400001049041699"/>
    <n v="0.119999997317791"/>
    <n v="6.3000001907348597"/>
    <n v="0"/>
    <n v="48"/>
    <n v="3"/>
    <n v="311"/>
    <n v="1078"/>
    <x v="126"/>
  </r>
  <r>
    <x v="5"/>
    <x v="5"/>
    <x v="1"/>
    <s v="Weekday"/>
    <x v="112"/>
    <x v="0"/>
    <n v="11369"/>
    <n v="8.0100002288818395"/>
    <n v="8.0100002288818395"/>
    <n v="0"/>
    <n v="3.3299999237060498"/>
    <n v="0.21999999880790699"/>
    <n v="4.46000003814697"/>
    <n v="0"/>
    <n v="44"/>
    <n v="8"/>
    <n v="217"/>
    <n v="1171"/>
    <x v="127"/>
  </r>
  <r>
    <x v="5"/>
    <x v="6"/>
    <x v="1"/>
    <s v="Weekday"/>
    <x v="113"/>
    <x v="0"/>
    <n v="10379"/>
    <n v="7.28999996185303"/>
    <n v="7.28999996185303"/>
    <n v="0"/>
    <n v="2.6099998950958301"/>
    <n v="0.34000000357627902"/>
    <n v="4.3299999237060502"/>
    <n v="0"/>
    <n v="36"/>
    <n v="8"/>
    <n v="277"/>
    <n v="1119"/>
    <x v="128"/>
  </r>
  <r>
    <x v="5"/>
    <x v="7"/>
    <x v="1"/>
    <s v="Weekday"/>
    <x v="114"/>
    <x v="0"/>
    <n v="13379"/>
    <n v="9.3900003433227504"/>
    <n v="9.3900003433227504"/>
    <n v="0"/>
    <n v="2.1199998855590798"/>
    <n v="1.62999999523163"/>
    <n v="5.6399998664856001"/>
    <n v="0"/>
    <n v="35"/>
    <n v="47"/>
    <n v="297"/>
    <n v="1061"/>
    <x v="129"/>
  </r>
  <r>
    <x v="6"/>
    <x v="4"/>
    <x v="1"/>
    <s v="Weekday"/>
    <x v="91"/>
    <x v="0"/>
    <n v="3325"/>
    <n v="2.0599999427795401"/>
    <n v="2.0599999427795401"/>
    <n v="0"/>
    <n v="0"/>
    <n v="0"/>
    <n v="2.0599999427795401"/>
    <n v="0"/>
    <n v="0"/>
    <n v="0"/>
    <n v="182"/>
    <n v="1062"/>
    <x v="130"/>
  </r>
  <r>
    <x v="6"/>
    <x v="5"/>
    <x v="1"/>
    <s v="Weekday"/>
    <x v="115"/>
    <x v="0"/>
    <n v="6017"/>
    <n v="3.7300000190734899"/>
    <n v="3.7300000190734899"/>
    <n v="0"/>
    <n v="0"/>
    <n v="0"/>
    <n v="3.7300000190734899"/>
    <n v="0"/>
    <n v="0"/>
    <n v="0"/>
    <n v="260"/>
    <n v="821"/>
    <x v="131"/>
  </r>
  <r>
    <x v="6"/>
    <x v="6"/>
    <x v="1"/>
    <s v="Weekday"/>
    <x v="116"/>
    <x v="0"/>
    <n v="7018"/>
    <n v="4.3499999046325701"/>
    <n v="4.3499999046325701"/>
    <n v="0"/>
    <n v="0"/>
    <n v="0"/>
    <n v="4.3499999046325701"/>
    <n v="0"/>
    <n v="0"/>
    <n v="0"/>
    <n v="355"/>
    <n v="716"/>
    <x v="132"/>
  </r>
  <r>
    <x v="6"/>
    <x v="7"/>
    <x v="1"/>
    <s v="Weekday"/>
    <x v="117"/>
    <x v="0"/>
    <n v="10685"/>
    <n v="6.6199998855590803"/>
    <n v="6.6199998855590803"/>
    <n v="0"/>
    <n v="0"/>
    <n v="0"/>
    <n v="6.5999999046325701"/>
    <n v="0"/>
    <n v="0"/>
    <n v="0"/>
    <n v="401"/>
    <n v="543"/>
    <x v="133"/>
  </r>
  <r>
    <x v="7"/>
    <x v="4"/>
    <x v="1"/>
    <s v="Weekday"/>
    <x v="118"/>
    <x v="0"/>
    <n v="6559"/>
    <n v="4.4200000762939498"/>
    <n v="4.4200000762939498"/>
    <n v="0"/>
    <n v="0"/>
    <n v="0.259999990463257"/>
    <n v="4.1399998664856001"/>
    <n v="0"/>
    <n v="0"/>
    <n v="7"/>
    <n v="260"/>
    <n v="1173"/>
    <x v="134"/>
  </r>
  <r>
    <x v="7"/>
    <x v="5"/>
    <x v="1"/>
    <s v="Weekday"/>
    <x v="119"/>
    <x v="0"/>
    <n v="3588"/>
    <n v="2.4200000762939502"/>
    <n v="2.4200000762939502"/>
    <n v="0"/>
    <n v="0.230000004172325"/>
    <n v="0.20000000298023199"/>
    <n v="1.9900000095367401"/>
    <n v="0"/>
    <n v="3"/>
    <n v="5"/>
    <n v="152"/>
    <n v="1280"/>
    <x v="135"/>
  </r>
  <r>
    <x v="7"/>
    <x v="6"/>
    <x v="1"/>
    <s v="Weekday"/>
    <x v="120"/>
    <x v="0"/>
    <n v="3634"/>
    <n v="2.4500000476837198"/>
    <n v="2.4500000476837198"/>
    <n v="0"/>
    <n v="0.36000001430511502"/>
    <n v="0.20999999344348899"/>
    <n v="1.87999999523163"/>
    <n v="0"/>
    <n v="5"/>
    <n v="6"/>
    <n v="123"/>
    <n v="1306"/>
    <x v="136"/>
  </r>
  <r>
    <x v="7"/>
    <x v="7"/>
    <x v="1"/>
    <s v="Weekday"/>
    <x v="121"/>
    <x v="0"/>
    <n v="3090"/>
    <n v="2.0799999237060498"/>
    <n v="2.0799999237060498"/>
    <n v="0"/>
    <n v="0"/>
    <n v="0"/>
    <n v="2.0799999237060498"/>
    <n v="0"/>
    <n v="0"/>
    <n v="0"/>
    <n v="145"/>
    <n v="1295"/>
    <x v="137"/>
  </r>
  <r>
    <x v="8"/>
    <x v="4"/>
    <x v="1"/>
    <s v="Weekday"/>
    <x v="41"/>
    <x v="0"/>
    <n v="8247"/>
    <n v="5.4499998092651403"/>
    <n v="5.4499998092651403"/>
    <n v="0"/>
    <n v="0.79000002145767201"/>
    <n v="0.86000001430511497"/>
    <n v="3.78999996185303"/>
    <n v="0"/>
    <n v="11"/>
    <n v="16"/>
    <n v="206"/>
    <n v="678"/>
    <x v="138"/>
  </r>
  <r>
    <x v="8"/>
    <x v="5"/>
    <x v="1"/>
    <s v="Weekday"/>
    <x v="78"/>
    <x v="0"/>
    <n v="9482"/>
    <n v="6.3800001144409197"/>
    <n v="6.3800001144409197"/>
    <n v="0"/>
    <n v="1.2699999809265099"/>
    <n v="0.519999980926514"/>
    <n v="4.5999999046325701"/>
    <n v="0"/>
    <n v="15"/>
    <n v="11"/>
    <n v="277"/>
    <n v="653"/>
    <x v="139"/>
  </r>
  <r>
    <x v="9"/>
    <x v="4"/>
    <x v="1"/>
    <s v="Weekday"/>
    <x v="19"/>
    <x v="0"/>
    <n v="7762"/>
    <n v="5.2399997711181596"/>
    <n v="5.2399997711181596"/>
    <n v="0"/>
    <n v="7.0000000298023196E-2"/>
    <n v="0.28000000119209301"/>
    <n v="4.8899998664856001"/>
    <n v="0"/>
    <n v="1"/>
    <n v="6"/>
    <n v="311"/>
    <n v="1122"/>
    <x v="140"/>
  </r>
  <r>
    <x v="9"/>
    <x v="5"/>
    <x v="1"/>
    <s v="Weekday"/>
    <x v="122"/>
    <x v="0"/>
    <n v="7373"/>
    <n v="4.9499998092651403"/>
    <n v="4.9499998092651403"/>
    <n v="0"/>
    <n v="0"/>
    <n v="0"/>
    <n v="4.9499998092651403"/>
    <n v="0"/>
    <n v="0"/>
    <n v="0"/>
    <n v="359"/>
    <n v="1081"/>
    <x v="141"/>
  </r>
  <r>
    <x v="9"/>
    <x v="6"/>
    <x v="1"/>
    <s v="Weekday"/>
    <x v="107"/>
    <x v="0"/>
    <n v="7525"/>
    <n v="5.0599999427795401"/>
    <n v="5.0599999427795401"/>
    <n v="0"/>
    <n v="0"/>
    <n v="0.20999999344348899"/>
    <n v="4.8299999237060502"/>
    <n v="1.9999999552965199E-2"/>
    <n v="0"/>
    <n v="7"/>
    <n v="334"/>
    <n v="1099"/>
    <x v="142"/>
  </r>
  <r>
    <x v="9"/>
    <x v="7"/>
    <x v="1"/>
    <s v="Weekday"/>
    <x v="98"/>
    <x v="0"/>
    <n v="7726"/>
    <n v="5.1900000572204599"/>
    <n v="5.1900000572204599"/>
    <n v="0"/>
    <n v="0"/>
    <n v="0"/>
    <n v="5.1900000572204599"/>
    <n v="0"/>
    <n v="0"/>
    <n v="0"/>
    <n v="345"/>
    <n v="1095"/>
    <x v="143"/>
  </r>
  <r>
    <x v="10"/>
    <x v="4"/>
    <x v="1"/>
    <s v="Weekday"/>
    <x v="123"/>
    <x v="0"/>
    <n v="6798"/>
    <n v="4.6399998664856001"/>
    <n v="4.6399998664856001"/>
    <n v="0"/>
    <n v="1.08000004291534"/>
    <n v="0.20000000298023199"/>
    <n v="3.3499999046325701"/>
    <n v="0"/>
    <n v="20"/>
    <n v="7"/>
    <n v="343"/>
    <n v="1070"/>
    <x v="144"/>
  </r>
  <r>
    <x v="10"/>
    <x v="5"/>
    <x v="1"/>
    <s v="Weekday"/>
    <x v="124"/>
    <x v="0"/>
    <n v="5995"/>
    <n v="4.0900001525878897"/>
    <n v="4.0900001525878897"/>
    <n v="0"/>
    <n v="0"/>
    <n v="0"/>
    <n v="4.0900001525878897"/>
    <n v="0"/>
    <n v="0"/>
    <n v="0"/>
    <n v="416"/>
    <n v="1024"/>
    <x v="145"/>
  </r>
  <r>
    <x v="11"/>
    <x v="4"/>
    <x v="1"/>
    <s v="Weekday"/>
    <x v="48"/>
    <x v="0"/>
    <n v="11663"/>
    <n v="7.8000001907348597"/>
    <n v="7.8000001907348597"/>
    <n v="0"/>
    <n v="0.25"/>
    <n v="3.7300000190734899"/>
    <n v="3.8199999332428001"/>
    <n v="0"/>
    <n v="4"/>
    <n v="95"/>
    <n v="214"/>
    <n v="605"/>
    <x v="146"/>
  </r>
  <r>
    <x v="11"/>
    <x v="5"/>
    <x v="1"/>
    <s v="Weekday"/>
    <x v="125"/>
    <x v="0"/>
    <n v="11177"/>
    <n v="8.4799995422363299"/>
    <n v="8.4799995422363299"/>
    <n v="0"/>
    <n v="5.6199998855590803"/>
    <n v="0.43000000715255698"/>
    <n v="2.4100000858306898"/>
    <n v="0"/>
    <n v="50"/>
    <n v="9"/>
    <n v="133"/>
    <n v="781"/>
    <x v="147"/>
  </r>
  <r>
    <x v="11"/>
    <x v="6"/>
    <x v="1"/>
    <s v="Weekday"/>
    <x v="126"/>
    <x v="0"/>
    <n v="16520"/>
    <n v="11.050000190734901"/>
    <n v="11.050000190734901"/>
    <n v="0"/>
    <n v="1.53999996185303"/>
    <n v="6.4800000190734899"/>
    <n v="3.0199999809265101"/>
    <n v="0"/>
    <n v="24"/>
    <n v="143"/>
    <n v="176"/>
    <n v="713"/>
    <x v="148"/>
  </r>
  <r>
    <x v="11"/>
    <x v="7"/>
    <x v="1"/>
    <s v="Weekday"/>
    <x v="127"/>
    <x v="0"/>
    <n v="14687"/>
    <n v="10.079999923706101"/>
    <n v="10.079999923706101"/>
    <n v="0"/>
    <n v="0.769999980926514"/>
    <n v="5.5999999046325701"/>
    <n v="3.5499999523162802"/>
    <n v="0"/>
    <n v="8"/>
    <n v="122"/>
    <n v="151"/>
    <n v="1159"/>
    <x v="149"/>
  </r>
  <r>
    <x v="12"/>
    <x v="4"/>
    <x v="1"/>
    <s v="Weekday"/>
    <x v="15"/>
    <x v="1"/>
    <n v="62"/>
    <n v="3.9999999105930301E-2"/>
    <n v="3.9999999105930301E-2"/>
    <n v="0"/>
    <n v="0"/>
    <n v="0"/>
    <n v="3.9999999105930301E-2"/>
    <n v="0"/>
    <n v="0"/>
    <n v="0"/>
    <n v="2"/>
    <n v="1438"/>
    <x v="150"/>
  </r>
  <r>
    <x v="12"/>
    <x v="6"/>
    <x v="1"/>
    <s v="Weekday"/>
    <x v="128"/>
    <x v="2"/>
    <n v="475"/>
    <n v="0.34000000357627902"/>
    <n v="0.34000000357627902"/>
    <n v="0"/>
    <n v="0"/>
    <n v="3.9999999105930301E-2"/>
    <n v="0.28999999165535001"/>
    <n v="0"/>
    <n v="0"/>
    <n v="11"/>
    <n v="31"/>
    <n v="1350"/>
    <x v="151"/>
  </r>
  <r>
    <x v="12"/>
    <x v="7"/>
    <x v="1"/>
    <s v="Weekday"/>
    <x v="129"/>
    <x v="0"/>
    <n v="4556"/>
    <n v="3.2699999809265101"/>
    <n v="3.2699999809265101"/>
    <n v="0"/>
    <n v="0.20000000298023199"/>
    <n v="0.119999997317791"/>
    <n v="2.9400000572204599"/>
    <n v="0"/>
    <n v="3"/>
    <n v="5"/>
    <n v="173"/>
    <n v="1225"/>
    <x v="152"/>
  </r>
  <r>
    <x v="14"/>
    <x v="4"/>
    <x v="1"/>
    <s v="Weekday"/>
    <x v="130"/>
    <x v="0"/>
    <n v="2276"/>
    <n v="1.54999995231628"/>
    <n v="1.54999995231628"/>
    <n v="0"/>
    <n v="7.0000000298023196E-2"/>
    <n v="0.33000001311302202"/>
    <n v="1.12000000476837"/>
    <n v="0"/>
    <n v="1"/>
    <n v="9"/>
    <n v="58"/>
    <n v="824"/>
    <x v="94"/>
  </r>
  <r>
    <x v="14"/>
    <x v="5"/>
    <x v="1"/>
    <s v="Weekday"/>
    <x v="131"/>
    <x v="0"/>
    <n v="9259"/>
    <n v="6.21000003814697"/>
    <n v="6.21000003814697"/>
    <n v="0"/>
    <n v="0"/>
    <n v="0.28000000119209301"/>
    <n v="5.9299998283386204"/>
    <n v="0"/>
    <n v="0"/>
    <n v="8"/>
    <n v="390"/>
    <n v="544"/>
    <x v="153"/>
  </r>
  <r>
    <x v="14"/>
    <x v="6"/>
    <x v="1"/>
    <s v="Weekday"/>
    <x v="116"/>
    <x v="0"/>
    <n v="9261"/>
    <n v="6.2399997711181596"/>
    <n v="6.2399997711181596"/>
    <n v="0"/>
    <n v="0"/>
    <n v="0.43999999761581399"/>
    <n v="5.71000003814697"/>
    <n v="0"/>
    <n v="0"/>
    <n v="11"/>
    <n v="344"/>
    <n v="585"/>
    <x v="154"/>
  </r>
  <r>
    <x v="14"/>
    <x v="7"/>
    <x v="1"/>
    <s v="Weekday"/>
    <x v="132"/>
    <x v="0"/>
    <n v="10378"/>
    <n v="6.96000003814697"/>
    <n v="6.96000003814697"/>
    <n v="0"/>
    <n v="0.140000000596046"/>
    <n v="0.56000000238418601"/>
    <n v="6.25"/>
    <n v="0"/>
    <n v="2"/>
    <n v="14"/>
    <n v="374"/>
    <n v="490"/>
    <x v="155"/>
  </r>
  <r>
    <x v="15"/>
    <x v="4"/>
    <x v="1"/>
    <s v="Weekday"/>
    <x v="133"/>
    <x v="0"/>
    <n v="11009"/>
    <n v="9.1000003814697301"/>
    <n v="9.1000003814697301"/>
    <n v="0"/>
    <n v="3.5599999427795401"/>
    <n v="0.40000000596046398"/>
    <n v="5.1399998664856001"/>
    <n v="0"/>
    <n v="27"/>
    <n v="8"/>
    <n v="239"/>
    <n v="1017"/>
    <x v="156"/>
  </r>
  <r>
    <x v="15"/>
    <x v="5"/>
    <x v="1"/>
    <s v="Weekday"/>
    <x v="126"/>
    <x v="0"/>
    <n v="12961"/>
    <n v="9.9700002670288104"/>
    <n v="9.9700002670288104"/>
    <n v="0"/>
    <n v="0.730000019073486"/>
    <n v="1.3999999761581401"/>
    <n v="7.8400001525878897"/>
    <n v="0"/>
    <n v="11"/>
    <n v="31"/>
    <n v="301"/>
    <n v="1054"/>
    <x v="157"/>
  </r>
  <r>
    <x v="15"/>
    <x v="6"/>
    <x v="1"/>
    <s v="Weekday"/>
    <x v="58"/>
    <x v="0"/>
    <n v="10096"/>
    <n v="8.3999996185302699"/>
    <n v="8.3999996185302699"/>
    <n v="0"/>
    <n v="3.7699999809265101"/>
    <n v="7.9999998211860698E-2"/>
    <n v="4.5500001907348597"/>
    <n v="0"/>
    <n v="33"/>
    <n v="4"/>
    <n v="204"/>
    <n v="935"/>
    <x v="158"/>
  </r>
  <r>
    <x v="15"/>
    <x v="7"/>
    <x v="1"/>
    <s v="Weekday"/>
    <x v="134"/>
    <x v="0"/>
    <n v="10218"/>
    <n v="7.8600001335143999"/>
    <n v="7.8600001335143999"/>
    <n v="0"/>
    <n v="0.34000000357627902"/>
    <n v="0.730000019073486"/>
    <n v="6.78999996185303"/>
    <n v="0"/>
    <n v="6"/>
    <n v="19"/>
    <n v="258"/>
    <n v="1020"/>
    <x v="159"/>
  </r>
  <r>
    <x v="16"/>
    <x v="4"/>
    <x v="1"/>
    <s v="Weekday"/>
    <x v="135"/>
    <x v="0"/>
    <n v="6155"/>
    <n v="4.2399997711181596"/>
    <n v="4.2399997711181596"/>
    <n v="0"/>
    <n v="2"/>
    <n v="0.28999999165535001"/>
    <n v="1.95000004768372"/>
    <n v="0"/>
    <n v="25"/>
    <n v="6"/>
    <n v="162"/>
    <n v="1247"/>
    <x v="160"/>
  </r>
  <r>
    <x v="16"/>
    <x v="5"/>
    <x v="1"/>
    <s v="Weekday"/>
    <x v="102"/>
    <x v="0"/>
    <n v="3385"/>
    <n v="2.2699999809265101"/>
    <n v="2.2699999809265101"/>
    <n v="0"/>
    <n v="0"/>
    <n v="0"/>
    <n v="2.2699999809265101"/>
    <n v="0"/>
    <n v="0"/>
    <n v="0"/>
    <n v="179"/>
    <n v="916"/>
    <x v="161"/>
  </r>
  <r>
    <x v="16"/>
    <x v="6"/>
    <x v="1"/>
    <s v="Weekday"/>
    <x v="136"/>
    <x v="0"/>
    <n v="6910"/>
    <n v="4.75"/>
    <n v="4.75"/>
    <n v="0"/>
    <n v="2.21000003814697"/>
    <n v="0.18999999761581399"/>
    <n v="2.3499999046325701"/>
    <n v="0"/>
    <n v="27"/>
    <n v="4"/>
    <n v="200"/>
    <n v="667"/>
    <x v="162"/>
  </r>
  <r>
    <x v="16"/>
    <x v="7"/>
    <x v="1"/>
    <s v="Weekday"/>
    <x v="28"/>
    <x v="0"/>
    <n v="5275"/>
    <n v="3.53999996185303"/>
    <n v="3.53999996185303"/>
    <n v="0"/>
    <n v="0"/>
    <n v="0"/>
    <n v="3.53999996185303"/>
    <n v="0"/>
    <n v="0"/>
    <n v="0"/>
    <n v="266"/>
    <n v="641"/>
    <x v="163"/>
  </r>
  <r>
    <x v="17"/>
    <x v="4"/>
    <x v="1"/>
    <s v="Weekday"/>
    <x v="137"/>
    <x v="0"/>
    <n v="8940"/>
    <n v="5.9099998474121103"/>
    <n v="5.9099998474121103"/>
    <n v="0"/>
    <n v="0.980000019073486"/>
    <n v="0.93000000715255704"/>
    <n v="4"/>
    <n v="0"/>
    <n v="14"/>
    <n v="15"/>
    <n v="331"/>
    <n v="1080"/>
    <x v="164"/>
  </r>
  <r>
    <x v="17"/>
    <x v="5"/>
    <x v="1"/>
    <s v="Weekday"/>
    <x v="65"/>
    <x v="0"/>
    <n v="8095"/>
    <n v="5.3499999046325701"/>
    <n v="5.3499999046325701"/>
    <n v="0"/>
    <n v="0.58999997377395597"/>
    <n v="0.25"/>
    <n v="4.5100002288818404"/>
    <n v="0"/>
    <n v="18"/>
    <n v="10"/>
    <n v="340"/>
    <n v="993"/>
    <x v="165"/>
  </r>
  <r>
    <x v="17"/>
    <x v="6"/>
    <x v="1"/>
    <s v="Weekday"/>
    <x v="26"/>
    <x v="0"/>
    <n v="7891"/>
    <n v="5.2199997901916504"/>
    <n v="5.2199997901916504"/>
    <n v="0"/>
    <n v="0"/>
    <n v="0"/>
    <n v="5.2199997901916504"/>
    <n v="0"/>
    <n v="0"/>
    <n v="0"/>
    <n v="383"/>
    <n v="1057"/>
    <x v="166"/>
  </r>
  <r>
    <x v="17"/>
    <x v="7"/>
    <x v="1"/>
    <s v="Weekday"/>
    <x v="37"/>
    <x v="0"/>
    <n v="11451"/>
    <n v="7.5700001716613796"/>
    <n v="7.5700001716613796"/>
    <n v="0"/>
    <n v="0.43000000715255698"/>
    <n v="1.62000000476837"/>
    <n v="5.5199999809265101"/>
    <n v="0"/>
    <n v="6"/>
    <n v="30"/>
    <n v="339"/>
    <n v="1065"/>
    <x v="167"/>
  </r>
  <r>
    <x v="18"/>
    <x v="4"/>
    <x v="1"/>
    <s v="Weekday"/>
    <x v="138"/>
    <x v="0"/>
    <n v="9105"/>
    <n v="7.3800001144409197"/>
    <n v="7.3800001144409197"/>
    <n v="0"/>
    <n v="1.8200000524520901"/>
    <n v="1.4900000095367401"/>
    <n v="4.0700001716613796"/>
    <n v="0"/>
    <n v="22"/>
    <n v="30"/>
    <n v="191"/>
    <n v="890"/>
    <x v="159"/>
  </r>
  <r>
    <x v="18"/>
    <x v="5"/>
    <x v="1"/>
    <s v="Weekday"/>
    <x v="99"/>
    <x v="0"/>
    <n v="9167"/>
    <n v="7.4299998283386204"/>
    <n v="7.4299998283386204"/>
    <n v="0"/>
    <n v="0.490000009536743"/>
    <n v="0.81999999284744296"/>
    <n v="6.1100001335143999"/>
    <n v="0"/>
    <n v="6"/>
    <n v="15"/>
    <n v="270"/>
    <n v="730"/>
    <x v="168"/>
  </r>
  <r>
    <x v="18"/>
    <x v="6"/>
    <x v="1"/>
    <s v="Weekday"/>
    <x v="40"/>
    <x v="0"/>
    <n v="7245"/>
    <n v="5.9200000762939498"/>
    <n v="5.9200000762939498"/>
    <n v="0"/>
    <n v="0.37999999523162797"/>
    <n v="1.7400000095367401"/>
    <n v="3.7599999904632599"/>
    <n v="0"/>
    <n v="5"/>
    <n v="40"/>
    <n v="195"/>
    <n v="1131"/>
    <x v="64"/>
  </r>
  <r>
    <x v="18"/>
    <x v="7"/>
    <x v="1"/>
    <s v="Weekday"/>
    <x v="52"/>
    <x v="0"/>
    <n v="8232"/>
    <n v="6.6799998283386204"/>
    <n v="6.6799998283386204"/>
    <n v="0"/>
    <n v="0"/>
    <n v="0.56999999284744296"/>
    <n v="6.0999999046325701"/>
    <n v="0"/>
    <n v="0"/>
    <n v="12"/>
    <n v="253"/>
    <n v="746"/>
    <x v="169"/>
  </r>
  <r>
    <x v="19"/>
    <x v="4"/>
    <x v="1"/>
    <s v="Weekday"/>
    <x v="38"/>
    <x v="0"/>
    <n v="3727"/>
    <n v="2.4300000667571999"/>
    <n v="2.4300000667571999"/>
    <n v="0"/>
    <n v="0"/>
    <n v="0"/>
    <n v="2.4300000667571999"/>
    <n v="0"/>
    <n v="0"/>
    <n v="0"/>
    <n v="206"/>
    <n v="622"/>
    <x v="170"/>
  </r>
  <r>
    <x v="19"/>
    <x v="5"/>
    <x v="1"/>
    <s v="Weekday"/>
    <x v="101"/>
    <x v="0"/>
    <n v="10946"/>
    <n v="7.1900000572204599"/>
    <n v="7.1900000572204599"/>
    <n v="0"/>
    <n v="2.9300000667571999"/>
    <n v="0.56999999284744296"/>
    <n v="3.6900000572204599"/>
    <n v="0"/>
    <n v="51"/>
    <n v="11"/>
    <n v="201"/>
    <n v="732"/>
    <x v="171"/>
  </r>
  <r>
    <x v="19"/>
    <x v="6"/>
    <x v="1"/>
    <s v="Weekday"/>
    <x v="64"/>
    <x v="0"/>
    <n v="9769"/>
    <n v="6.3800001144409197"/>
    <n v="6.3800001144409197"/>
    <n v="0"/>
    <n v="1.0599999427795399"/>
    <n v="0.40999999642372098"/>
    <n v="4.9000000953674299"/>
    <n v="0"/>
    <n v="23"/>
    <n v="9"/>
    <n v="227"/>
    <n v="724"/>
    <x v="172"/>
  </r>
  <r>
    <x v="19"/>
    <x v="7"/>
    <x v="1"/>
    <s v="Weekday"/>
    <x v="139"/>
    <x v="0"/>
    <n v="11611"/>
    <n v="7.5799999237060502"/>
    <n v="7.5799999237060502"/>
    <n v="0"/>
    <n v="2.1300001144409202"/>
    <n v="0.88999998569488503"/>
    <n v="4.5599999427795401"/>
    <n v="0"/>
    <n v="59"/>
    <n v="22"/>
    <n v="251"/>
    <n v="667"/>
    <x v="173"/>
  </r>
  <r>
    <x v="20"/>
    <x v="4"/>
    <x v="1"/>
    <s v="Weekday"/>
    <x v="140"/>
    <x v="0"/>
    <n v="9893"/>
    <n v="7.3899998664856001"/>
    <n v="7.3899998664856001"/>
    <n v="0"/>
    <n v="4.8600001335143999"/>
    <n v="0.72000002861022905"/>
    <n v="1.8200000524520901"/>
    <n v="0"/>
    <n v="114"/>
    <n v="32"/>
    <n v="130"/>
    <n v="623"/>
    <x v="174"/>
  </r>
  <r>
    <x v="20"/>
    <x v="5"/>
    <x v="1"/>
    <s v="Weekday"/>
    <x v="48"/>
    <x v="0"/>
    <n v="6393"/>
    <n v="4.7800002098083496"/>
    <n v="4.7800002098083496"/>
    <n v="0"/>
    <n v="1.3500000238418599"/>
    <n v="0.67000001668930098"/>
    <n v="2.7599999904632599"/>
    <n v="0"/>
    <n v="61"/>
    <n v="38"/>
    <n v="214"/>
    <n v="743"/>
    <x v="175"/>
  </r>
  <r>
    <x v="20"/>
    <x v="6"/>
    <x v="1"/>
    <s v="Weekday"/>
    <x v="66"/>
    <x v="0"/>
    <n v="7439"/>
    <n v="5.5599999427795401"/>
    <n v="5.5599999427795401"/>
    <n v="0"/>
    <n v="1.12000000476837"/>
    <n v="0.34999999403953602"/>
    <n v="4.0700001716613796"/>
    <n v="0"/>
    <n v="37"/>
    <n v="20"/>
    <n v="235"/>
    <n v="732"/>
    <x v="176"/>
  </r>
  <r>
    <x v="20"/>
    <x v="7"/>
    <x v="1"/>
    <s v="Weekday"/>
    <x v="141"/>
    <x v="0"/>
    <n v="3421"/>
    <n v="2.5599999427795401"/>
    <n v="2.5599999427795401"/>
    <n v="0"/>
    <n v="1.4299999475479099"/>
    <n v="0.140000000596046"/>
    <n v="0.99000000953674305"/>
    <n v="0"/>
    <n v="34"/>
    <n v="11"/>
    <n v="70"/>
    <n v="1099"/>
    <x v="177"/>
  </r>
  <r>
    <x v="21"/>
    <x v="4"/>
    <x v="1"/>
    <s v="Weekday"/>
    <x v="58"/>
    <x v="0"/>
    <n v="5153"/>
    <n v="3.9100000858306898"/>
    <n v="3.9100000858306898"/>
    <n v="0"/>
    <n v="0"/>
    <n v="0"/>
    <n v="3.8900001049041699"/>
    <n v="0"/>
    <n v="0"/>
    <n v="0"/>
    <n v="241"/>
    <n v="759"/>
    <x v="178"/>
  </r>
  <r>
    <x v="21"/>
    <x v="6"/>
    <x v="1"/>
    <s v="Weekday"/>
    <x v="142"/>
    <x v="0"/>
    <n v="4933"/>
    <n v="3.7300000190734899"/>
    <n v="3.7300000190734899"/>
    <n v="0"/>
    <n v="0"/>
    <n v="0"/>
    <n v="3.7300000190734899"/>
    <n v="0"/>
    <n v="0"/>
    <n v="0"/>
    <n v="236"/>
    <n v="1204"/>
    <x v="38"/>
  </r>
  <r>
    <x v="21"/>
    <x v="7"/>
    <x v="1"/>
    <s v="Weekday"/>
    <x v="143"/>
    <x v="0"/>
    <n v="4477"/>
    <n v="3.3800001144409202"/>
    <n v="3.3800001144409202"/>
    <n v="0"/>
    <n v="0"/>
    <n v="0"/>
    <n v="3.3800001144409202"/>
    <n v="0"/>
    <n v="0"/>
    <n v="0"/>
    <n v="197"/>
    <n v="125"/>
    <x v="179"/>
  </r>
  <r>
    <x v="22"/>
    <x v="4"/>
    <x v="1"/>
    <s v="Weekday"/>
    <x v="2"/>
    <x v="0"/>
    <n v="6885"/>
    <n v="5.21000003814697"/>
    <n v="5.21000003814697"/>
    <n v="0"/>
    <n v="0"/>
    <n v="0"/>
    <n v="5.1900000572204599"/>
    <n v="1.9999999552965199E-2"/>
    <n v="0"/>
    <n v="0"/>
    <n v="271"/>
    <n v="1169"/>
    <x v="180"/>
  </r>
  <r>
    <x v="22"/>
    <x v="5"/>
    <x v="1"/>
    <s v="Weekday"/>
    <x v="115"/>
    <x v="0"/>
    <n v="7802"/>
    <n v="5.9000000953674299"/>
    <n v="5.9000000953674299"/>
    <n v="0"/>
    <n v="0.68000000715255704"/>
    <n v="0.18000000715255701"/>
    <n v="5.0300002098083496"/>
    <n v="9.9999997764825804E-3"/>
    <n v="8"/>
    <n v="3"/>
    <n v="249"/>
    <n v="1180"/>
    <x v="181"/>
  </r>
  <r>
    <x v="22"/>
    <x v="6"/>
    <x v="1"/>
    <s v="Weekday"/>
    <x v="144"/>
    <x v="0"/>
    <n v="6781"/>
    <n v="5.1300001144409197"/>
    <n v="5.1300001144409197"/>
    <n v="0"/>
    <n v="0"/>
    <n v="0"/>
    <n v="5.1100001335143999"/>
    <n v="1.9999999552965199E-2"/>
    <n v="0"/>
    <n v="0"/>
    <n v="268"/>
    <n v="1172"/>
    <x v="182"/>
  </r>
  <r>
    <x v="22"/>
    <x v="7"/>
    <x v="1"/>
    <s v="Weekday"/>
    <x v="145"/>
    <x v="0"/>
    <n v="6277"/>
    <n v="4.75"/>
    <n v="4.75"/>
    <n v="0"/>
    <n v="0"/>
    <n v="0"/>
    <n v="4.7300000190734899"/>
    <n v="1.9999999552965199E-2"/>
    <n v="0"/>
    <n v="0"/>
    <n v="264"/>
    <n v="800"/>
    <x v="48"/>
  </r>
  <r>
    <x v="23"/>
    <x v="4"/>
    <x v="1"/>
    <s v="Weekday"/>
    <x v="146"/>
    <x v="0"/>
    <n v="8294"/>
    <n v="5.9499998092651403"/>
    <n v="5.9499998092651403"/>
    <n v="0"/>
    <n v="2"/>
    <n v="0.769999980926514"/>
    <n v="3.1700000762939502"/>
    <n v="0"/>
    <n v="30"/>
    <n v="31"/>
    <n v="146"/>
    <n v="1233"/>
    <x v="183"/>
  </r>
  <r>
    <x v="23"/>
    <x v="5"/>
    <x v="1"/>
    <s v="Weekday"/>
    <x v="147"/>
    <x v="0"/>
    <n v="6474"/>
    <n v="4.6399998664856001"/>
    <n v="4.6399998664856001"/>
    <n v="0"/>
    <n v="2.2699999809265101"/>
    <n v="0.46000000834464999"/>
    <n v="1.8999999761581401"/>
    <n v="0"/>
    <n v="33"/>
    <n v="13"/>
    <n v="92"/>
    <n v="1302"/>
    <x v="184"/>
  </r>
  <r>
    <x v="24"/>
    <x v="4"/>
    <x v="1"/>
    <s v="Weekday"/>
    <x v="148"/>
    <x v="0"/>
    <n v="11404"/>
    <n v="7.53999996185303"/>
    <n v="7.53999996185303"/>
    <n v="0"/>
    <n v="0.82999998331069902"/>
    <n v="2.3900001049041699"/>
    <n v="4.3200001716613796"/>
    <n v="0"/>
    <n v="13"/>
    <n v="42"/>
    <n v="238"/>
    <n v="689"/>
    <x v="185"/>
  </r>
  <r>
    <x v="24"/>
    <x v="5"/>
    <x v="1"/>
    <s v="Weekday"/>
    <x v="149"/>
    <x v="0"/>
    <n v="13239"/>
    <n v="9.2700004577636701"/>
    <n v="9.0799999237060494"/>
    <n v="2.7851750850677499"/>
    <n v="3.0199999809265101"/>
    <n v="1.6799999475479099"/>
    <n v="4.46000003814697"/>
    <n v="0.10000000149011599"/>
    <n v="35"/>
    <n v="31"/>
    <n v="282"/>
    <n v="637"/>
    <x v="186"/>
  </r>
  <r>
    <x v="24"/>
    <x v="6"/>
    <x v="1"/>
    <s v="Weekday"/>
    <x v="123"/>
    <x v="0"/>
    <n v="12912"/>
    <n v="8.5399999618530291"/>
    <n v="8.5399999618530291"/>
    <n v="0"/>
    <n v="1.20000004768372"/>
    <n v="2"/>
    <n v="5.3400001525878897"/>
    <n v="0"/>
    <n v="18"/>
    <n v="39"/>
    <n v="313"/>
    <n v="655"/>
    <x v="187"/>
  </r>
  <r>
    <x v="24"/>
    <x v="7"/>
    <x v="1"/>
    <s v="Weekday"/>
    <x v="150"/>
    <x v="0"/>
    <n v="12342"/>
    <n v="8.7200002670288104"/>
    <n v="8.6800003051757795"/>
    <n v="3.1678218841552699"/>
    <n v="3.9000000953674299"/>
    <n v="1.1799999475479099"/>
    <n v="3.6500000953674299"/>
    <n v="0"/>
    <n v="43"/>
    <n v="21"/>
    <n v="231"/>
    <n v="607"/>
    <x v="66"/>
  </r>
  <r>
    <x v="25"/>
    <x v="4"/>
    <x v="1"/>
    <s v="Weekday"/>
    <x v="151"/>
    <x v="0"/>
    <n v="14816"/>
    <n v="10.9799995422363"/>
    <n v="9.9099998474121094"/>
    <n v="4.9305500984191903"/>
    <n v="3.78999996185303"/>
    <n v="2.1199998855590798"/>
    <n v="5.0500001907348597"/>
    <n v="1.9999999552965199E-2"/>
    <n v="48"/>
    <n v="31"/>
    <n v="284"/>
    <n v="1077"/>
    <x v="188"/>
  </r>
  <r>
    <x v="25"/>
    <x v="5"/>
    <x v="1"/>
    <s v="Weekday"/>
    <x v="152"/>
    <x v="0"/>
    <n v="18229"/>
    <n v="13.3400001525879"/>
    <n v="12.199999809265099"/>
    <n v="4.8617920875549299"/>
    <n v="4.3099999427795401"/>
    <n v="1.37000000476837"/>
    <n v="7.6700000762939498"/>
    <n v="0"/>
    <n v="51"/>
    <n v="24"/>
    <n v="379"/>
    <n v="986"/>
    <x v="189"/>
  </r>
  <r>
    <x v="25"/>
    <x v="6"/>
    <x v="1"/>
    <s v="Weekday"/>
    <x v="71"/>
    <x v="0"/>
    <n v="13041"/>
    <n v="9.1800003051757795"/>
    <n v="8.7200002670288104"/>
    <n v="2.83232593536377"/>
    <n v="4.6399998664856001"/>
    <n v="0.69999998807907104"/>
    <n v="3.8299999237060498"/>
    <n v="0"/>
    <n v="64"/>
    <n v="14"/>
    <n v="250"/>
    <n v="1112"/>
    <x v="190"/>
  </r>
  <r>
    <x v="26"/>
    <x v="4"/>
    <x v="1"/>
    <s v="Weekday"/>
    <x v="56"/>
    <x v="0"/>
    <n v="9827"/>
    <n v="6.71000003814697"/>
    <n v="6.71000003814697"/>
    <n v="0"/>
    <n v="3.1700000762939502"/>
    <n v="1.2200000286102299"/>
    <n v="2.3099999427795401"/>
    <n v="0"/>
    <n v="61"/>
    <n v="51"/>
    <n v="114"/>
    <n v="1136"/>
    <x v="191"/>
  </r>
  <r>
    <x v="26"/>
    <x v="5"/>
    <x v="1"/>
    <s v="Weekday"/>
    <x v="153"/>
    <x v="0"/>
    <n v="10091"/>
    <n v="6.8200001716613796"/>
    <n v="6.8200001716613796"/>
    <n v="0"/>
    <n v="3.75"/>
    <n v="0.69999998807907104"/>
    <n v="2.3699998855590798"/>
    <n v="0"/>
    <n v="69"/>
    <n v="39"/>
    <n v="129"/>
    <n v="706"/>
    <x v="192"/>
  </r>
  <r>
    <x v="26"/>
    <x v="6"/>
    <x v="1"/>
    <s v="Weekday"/>
    <x v="136"/>
    <x v="0"/>
    <n v="10052"/>
    <n v="6.8099999427795401"/>
    <n v="6.8099999427795401"/>
    <n v="0"/>
    <n v="3.4800000190734899"/>
    <n v="0.66000002622604403"/>
    <n v="2.6600000858306898"/>
    <n v="0"/>
    <n v="66"/>
    <n v="26"/>
    <n v="139"/>
    <n v="737"/>
    <x v="193"/>
  </r>
  <r>
    <x v="26"/>
    <x v="7"/>
    <x v="1"/>
    <s v="Weekday"/>
    <x v="154"/>
    <x v="0"/>
    <n v="13566"/>
    <n v="9.1099996566772496"/>
    <n v="9.1099996566772496"/>
    <n v="0"/>
    <n v="4.2600002288818404"/>
    <n v="1.71000003814697"/>
    <n v="3.1199998855590798"/>
    <n v="0"/>
    <n v="67"/>
    <n v="50"/>
    <n v="171"/>
    <n v="743"/>
    <x v="194"/>
  </r>
  <r>
    <x v="27"/>
    <x v="4"/>
    <x v="1"/>
    <s v="Weekday"/>
    <x v="78"/>
    <x v="0"/>
    <n v="17076"/>
    <n v="12.6599998474121"/>
    <n v="12.6599998474121"/>
    <n v="0"/>
    <n v="9.0799999237060494"/>
    <n v="0.230000004172325"/>
    <n v="3.3499999046325701"/>
    <n v="0"/>
    <n v="102"/>
    <n v="6"/>
    <n v="195"/>
    <n v="1137"/>
    <x v="195"/>
  </r>
  <r>
    <x v="27"/>
    <x v="5"/>
    <x v="1"/>
    <s v="Weekday"/>
    <x v="22"/>
    <x v="0"/>
    <n v="20500"/>
    <n v="15.689999580383301"/>
    <n v="15.689999580383301"/>
    <n v="0"/>
    <n v="11.3699998855591"/>
    <n v="0.46000000834464999"/>
    <n v="3.8599998950958301"/>
    <n v="0"/>
    <n v="118"/>
    <n v="9"/>
    <n v="209"/>
    <n v="1104"/>
    <x v="196"/>
  </r>
  <r>
    <x v="27"/>
    <x v="6"/>
    <x v="1"/>
    <s v="Weekday"/>
    <x v="155"/>
    <x v="0"/>
    <n v="1969"/>
    <n v="1.4299999475479099"/>
    <n v="1.4299999475479099"/>
    <n v="0"/>
    <n v="0"/>
    <n v="0"/>
    <n v="1.4299999475479099"/>
    <n v="0"/>
    <n v="0"/>
    <n v="0"/>
    <n v="95"/>
    <n v="1345"/>
    <x v="197"/>
  </r>
  <r>
    <x v="27"/>
    <x v="7"/>
    <x v="1"/>
    <s v="Weekday"/>
    <x v="56"/>
    <x v="0"/>
    <n v="12465"/>
    <n v="9.3800001144409197"/>
    <n v="9.3800001144409197"/>
    <n v="0"/>
    <n v="6.1199998855590803"/>
    <n v="0.56999999284744296"/>
    <n v="2.6900000572204599"/>
    <n v="0"/>
    <n v="66"/>
    <n v="12"/>
    <n v="148"/>
    <n v="1214"/>
    <x v="198"/>
  </r>
  <r>
    <x v="28"/>
    <x v="4"/>
    <x v="1"/>
    <s v="Weekday"/>
    <x v="24"/>
    <x v="0"/>
    <n v="5151"/>
    <n v="3.4800000190734899"/>
    <n v="3.4800000190734899"/>
    <n v="0"/>
    <n v="1.03999996185303"/>
    <n v="0.62999999523162797"/>
    <n v="1.79999995231628"/>
    <n v="0"/>
    <n v="16"/>
    <n v="16"/>
    <n v="130"/>
    <n v="1278"/>
    <x v="199"/>
  </r>
  <r>
    <x v="28"/>
    <x v="5"/>
    <x v="1"/>
    <s v="Weekday"/>
    <x v="102"/>
    <x v="0"/>
    <n v="6829"/>
    <n v="4.5100002288818404"/>
    <n v="4.5100002288818404"/>
    <n v="0"/>
    <n v="0.36000001430511502"/>
    <n v="2.3900001049041699"/>
    <n v="1.7699999809265099"/>
    <n v="0"/>
    <n v="7"/>
    <n v="54"/>
    <n v="118"/>
    <n v="1261"/>
    <x v="200"/>
  </r>
  <r>
    <x v="29"/>
    <x v="4"/>
    <x v="1"/>
    <s v="Weekday"/>
    <x v="156"/>
    <x v="0"/>
    <n v="13630"/>
    <n v="10.810000419616699"/>
    <n v="10.810000419616699"/>
    <n v="2.0921471118927002"/>
    <n v="5.0500001907348597"/>
    <n v="0.56000000238418601"/>
    <n v="5.1999998092651403"/>
    <n v="0"/>
    <n v="117"/>
    <n v="10"/>
    <n v="174"/>
    <n v="720"/>
    <x v="201"/>
  </r>
  <r>
    <x v="29"/>
    <x v="5"/>
    <x v="1"/>
    <s v="Weekday"/>
    <x v="133"/>
    <x v="0"/>
    <n v="12405"/>
    <n v="9.8400001525878906"/>
    <n v="9.8400001525878906"/>
    <n v="2.0921471118927002"/>
    <n v="5.0500001907348597"/>
    <n v="0.87000000476837203"/>
    <n v="3.9200000762939502"/>
    <n v="0"/>
    <n v="117"/>
    <n v="16"/>
    <n v="141"/>
    <n v="692"/>
    <x v="69"/>
  </r>
  <r>
    <x v="29"/>
    <x v="6"/>
    <x v="1"/>
    <s v="Weekday"/>
    <x v="157"/>
    <x v="0"/>
    <n v="6064"/>
    <n v="4.8099999427795401"/>
    <n v="4.8099999427795401"/>
    <n v="2.0921471118927002"/>
    <n v="0.62999999523162797"/>
    <n v="0.17000000178813901"/>
    <n v="4.0100002288818404"/>
    <n v="0"/>
    <n v="63"/>
    <n v="4"/>
    <n v="142"/>
    <n v="802"/>
    <x v="202"/>
  </r>
  <r>
    <x v="29"/>
    <x v="7"/>
    <x v="1"/>
    <s v="Weekday"/>
    <x v="158"/>
    <x v="0"/>
    <n v="8382"/>
    <n v="6.6500000953674299"/>
    <n v="6.6500000953674299"/>
    <n v="2.0921471118927002"/>
    <n v="1.2699999809265099"/>
    <n v="0.66000002622604403"/>
    <n v="4.7199997901916504"/>
    <n v="0"/>
    <n v="71"/>
    <n v="13"/>
    <n v="171"/>
    <n v="772"/>
    <x v="203"/>
  </r>
  <r>
    <x v="30"/>
    <x v="4"/>
    <x v="1"/>
    <s v="Weekday"/>
    <x v="159"/>
    <x v="0"/>
    <n v="3864"/>
    <n v="3.0099999904632599"/>
    <n v="3.0099999904632599"/>
    <n v="0"/>
    <n v="0.31000000238418601"/>
    <n v="1.0599999427795399"/>
    <n v="1.3500000238418599"/>
    <n v="0"/>
    <n v="4"/>
    <n v="22"/>
    <n v="105"/>
    <n v="1309"/>
    <x v="204"/>
  </r>
  <r>
    <x v="30"/>
    <x v="5"/>
    <x v="1"/>
    <s v="Weekday"/>
    <x v="160"/>
    <x v="0"/>
    <n v="4503"/>
    <n v="3.5099999904632599"/>
    <n v="3.5099999904632599"/>
    <n v="0"/>
    <n v="1.4700000286102299"/>
    <n v="0.239999994635582"/>
    <n v="1.8099999427795399"/>
    <n v="0"/>
    <n v="18"/>
    <n v="6"/>
    <n v="122"/>
    <n v="1294"/>
    <x v="205"/>
  </r>
  <r>
    <x v="30"/>
    <x v="6"/>
    <x v="1"/>
    <s v="Weekday"/>
    <x v="161"/>
    <x v="1"/>
    <n v="8469"/>
    <n v="6.6100001335143999"/>
    <n v="6.6100001335143999"/>
    <n v="0"/>
    <n v="0"/>
    <n v="0"/>
    <n v="0"/>
    <n v="0"/>
    <n v="0"/>
    <n v="0"/>
    <n v="0"/>
    <n v="1440"/>
    <x v="206"/>
  </r>
  <r>
    <x v="30"/>
    <x v="7"/>
    <x v="1"/>
    <s v="Weekday"/>
    <x v="85"/>
    <x v="0"/>
    <n v="9877"/>
    <n v="7.6999998092651403"/>
    <n v="7.6999998092651403"/>
    <n v="0"/>
    <n v="5.7600002288818404"/>
    <n v="0.17000000178813901"/>
    <n v="1.7300000190734901"/>
    <n v="0"/>
    <n v="66"/>
    <n v="4"/>
    <n v="110"/>
    <n v="1260"/>
    <x v="207"/>
  </r>
  <r>
    <x v="31"/>
    <x v="6"/>
    <x v="1"/>
    <s v="Weekday"/>
    <x v="162"/>
    <x v="0"/>
    <n v="1831"/>
    <n v="1.16999995708466"/>
    <n v="1.16999995708466"/>
    <n v="0"/>
    <n v="0"/>
    <n v="0"/>
    <n v="1.16999995708466"/>
    <n v="0"/>
    <n v="0"/>
    <n v="0"/>
    <n v="101"/>
    <n v="916"/>
    <x v="208"/>
  </r>
  <r>
    <x v="32"/>
    <x v="4"/>
    <x v="1"/>
    <s v="Weekday"/>
    <x v="86"/>
    <x v="0"/>
    <n v="11423"/>
    <n v="8.6700000762939506"/>
    <n v="8.6700000762939506"/>
    <n v="0"/>
    <n v="2.4400000572204599"/>
    <n v="0.270000010728836"/>
    <n v="5.9400000572204599"/>
    <n v="0"/>
    <n v="29"/>
    <n v="5"/>
    <n v="191"/>
    <n v="1215"/>
    <x v="209"/>
  </r>
  <r>
    <x v="32"/>
    <x v="5"/>
    <x v="1"/>
    <s v="Weekday"/>
    <x v="163"/>
    <x v="0"/>
    <n v="12986"/>
    <n v="8.7399997711181605"/>
    <n v="8.7399997711181605"/>
    <n v="0"/>
    <n v="2.3699998855590798"/>
    <n v="7.0000000298023196E-2"/>
    <n v="6.2699999809265101"/>
    <n v="9.9999997764825804E-3"/>
    <n v="113"/>
    <n v="8"/>
    <n v="218"/>
    <n v="1101"/>
    <x v="210"/>
  </r>
  <r>
    <x v="32"/>
    <x v="6"/>
    <x v="1"/>
    <s v="Weekday"/>
    <x v="88"/>
    <x v="0"/>
    <n v="4790"/>
    <n v="3.6400001049041699"/>
    <n v="3.6400001049041699"/>
    <n v="0"/>
    <n v="0"/>
    <n v="0"/>
    <n v="3.5599999427795401"/>
    <n v="0"/>
    <n v="0"/>
    <n v="0"/>
    <n v="105"/>
    <n v="1335"/>
    <x v="211"/>
  </r>
  <r>
    <x v="32"/>
    <x v="7"/>
    <x v="1"/>
    <s v="Weekday"/>
    <x v="31"/>
    <x v="0"/>
    <n v="20226"/>
    <n v="18.25"/>
    <n v="18.25"/>
    <n v="0"/>
    <n v="11.1000003814697"/>
    <n v="0.80000001192092896"/>
    <n v="6.2399997711181596"/>
    <n v="5.0000000745058101E-2"/>
    <n v="73"/>
    <n v="19"/>
    <n v="217"/>
    <n v="1131"/>
    <x v="212"/>
  </r>
  <r>
    <x v="0"/>
    <x v="8"/>
    <x v="2"/>
    <s v="weekend"/>
    <x v="118"/>
    <x v="0"/>
    <n v="12669"/>
    <n v="8.1599998474121094"/>
    <n v="8.1599998474121094"/>
    <n v="0"/>
    <n v="2.71000003814697"/>
    <n v="0.40999999642372098"/>
    <n v="5.03999996185303"/>
    <n v="0"/>
    <n v="36"/>
    <n v="10"/>
    <n v="221"/>
    <n v="773"/>
    <x v="213"/>
  </r>
  <r>
    <x v="0"/>
    <x v="9"/>
    <x v="2"/>
    <s v="weekend"/>
    <x v="164"/>
    <x v="0"/>
    <n v="14371"/>
    <n v="9.0399999618530291"/>
    <n v="9.0399999618530291"/>
    <n v="0"/>
    <n v="2.8099999427795401"/>
    <n v="0.87000000476837203"/>
    <n v="5.3600001335143999"/>
    <n v="0"/>
    <n v="41"/>
    <n v="21"/>
    <n v="262"/>
    <n v="732"/>
    <x v="214"/>
  </r>
  <r>
    <x v="0"/>
    <x v="10"/>
    <x v="2"/>
    <s v="weekend"/>
    <x v="78"/>
    <x v="0"/>
    <n v="14673"/>
    <n v="9.25"/>
    <n v="9.25"/>
    <n v="0"/>
    <n v="3.5599999427795401"/>
    <n v="1.41999995708466"/>
    <n v="4.2699999809265101"/>
    <n v="0"/>
    <n v="52"/>
    <n v="34"/>
    <n v="217"/>
    <n v="712"/>
    <x v="215"/>
  </r>
  <r>
    <x v="0"/>
    <x v="11"/>
    <x v="2"/>
    <s v="weekend"/>
    <x v="165"/>
    <x v="0"/>
    <n v="11992"/>
    <n v="7.71000003814697"/>
    <n v="7.71000003814697"/>
    <n v="0"/>
    <n v="2.46000003814697"/>
    <n v="2.1199998855590798"/>
    <n v="3.1300001144409202"/>
    <n v="0"/>
    <n v="37"/>
    <n v="46"/>
    <n v="175"/>
    <n v="833"/>
    <x v="216"/>
  </r>
  <r>
    <x v="1"/>
    <x v="8"/>
    <x v="2"/>
    <s v="weekend"/>
    <x v="12"/>
    <x v="0"/>
    <n v="5370"/>
    <n v="3.4900000095367401"/>
    <n v="3.4900000095367401"/>
    <n v="0"/>
    <n v="0"/>
    <n v="0"/>
    <n v="3.4900000095367401"/>
    <n v="0"/>
    <n v="0"/>
    <n v="0"/>
    <n v="176"/>
    <n v="1264"/>
    <x v="217"/>
  </r>
  <r>
    <x v="1"/>
    <x v="9"/>
    <x v="2"/>
    <s v="weekend"/>
    <x v="166"/>
    <x v="0"/>
    <n v="8538"/>
    <n v="5.5500001907348597"/>
    <n v="5.5500001907348597"/>
    <n v="0"/>
    <n v="0"/>
    <n v="0"/>
    <n v="5.53999996185303"/>
    <n v="9.9999997764825804E-3"/>
    <n v="0"/>
    <n v="0"/>
    <n v="227"/>
    <n v="1213"/>
    <x v="218"/>
  </r>
  <r>
    <x v="1"/>
    <x v="10"/>
    <x v="2"/>
    <s v="weekend"/>
    <x v="165"/>
    <x v="0"/>
    <n v="6474"/>
    <n v="4.3000001907348597"/>
    <n v="4.3000001907348597"/>
    <n v="0"/>
    <n v="0.89999997615814198"/>
    <n v="1.2799999713897701"/>
    <n v="2.1199998855590798"/>
    <n v="9.9999997764825804E-3"/>
    <n v="11"/>
    <n v="23"/>
    <n v="224"/>
    <n v="1182"/>
    <x v="219"/>
  </r>
  <r>
    <x v="1"/>
    <x v="11"/>
    <x v="2"/>
    <s v="weekend"/>
    <x v="91"/>
    <x v="0"/>
    <n v="2104"/>
    <n v="1.37000000476837"/>
    <n v="1.37000000476837"/>
    <n v="0"/>
    <n v="0"/>
    <n v="0"/>
    <n v="1.37000000476837"/>
    <n v="0"/>
    <n v="0"/>
    <n v="0"/>
    <n v="182"/>
    <n v="1258"/>
    <x v="220"/>
  </r>
  <r>
    <x v="2"/>
    <x v="8"/>
    <x v="2"/>
    <s v="weekend"/>
    <x v="73"/>
    <x v="0"/>
    <n v="15300"/>
    <n v="11.1199998855591"/>
    <n v="11.1199998855591"/>
    <n v="0"/>
    <n v="4.0999999046325701"/>
    <n v="1.87999999523163"/>
    <n v="5.0900001525878897"/>
    <n v="0"/>
    <n v="51"/>
    <n v="42"/>
    <n v="212"/>
    <n v="1135"/>
    <x v="221"/>
  </r>
  <r>
    <x v="2"/>
    <x v="9"/>
    <x v="2"/>
    <s v="weekend"/>
    <x v="167"/>
    <x v="0"/>
    <n v="6637"/>
    <n v="4.8299999237060502"/>
    <n v="4.8299999237060502"/>
    <n v="0"/>
    <n v="0"/>
    <n v="0.57999998331069902"/>
    <n v="4.25"/>
    <n v="0"/>
    <n v="0"/>
    <n v="15"/>
    <n v="160"/>
    <n v="1265"/>
    <x v="222"/>
  </r>
  <r>
    <x v="2"/>
    <x v="10"/>
    <x v="2"/>
    <s v="weekend"/>
    <x v="168"/>
    <x v="0"/>
    <n v="18213"/>
    <n v="13.2399997711182"/>
    <n v="13.2399997711182"/>
    <n v="0"/>
    <n v="0.62999999523162797"/>
    <n v="3.1400001049041699"/>
    <n v="9.4600000381469709"/>
    <n v="0"/>
    <n v="9"/>
    <n v="71"/>
    <n v="402"/>
    <n v="816"/>
    <x v="223"/>
  </r>
  <r>
    <x v="2"/>
    <x v="11"/>
    <x v="2"/>
    <s v="weekend"/>
    <x v="156"/>
    <x v="0"/>
    <n v="13372"/>
    <n v="9.7200002670288104"/>
    <n v="9.7200002670288104"/>
    <n v="0"/>
    <n v="3.2599999904632599"/>
    <n v="0.79000002145767201"/>
    <n v="5.6700000762939498"/>
    <n v="9.9999997764825804E-3"/>
    <n v="41"/>
    <n v="17"/>
    <n v="243"/>
    <n v="1139"/>
    <x v="224"/>
  </r>
  <r>
    <x v="3"/>
    <x v="8"/>
    <x v="2"/>
    <s v="weekend"/>
    <x v="169"/>
    <x v="0"/>
    <n v="3414"/>
    <n v="2.2599999904632599"/>
    <n v="2.2599999904632599"/>
    <n v="0"/>
    <n v="0"/>
    <n v="0"/>
    <n v="2.2599999904632599"/>
    <n v="0"/>
    <n v="0"/>
    <n v="0"/>
    <n v="147"/>
    <n v="1293"/>
    <x v="225"/>
  </r>
  <r>
    <x v="3"/>
    <x v="9"/>
    <x v="2"/>
    <s v="weekend"/>
    <x v="170"/>
    <x v="0"/>
    <n v="3570"/>
    <n v="2.3599998950958301"/>
    <n v="2.3599998950958301"/>
    <n v="0"/>
    <n v="0"/>
    <n v="0"/>
    <n v="2.3599998950958301"/>
    <n v="0"/>
    <n v="0"/>
    <n v="0"/>
    <n v="139"/>
    <n v="1301"/>
    <x v="226"/>
  </r>
  <r>
    <x v="3"/>
    <x v="10"/>
    <x v="2"/>
    <s v="weekend"/>
    <x v="171"/>
    <x v="0"/>
    <n v="4014"/>
    <n v="2.6700000762939502"/>
    <n v="2.6700000762939502"/>
    <n v="0"/>
    <n v="0"/>
    <n v="0"/>
    <n v="2.6500000953674299"/>
    <n v="0"/>
    <n v="0"/>
    <n v="0"/>
    <n v="184"/>
    <n v="218"/>
    <x v="227"/>
  </r>
  <r>
    <x v="4"/>
    <x v="9"/>
    <x v="2"/>
    <s v="weekend"/>
    <x v="121"/>
    <x v="0"/>
    <n v="2945"/>
    <n v="2.03999996185303"/>
    <n v="2.03999996185303"/>
    <n v="0"/>
    <n v="0"/>
    <n v="0"/>
    <n v="2.03999996185303"/>
    <n v="0"/>
    <n v="0"/>
    <n v="0"/>
    <n v="145"/>
    <n v="1295"/>
    <x v="228"/>
  </r>
  <r>
    <x v="4"/>
    <x v="11"/>
    <x v="2"/>
    <s v="weekend"/>
    <x v="172"/>
    <x v="2"/>
    <n v="1510"/>
    <n v="1.03999996185303"/>
    <n v="1.03999996185303"/>
    <n v="0"/>
    <n v="0"/>
    <n v="0"/>
    <n v="1.03999996185303"/>
    <n v="0"/>
    <n v="0"/>
    <n v="0"/>
    <n v="48"/>
    <n v="1392"/>
    <x v="229"/>
  </r>
  <r>
    <x v="5"/>
    <x v="8"/>
    <x v="2"/>
    <s v="weekend"/>
    <x v="173"/>
    <x v="0"/>
    <n v="10100"/>
    <n v="7.0900001525878897"/>
    <n v="7.0900001525878897"/>
    <n v="0"/>
    <n v="3.1500000953674299"/>
    <n v="0.55000001192092896"/>
    <n v="3.3900001049041699"/>
    <n v="0"/>
    <n v="41"/>
    <n v="11"/>
    <n v="151"/>
    <n v="1237"/>
    <x v="230"/>
  </r>
  <r>
    <x v="5"/>
    <x v="9"/>
    <x v="2"/>
    <s v="weekend"/>
    <x v="36"/>
    <x v="0"/>
    <n v="6001"/>
    <n v="4.21000003814697"/>
    <n v="4.21000003814697"/>
    <n v="0"/>
    <n v="0"/>
    <n v="0"/>
    <n v="4.21000003814697"/>
    <n v="0"/>
    <n v="0"/>
    <n v="0"/>
    <n v="249"/>
    <n v="1191"/>
    <x v="231"/>
  </r>
  <r>
    <x v="5"/>
    <x v="10"/>
    <x v="2"/>
    <s v="weekend"/>
    <x v="174"/>
    <x v="0"/>
    <n v="18387"/>
    <n v="12.9099998474121"/>
    <n v="12.9099998474121"/>
    <n v="0"/>
    <n v="0.93999999761581399"/>
    <n v="1.3999999761581401"/>
    <n v="10.569999694824199"/>
    <n v="0"/>
    <n v="13"/>
    <n v="23"/>
    <n v="361"/>
    <n v="1043"/>
    <x v="232"/>
  </r>
  <r>
    <x v="5"/>
    <x v="11"/>
    <x v="2"/>
    <s v="weekend"/>
    <x v="175"/>
    <x v="0"/>
    <n v="6708"/>
    <n v="4.71000003814697"/>
    <n v="4.71000003814697"/>
    <n v="0"/>
    <n v="1.6100000143051101"/>
    <n v="7.9999998211860698E-2"/>
    <n v="3.0199999809265101"/>
    <n v="0"/>
    <n v="20"/>
    <n v="2"/>
    <n v="149"/>
    <n v="1269"/>
    <x v="150"/>
  </r>
  <r>
    <x v="6"/>
    <x v="8"/>
    <x v="2"/>
    <s v="weekend"/>
    <x v="6"/>
    <x v="0"/>
    <n v="2547"/>
    <n v="1.58000004291534"/>
    <n v="1.58000004291534"/>
    <n v="0"/>
    <n v="0"/>
    <n v="0"/>
    <n v="1.58000004291534"/>
    <n v="0"/>
    <n v="0"/>
    <n v="0"/>
    <n v="150"/>
    <n v="728"/>
    <x v="233"/>
  </r>
  <r>
    <x v="6"/>
    <x v="9"/>
    <x v="2"/>
    <s v="weekend"/>
    <x v="176"/>
    <x v="0"/>
    <n v="12357"/>
    <n v="7.71000003814697"/>
    <n v="7.71000003814697"/>
    <n v="0"/>
    <n v="0"/>
    <n v="0"/>
    <n v="7.71000003814697"/>
    <n v="0"/>
    <n v="0"/>
    <n v="0"/>
    <n v="432"/>
    <n v="458"/>
    <x v="68"/>
  </r>
  <r>
    <x v="6"/>
    <x v="10"/>
    <x v="2"/>
    <s v="weekend"/>
    <x v="41"/>
    <x v="0"/>
    <n v="4729"/>
    <n v="2.9300000667571999"/>
    <n v="2.9300000667571999"/>
    <n v="0"/>
    <n v="0"/>
    <n v="0"/>
    <n v="2.9300000667571999"/>
    <n v="0"/>
    <n v="0"/>
    <n v="0"/>
    <n v="233"/>
    <n v="594"/>
    <x v="234"/>
  </r>
  <r>
    <x v="6"/>
    <x v="11"/>
    <x v="2"/>
    <s v="weekend"/>
    <x v="57"/>
    <x v="0"/>
    <n v="4193"/>
    <n v="2.5999999046325701"/>
    <n v="2.5999999046325701"/>
    <n v="0"/>
    <n v="0"/>
    <n v="0"/>
    <n v="2.5999999046325701"/>
    <n v="0"/>
    <n v="0"/>
    <n v="0"/>
    <n v="229"/>
    <n v="665"/>
    <x v="235"/>
  </r>
  <r>
    <x v="7"/>
    <x v="8"/>
    <x v="2"/>
    <s v="weekend"/>
    <x v="87"/>
    <x v="0"/>
    <n v="5057"/>
    <n v="3.4100000858306898"/>
    <n v="3.4100000858306898"/>
    <n v="0"/>
    <n v="0"/>
    <n v="0"/>
    <n v="3.4000000953674299"/>
    <n v="0"/>
    <n v="0"/>
    <n v="0"/>
    <n v="195"/>
    <n v="1245"/>
    <x v="236"/>
  </r>
  <r>
    <x v="7"/>
    <x v="9"/>
    <x v="2"/>
    <s v="weekend"/>
    <x v="32"/>
    <x v="0"/>
    <n v="5079"/>
    <n v="3.4200000762939502"/>
    <n v="3.4200000762939502"/>
    <n v="0"/>
    <n v="0"/>
    <n v="0"/>
    <n v="3.4200000762939502"/>
    <n v="0"/>
    <n v="0"/>
    <n v="0"/>
    <n v="242"/>
    <n v="1129"/>
    <x v="237"/>
  </r>
  <r>
    <x v="7"/>
    <x v="10"/>
    <x v="2"/>
    <s v="weekend"/>
    <x v="177"/>
    <x v="0"/>
    <n v="4571"/>
    <n v="3.0799999237060498"/>
    <n v="3.0799999237060498"/>
    <n v="0"/>
    <n v="0"/>
    <n v="0"/>
    <n v="3.0699999332428001"/>
    <n v="0"/>
    <n v="0"/>
    <n v="0"/>
    <n v="234"/>
    <n v="1206"/>
    <x v="238"/>
  </r>
  <r>
    <x v="7"/>
    <x v="11"/>
    <x v="2"/>
    <s v="weekend"/>
    <x v="3"/>
    <x v="0"/>
    <n v="7379"/>
    <n v="4.9699997901916504"/>
    <n v="4.9699997901916504"/>
    <n v="0"/>
    <n v="0"/>
    <n v="0"/>
    <n v="4.9699997901916504"/>
    <n v="0"/>
    <n v="0"/>
    <n v="0"/>
    <n v="319"/>
    <n v="1121"/>
    <x v="239"/>
  </r>
  <r>
    <x v="8"/>
    <x v="8"/>
    <x v="2"/>
    <s v="weekend"/>
    <x v="178"/>
    <x v="0"/>
    <n v="22244"/>
    <n v="15.079999923706101"/>
    <n v="15.079999923706101"/>
    <n v="0"/>
    <n v="5.4499998092651403"/>
    <n v="4.0999999046325701"/>
    <n v="5.5300002098083496"/>
    <n v="0"/>
    <n v="66"/>
    <n v="72"/>
    <n v="268"/>
    <n v="968"/>
    <x v="240"/>
  </r>
  <r>
    <x v="8"/>
    <x v="9"/>
    <x v="2"/>
    <s v="weekend"/>
    <x v="179"/>
    <x v="0"/>
    <n v="16901"/>
    <n v="11.3699998855591"/>
    <n v="11.3699998855591"/>
    <n v="0"/>
    <n v="2.7799999713897701"/>
    <n v="1.45000004768372"/>
    <n v="7.1500000953674299"/>
    <n v="0"/>
    <n v="32"/>
    <n v="35"/>
    <n v="360"/>
    <n v="591"/>
    <x v="241"/>
  </r>
  <r>
    <x v="9"/>
    <x v="8"/>
    <x v="2"/>
    <s v="weekend"/>
    <x v="180"/>
    <x v="0"/>
    <n v="9685"/>
    <n v="6.6500000953674299"/>
    <n v="6.6500000953674299"/>
    <n v="0"/>
    <n v="3.1099998950958301"/>
    <n v="1.9999999552965199E-2"/>
    <n v="3.5099999904632599"/>
    <n v="9.9999997764825804E-3"/>
    <n v="47"/>
    <n v="1"/>
    <n v="305"/>
    <n v="1087"/>
    <x v="242"/>
  </r>
  <r>
    <x v="9"/>
    <x v="9"/>
    <x v="2"/>
    <s v="weekend"/>
    <x v="151"/>
    <x v="0"/>
    <n v="9317"/>
    <n v="6.3499999046325701"/>
    <n v="6.3499999046325701"/>
    <n v="0"/>
    <n v="2.0899999141693102"/>
    <n v="0.230000004172325"/>
    <n v="4.0199999809265101"/>
    <n v="9.9999997764825804E-3"/>
    <n v="28"/>
    <n v="5"/>
    <n v="330"/>
    <n v="1077"/>
    <x v="243"/>
  </r>
  <r>
    <x v="9"/>
    <x v="10"/>
    <x v="2"/>
    <s v="weekend"/>
    <x v="84"/>
    <x v="0"/>
    <n v="8452"/>
    <n v="5.6799998283386204"/>
    <n v="5.6799998283386204"/>
    <n v="0"/>
    <n v="0.33000001311302202"/>
    <n v="1.08000004291534"/>
    <n v="4.2600002288818404"/>
    <n v="9.9999997764825804E-3"/>
    <n v="5"/>
    <n v="20"/>
    <n v="248"/>
    <n v="1167"/>
    <x v="244"/>
  </r>
  <r>
    <x v="9"/>
    <x v="11"/>
    <x v="2"/>
    <s v="weekend"/>
    <x v="147"/>
    <x v="0"/>
    <n v="4940"/>
    <n v="3.3800001144409202"/>
    <n v="3.3800001144409202"/>
    <n v="0"/>
    <n v="2.2799999713897701"/>
    <n v="0.55000001192092896"/>
    <n v="0.55000001192092896"/>
    <n v="0"/>
    <n v="75"/>
    <n v="11"/>
    <n v="52"/>
    <n v="1302"/>
    <x v="245"/>
  </r>
  <r>
    <x v="10"/>
    <x v="8"/>
    <x v="2"/>
    <s v="weekend"/>
    <x v="181"/>
    <x v="0"/>
    <n v="6905"/>
    <n v="4.7300000190734899"/>
    <n v="4.7300000190734899"/>
    <n v="0"/>
    <n v="0"/>
    <n v="0"/>
    <n v="4.6999998092651403"/>
    <n v="2.9999999329447701E-2"/>
    <n v="0"/>
    <n v="0"/>
    <n v="356"/>
    <n v="1084"/>
    <x v="36"/>
  </r>
  <r>
    <x v="10"/>
    <x v="9"/>
    <x v="2"/>
    <s v="weekend"/>
    <x v="182"/>
    <x v="0"/>
    <n v="7396"/>
    <n v="5.0700001716613796"/>
    <n v="5.0700001716613796"/>
    <n v="0"/>
    <n v="1.3999999761581401"/>
    <n v="7.9999998211860698E-2"/>
    <n v="3.5799999237060498"/>
    <n v="0"/>
    <n v="20"/>
    <n v="2"/>
    <n v="303"/>
    <n v="1115"/>
    <x v="150"/>
  </r>
  <r>
    <x v="10"/>
    <x v="10"/>
    <x v="2"/>
    <s v="weekend"/>
    <x v="113"/>
    <x v="0"/>
    <n v="5250"/>
    <n v="3.5799999237060498"/>
    <n v="3.5799999237060498"/>
    <n v="0"/>
    <n v="1.0599999427795399"/>
    <n v="9.00000035762787E-2"/>
    <n v="2.4200000762939502"/>
    <n v="9.9999997764825804E-3"/>
    <n v="17"/>
    <n v="4"/>
    <n v="300"/>
    <n v="1119"/>
    <x v="30"/>
  </r>
  <r>
    <x v="11"/>
    <x v="8"/>
    <x v="2"/>
    <s v="weekend"/>
    <x v="118"/>
    <x v="0"/>
    <n v="13459"/>
    <n v="9"/>
    <n v="9"/>
    <n v="0"/>
    <n v="2.0299999713897701"/>
    <n v="4"/>
    <n v="2.9700000286102299"/>
    <n v="0"/>
    <n v="31"/>
    <n v="83"/>
    <n v="153"/>
    <n v="663"/>
    <x v="246"/>
  </r>
  <r>
    <x v="11"/>
    <x v="9"/>
    <x v="2"/>
    <s v="weekend"/>
    <x v="183"/>
    <x v="0"/>
    <n v="12058"/>
    <n v="8.0699996948242205"/>
    <n v="8.0699996948242205"/>
    <n v="0"/>
    <n v="0"/>
    <n v="4.2199997901916504"/>
    <n v="3.8499999046325701"/>
    <n v="0"/>
    <n v="0"/>
    <n v="92"/>
    <n v="252"/>
    <n v="724"/>
    <x v="247"/>
  </r>
  <r>
    <x v="11"/>
    <x v="10"/>
    <x v="2"/>
    <s v="weekend"/>
    <x v="184"/>
    <x v="0"/>
    <n v="13238"/>
    <n v="9.1999998092651403"/>
    <n v="9.1999998092651403"/>
    <n v="0"/>
    <n v="3.6900000572204599"/>
    <n v="2.0999999046325701"/>
    <n v="3.4100000858306898"/>
    <n v="0"/>
    <n v="43"/>
    <n v="52"/>
    <n v="194"/>
    <n v="687"/>
    <x v="248"/>
  </r>
  <r>
    <x v="11"/>
    <x v="11"/>
    <x v="2"/>
    <s v="weekend"/>
    <x v="185"/>
    <x v="0"/>
    <n v="11550"/>
    <n v="7.7300000190734899"/>
    <n v="7.7300000190734899"/>
    <n v="0"/>
    <n v="0"/>
    <n v="4.1300001144409197"/>
    <n v="3.5899999141693102"/>
    <n v="0"/>
    <n v="0"/>
    <n v="86"/>
    <n v="208"/>
    <n v="703"/>
    <x v="249"/>
  </r>
  <r>
    <x v="12"/>
    <x v="8"/>
    <x v="2"/>
    <s v="weekend"/>
    <x v="44"/>
    <x v="0"/>
    <n v="1982"/>
    <n v="1.41999995708466"/>
    <n v="1.41999995708466"/>
    <n v="0"/>
    <n v="0.44999998807907099"/>
    <n v="0.37000000476837203"/>
    <n v="0.58999997377395597"/>
    <n v="0"/>
    <n v="65"/>
    <n v="21"/>
    <n v="55"/>
    <n v="1222"/>
    <x v="250"/>
  </r>
  <r>
    <x v="12"/>
    <x v="11"/>
    <x v="2"/>
    <s v="weekend"/>
    <x v="171"/>
    <x v="0"/>
    <n v="6132"/>
    <n v="4.4000000953674299"/>
    <n v="4.4000000953674299"/>
    <n v="0"/>
    <n v="0"/>
    <n v="0"/>
    <n v="3.5799999237060498"/>
    <n v="0"/>
    <n v="0"/>
    <n v="0"/>
    <n v="184"/>
    <n v="1256"/>
    <x v="251"/>
  </r>
  <r>
    <x v="14"/>
    <x v="8"/>
    <x v="2"/>
    <s v="weekend"/>
    <x v="186"/>
    <x v="0"/>
    <n v="4744"/>
    <n v="3.1800000667571999"/>
    <n v="3.1800000667571999"/>
    <n v="0"/>
    <n v="0"/>
    <n v="0"/>
    <n v="3.1800000667571999"/>
    <n v="0"/>
    <n v="0"/>
    <n v="0"/>
    <n v="194"/>
    <n v="724"/>
    <x v="252"/>
  </r>
  <r>
    <x v="14"/>
    <x v="9"/>
    <x v="2"/>
    <s v="weekend"/>
    <x v="41"/>
    <x v="0"/>
    <n v="4935"/>
    <n v="3.3099999427795401"/>
    <n v="3.3099999427795401"/>
    <n v="0"/>
    <n v="0"/>
    <n v="0"/>
    <n v="3.3099999427795401"/>
    <n v="0"/>
    <n v="0"/>
    <n v="0"/>
    <n v="233"/>
    <n v="546"/>
    <x v="253"/>
  </r>
  <r>
    <x v="14"/>
    <x v="10"/>
    <x v="2"/>
    <s v="weekend"/>
    <x v="40"/>
    <x v="0"/>
    <n v="8221"/>
    <n v="5.5199999809265101"/>
    <n v="5.5199999809265101"/>
    <n v="0"/>
    <n v="0.40000000596046398"/>
    <n v="1.6100000143051101"/>
    <n v="3.5099999904632599"/>
    <n v="0"/>
    <n v="6"/>
    <n v="38"/>
    <n v="196"/>
    <n v="695"/>
    <x v="254"/>
  </r>
  <r>
    <x v="14"/>
    <x v="11"/>
    <x v="2"/>
    <s v="weekend"/>
    <x v="187"/>
    <x v="0"/>
    <n v="7937"/>
    <n v="5.3299999237060502"/>
    <n v="5.3299999237060502"/>
    <n v="0"/>
    <n v="0.18999999761581399"/>
    <n v="1.04999995231628"/>
    <n v="4.0799999237060502"/>
    <n v="0"/>
    <n v="3"/>
    <n v="28"/>
    <n v="279"/>
    <n v="586"/>
    <x v="255"/>
  </r>
  <r>
    <x v="15"/>
    <x v="8"/>
    <x v="2"/>
    <s v="weekend"/>
    <x v="144"/>
    <x v="0"/>
    <n v="6580"/>
    <n v="5.0599999427795401"/>
    <n v="5.0599999427795401"/>
    <n v="0"/>
    <n v="0.20999999344348899"/>
    <n v="0.40000000596046398"/>
    <n v="4.4499998092651403"/>
    <n v="0"/>
    <n v="6"/>
    <n v="9"/>
    <n v="253"/>
    <n v="609"/>
    <x v="256"/>
  </r>
  <r>
    <x v="15"/>
    <x v="9"/>
    <x v="2"/>
    <s v="weekend"/>
    <x v="188"/>
    <x v="0"/>
    <n v="13236"/>
    <n v="10.180000305175801"/>
    <n v="10.180000305175801"/>
    <n v="0"/>
    <n v="4.5"/>
    <n v="0.31999999284744302"/>
    <n v="5.3499999046325701"/>
    <n v="0"/>
    <n v="58"/>
    <n v="5"/>
    <n v="215"/>
    <n v="749"/>
    <x v="257"/>
  </r>
  <r>
    <x v="15"/>
    <x v="10"/>
    <x v="2"/>
    <s v="weekend"/>
    <x v="189"/>
    <x v="0"/>
    <n v="12533"/>
    <n v="9.6400003433227504"/>
    <n v="9.6400003433227504"/>
    <n v="0"/>
    <n v="0.69999998807907104"/>
    <n v="2"/>
    <n v="6.9400000572204599"/>
    <n v="0"/>
    <n v="14"/>
    <n v="43"/>
    <n v="300"/>
    <n v="537"/>
    <x v="258"/>
  </r>
  <r>
    <x v="15"/>
    <x v="11"/>
    <x v="2"/>
    <s v="weekend"/>
    <x v="190"/>
    <x v="0"/>
    <n v="22770"/>
    <n v="17.540000915527301"/>
    <n v="17.540000915527301"/>
    <n v="0"/>
    <n v="9.4499998092651403"/>
    <n v="2.7699999809265101"/>
    <n v="5.3299999237060502"/>
    <n v="0"/>
    <n v="120"/>
    <n v="56"/>
    <n v="260"/>
    <n v="508"/>
    <x v="259"/>
  </r>
  <r>
    <x v="16"/>
    <x v="8"/>
    <x v="2"/>
    <s v="weekend"/>
    <x v="86"/>
    <x v="0"/>
    <n v="3945"/>
    <n v="2.6500000953674299"/>
    <n v="2.6500000953674299"/>
    <n v="0"/>
    <n v="0"/>
    <n v="0"/>
    <n v="2.6500000953674299"/>
    <n v="0"/>
    <n v="0"/>
    <n v="0"/>
    <n v="225"/>
    <n v="716"/>
    <x v="260"/>
  </r>
  <r>
    <x v="16"/>
    <x v="9"/>
    <x v="2"/>
    <s v="weekend"/>
    <x v="191"/>
    <x v="0"/>
    <n v="4363"/>
    <n v="2.9300000667571999"/>
    <n v="2.9300000667571999"/>
    <n v="0"/>
    <n v="0"/>
    <n v="0"/>
    <n v="2.9300000667571999"/>
    <n v="0"/>
    <n v="0"/>
    <n v="0"/>
    <n v="201"/>
    <n v="1239"/>
    <x v="261"/>
  </r>
  <r>
    <x v="16"/>
    <x v="10"/>
    <x v="2"/>
    <s v="weekend"/>
    <x v="192"/>
    <x v="0"/>
    <n v="6222"/>
    <n v="4.1799998283386204"/>
    <n v="4.1799998283386204"/>
    <n v="0"/>
    <n v="0"/>
    <n v="0"/>
    <n v="4.1799998283386204"/>
    <n v="0"/>
    <n v="0"/>
    <n v="0"/>
    <n v="290"/>
    <n v="797"/>
    <x v="262"/>
  </r>
  <r>
    <x v="16"/>
    <x v="11"/>
    <x v="2"/>
    <s v="weekend"/>
    <x v="147"/>
    <x v="0"/>
    <n v="5183"/>
    <n v="3.5899999141693102"/>
    <n v="3.5899999141693102"/>
    <n v="0"/>
    <n v="2.1300001144409202"/>
    <n v="0.18999999761581399"/>
    <n v="1.25"/>
    <n v="0"/>
    <n v="26"/>
    <n v="4"/>
    <n v="108"/>
    <n v="866"/>
    <x v="263"/>
  </r>
  <r>
    <x v="17"/>
    <x v="8"/>
    <x v="2"/>
    <s v="weekend"/>
    <x v="71"/>
    <x v="0"/>
    <n v="7289"/>
    <n v="4.8200001716613796"/>
    <n v="4.8200001716613796"/>
    <n v="0"/>
    <n v="0.55000001192092896"/>
    <n v="0.75"/>
    <n v="3.5"/>
    <n v="0"/>
    <n v="8"/>
    <n v="12"/>
    <n v="308"/>
    <n v="1112"/>
    <x v="264"/>
  </r>
  <r>
    <x v="17"/>
    <x v="9"/>
    <x v="2"/>
    <s v="weekend"/>
    <x v="19"/>
    <x v="0"/>
    <n v="6890"/>
    <n v="4.5500001907348597"/>
    <n v="4.5500001907348597"/>
    <n v="0"/>
    <n v="0.34000000357627902"/>
    <n v="0.20000000298023199"/>
    <n v="4.0100002288818404"/>
    <n v="0"/>
    <n v="5"/>
    <n v="5"/>
    <n v="308"/>
    <n v="1122"/>
    <x v="265"/>
  </r>
  <r>
    <x v="17"/>
    <x v="10"/>
    <x v="2"/>
    <s v="weekend"/>
    <x v="193"/>
    <x v="0"/>
    <n v="10319"/>
    <n v="6.8200001716613796"/>
    <n v="6.8200001716613796"/>
    <n v="0"/>
    <n v="0.46999999880790699"/>
    <n v="1.8899999856948899"/>
    <n v="4.46000003814697"/>
    <n v="0"/>
    <n v="7"/>
    <n v="29"/>
    <n v="293"/>
    <n v="1111"/>
    <x v="66"/>
  </r>
  <r>
    <x v="17"/>
    <x v="11"/>
    <x v="2"/>
    <s v="weekend"/>
    <x v="0"/>
    <x v="0"/>
    <n v="8237"/>
    <n v="5.4400000572204599"/>
    <n v="5.4400000572204599"/>
    <n v="0"/>
    <n v="1.6100000143051101"/>
    <n v="1"/>
    <n v="2.8299999237060498"/>
    <n v="0"/>
    <n v="23"/>
    <n v="16"/>
    <n v="233"/>
    <n v="1116"/>
    <x v="266"/>
  </r>
  <r>
    <x v="18"/>
    <x v="8"/>
    <x v="2"/>
    <s v="weekend"/>
    <x v="111"/>
    <x v="0"/>
    <n v="11140"/>
    <n v="9.0299997329711896"/>
    <n v="9.0299997329711896"/>
    <n v="0"/>
    <n v="0.239999994635582"/>
    <n v="1.25"/>
    <n v="7.53999996185303"/>
    <n v="0"/>
    <n v="3"/>
    <n v="24"/>
    <n v="335"/>
    <n v="556"/>
    <x v="11"/>
  </r>
  <r>
    <x v="18"/>
    <x v="9"/>
    <x v="2"/>
    <s v="weekend"/>
    <x v="194"/>
    <x v="0"/>
    <n v="15126"/>
    <n v="12.2700004577637"/>
    <n v="12.2700004577637"/>
    <n v="0"/>
    <n v="0.75999999046325695"/>
    <n v="3.2400000095367401"/>
    <n v="8.2700004577636701"/>
    <n v="0"/>
    <n v="9"/>
    <n v="66"/>
    <n v="408"/>
    <n v="469"/>
    <x v="267"/>
  </r>
  <r>
    <x v="18"/>
    <x v="10"/>
    <x v="2"/>
    <s v="weekend"/>
    <x v="78"/>
    <x v="0"/>
    <n v="10144"/>
    <n v="8.2299995422363299"/>
    <n v="8.2299995422363299"/>
    <n v="0"/>
    <n v="0.31999999284744302"/>
    <n v="2.0299999713897701"/>
    <n v="5.8800001144409197"/>
    <n v="0"/>
    <n v="4"/>
    <n v="36"/>
    <n v="263"/>
    <n v="728"/>
    <x v="268"/>
  </r>
  <r>
    <x v="18"/>
    <x v="11"/>
    <x v="2"/>
    <s v="weekend"/>
    <x v="195"/>
    <x v="0"/>
    <n v="14370"/>
    <n v="11.6499996185303"/>
    <n v="11.6499996185303"/>
    <n v="0"/>
    <n v="0.37000000476837203"/>
    <n v="2.3099999427795401"/>
    <n v="8.9700002670288104"/>
    <n v="0"/>
    <n v="5"/>
    <n v="46"/>
    <n v="439"/>
    <n v="577"/>
    <x v="269"/>
  </r>
  <r>
    <x v="19"/>
    <x v="8"/>
    <x v="2"/>
    <s v="weekend"/>
    <x v="154"/>
    <x v="0"/>
    <n v="5771"/>
    <n v="3.7699999809265101"/>
    <n v="3.7699999809265101"/>
    <n v="0"/>
    <n v="0"/>
    <n v="0"/>
    <n v="3.7699999809265101"/>
    <n v="0"/>
    <n v="0"/>
    <n v="0"/>
    <n v="288"/>
    <n v="521"/>
    <x v="270"/>
  </r>
  <r>
    <x v="19"/>
    <x v="9"/>
    <x v="2"/>
    <s v="weekend"/>
    <x v="0"/>
    <x v="0"/>
    <n v="4112"/>
    <n v="2.6900000572204599"/>
    <n v="2.6900000572204599"/>
    <n v="0"/>
    <n v="0"/>
    <n v="0"/>
    <n v="2.6800000667571999"/>
    <n v="0"/>
    <n v="0"/>
    <n v="0"/>
    <n v="272"/>
    <n v="443"/>
    <x v="271"/>
  </r>
  <r>
    <x v="19"/>
    <x v="10"/>
    <x v="2"/>
    <s v="weekend"/>
    <x v="196"/>
    <x v="0"/>
    <n v="1202"/>
    <n v="0.77999997138977095"/>
    <n v="0.77999997138977095"/>
    <n v="0"/>
    <n v="0"/>
    <n v="0"/>
    <n v="0.77999997138977095"/>
    <n v="0"/>
    <n v="0"/>
    <n v="0"/>
    <n v="84"/>
    <n v="506"/>
    <x v="217"/>
  </r>
  <r>
    <x v="19"/>
    <x v="11"/>
    <x v="2"/>
    <s v="weekend"/>
    <x v="4"/>
    <x v="0"/>
    <n v="1868"/>
    <n v="1.2200000286102299"/>
    <n v="1.2200000286102299"/>
    <n v="0"/>
    <n v="0"/>
    <n v="0"/>
    <n v="1.2200000286102299"/>
    <n v="0"/>
    <n v="0"/>
    <n v="0"/>
    <n v="96"/>
    <n v="902"/>
    <x v="272"/>
  </r>
  <r>
    <x v="20"/>
    <x v="8"/>
    <x v="2"/>
    <s v="weekend"/>
    <x v="131"/>
    <x v="0"/>
    <n v="14269"/>
    <n v="10.6599998474121"/>
    <n v="10.6599998474121"/>
    <n v="0"/>
    <n v="6.6399998664856001"/>
    <n v="1.2799999713897701"/>
    <n v="2.7300000190734899"/>
    <n v="0"/>
    <n v="184"/>
    <n v="56"/>
    <n v="158"/>
    <n v="472"/>
    <x v="273"/>
  </r>
  <r>
    <x v="20"/>
    <x v="9"/>
    <x v="2"/>
    <s v="weekend"/>
    <x v="2"/>
    <x v="0"/>
    <n v="7638"/>
    <n v="5.71000003814697"/>
    <n v="5.71000003814697"/>
    <n v="0"/>
    <n v="1.21000003814697"/>
    <n v="0.36000001430511502"/>
    <n v="4.1399998664856001"/>
    <n v="0"/>
    <n v="24"/>
    <n v="24"/>
    <n v="223"/>
    <n v="627"/>
    <x v="274"/>
  </r>
  <r>
    <x v="20"/>
    <x v="10"/>
    <x v="2"/>
    <s v="weekend"/>
    <x v="197"/>
    <x v="0"/>
    <n v="12363"/>
    <n v="9.2399997711181605"/>
    <n v="9.2399997711181605"/>
    <n v="0"/>
    <n v="5.8299999237060502"/>
    <n v="0.79000002145767201"/>
    <n v="2.6099998950958301"/>
    <n v="0"/>
    <n v="207"/>
    <n v="45"/>
    <n v="163"/>
    <n v="621"/>
    <x v="275"/>
  </r>
  <r>
    <x v="21"/>
    <x v="8"/>
    <x v="2"/>
    <s v="weekend"/>
    <x v="198"/>
    <x v="0"/>
    <n v="14450"/>
    <n v="10.9099998474121"/>
    <n v="10.9099998474121"/>
    <n v="0"/>
    <n v="0.57999998331069902"/>
    <n v="0.85000002384185802"/>
    <n v="9.4799995422363299"/>
    <n v="0"/>
    <n v="7"/>
    <n v="15"/>
    <n v="518"/>
    <n v="502"/>
    <x v="276"/>
  </r>
  <r>
    <x v="21"/>
    <x v="9"/>
    <x v="2"/>
    <s v="weekend"/>
    <x v="199"/>
    <x v="0"/>
    <n v="11495"/>
    <n v="8.6800003051757795"/>
    <n v="8.6800003051757795"/>
    <n v="0"/>
    <n v="0"/>
    <n v="0"/>
    <n v="8.6800003051757795"/>
    <n v="0"/>
    <n v="0"/>
    <n v="0"/>
    <n v="512"/>
    <n v="468"/>
    <x v="277"/>
  </r>
  <r>
    <x v="21"/>
    <x v="10"/>
    <x v="2"/>
    <s v="weekend"/>
    <x v="126"/>
    <x v="0"/>
    <n v="6987"/>
    <n v="5.2800002098083496"/>
    <n v="5.2800002098083496"/>
    <n v="0"/>
    <n v="0"/>
    <n v="0"/>
    <n v="5.2800002098083496"/>
    <n v="0"/>
    <n v="0"/>
    <n v="0"/>
    <n v="343"/>
    <n v="1040"/>
    <x v="278"/>
  </r>
  <r>
    <x v="21"/>
    <x v="11"/>
    <x v="2"/>
    <s v="weekend"/>
    <x v="35"/>
    <x v="0"/>
    <n v="7336"/>
    <n v="5.53999996185303"/>
    <n v="5.53999996185303"/>
    <n v="0"/>
    <n v="0"/>
    <n v="0"/>
    <n v="5.53999996185303"/>
    <n v="0"/>
    <n v="0"/>
    <n v="0"/>
    <n v="412"/>
    <n v="456"/>
    <x v="279"/>
  </r>
  <r>
    <x v="22"/>
    <x v="8"/>
    <x v="2"/>
    <s v="weekend"/>
    <x v="165"/>
    <x v="0"/>
    <n v="8301"/>
    <n v="6.2800002098083496"/>
    <n v="6.2800002098083496"/>
    <n v="0"/>
    <n v="0"/>
    <n v="0"/>
    <n v="6.2699999809265101"/>
    <n v="9.9999997764825804E-3"/>
    <n v="0"/>
    <n v="0"/>
    <n v="258"/>
    <n v="1182"/>
    <x v="280"/>
  </r>
  <r>
    <x v="22"/>
    <x v="10"/>
    <x v="2"/>
    <s v="weekend"/>
    <x v="164"/>
    <x v="0"/>
    <n v="6744"/>
    <n v="5.0999999046325701"/>
    <n v="5.0999999046325701"/>
    <n v="0"/>
    <n v="0"/>
    <n v="0"/>
    <n v="5.0900001525878897"/>
    <n v="9.9999997764825804E-3"/>
    <n v="0"/>
    <n v="0"/>
    <n v="324"/>
    <n v="1116"/>
    <x v="281"/>
  </r>
  <r>
    <x v="22"/>
    <x v="11"/>
    <x v="2"/>
    <s v="weekend"/>
    <x v="166"/>
    <x v="0"/>
    <n v="5510"/>
    <n v="4.1700000762939498"/>
    <n v="4.1700000762939498"/>
    <n v="0"/>
    <n v="0"/>
    <n v="0"/>
    <n v="4.1599998474121103"/>
    <n v="0"/>
    <n v="0"/>
    <n v="0"/>
    <n v="227"/>
    <n v="1213"/>
    <x v="282"/>
  </r>
  <r>
    <x v="23"/>
    <x v="8"/>
    <x v="2"/>
    <s v="weekend"/>
    <x v="200"/>
    <x v="0"/>
    <n v="4732"/>
    <n v="3.3900001049041699"/>
    <n v="3.3900001049041699"/>
    <n v="0"/>
    <n v="2.5199999809265101"/>
    <n v="0.81000000238418601"/>
    <n v="5.9999998658895499E-2"/>
    <n v="0"/>
    <n v="36"/>
    <n v="18"/>
    <n v="9"/>
    <n v="1377"/>
    <x v="165"/>
  </r>
  <r>
    <x v="23"/>
    <x v="10"/>
    <x v="2"/>
    <s v="weekend"/>
    <x v="4"/>
    <x v="0"/>
    <n v="2503"/>
    <n v="1.78999996185303"/>
    <n v="1.78999996185303"/>
    <n v="0"/>
    <n v="0.15999999642372101"/>
    <n v="0.15999999642372101"/>
    <n v="1.4800000190734901"/>
    <n v="0"/>
    <n v="3"/>
    <n v="9"/>
    <n v="84"/>
    <n v="1344"/>
    <x v="283"/>
  </r>
  <r>
    <x v="23"/>
    <x v="11"/>
    <x v="2"/>
    <s v="weekend"/>
    <x v="201"/>
    <x v="2"/>
    <n v="1967"/>
    <n v="1.4099999666214"/>
    <n v="1.4099999666214"/>
    <n v="0"/>
    <n v="0.129999995231628"/>
    <n v="0.239999994635582"/>
    <n v="1.04999995231628"/>
    <n v="0"/>
    <n v="2"/>
    <n v="5"/>
    <n v="49"/>
    <n v="551"/>
    <x v="284"/>
  </r>
  <r>
    <x v="24"/>
    <x v="8"/>
    <x v="2"/>
    <s v="weekend"/>
    <x v="100"/>
    <x v="0"/>
    <n v="13217"/>
    <n v="8.7399997711181605"/>
    <n v="8.7399997711181605"/>
    <n v="0"/>
    <n v="3.6600000858306898"/>
    <n v="0.18999999761581399"/>
    <n v="4.8800001144409197"/>
    <n v="0"/>
    <n v="50"/>
    <n v="3"/>
    <n v="280"/>
    <n v="741"/>
    <x v="285"/>
  </r>
  <r>
    <x v="24"/>
    <x v="9"/>
    <x v="2"/>
    <s v="weekend"/>
    <x v="202"/>
    <x v="0"/>
    <n v="20031"/>
    <n v="13.2399997711182"/>
    <n v="13.2399997711182"/>
    <n v="0"/>
    <n v="4.1999998092651403"/>
    <n v="2"/>
    <n v="7.03999996185303"/>
    <n v="0"/>
    <n v="58"/>
    <n v="41"/>
    <n v="347"/>
    <n v="484"/>
    <x v="286"/>
  </r>
  <r>
    <x v="24"/>
    <x v="10"/>
    <x v="2"/>
    <s v="weekend"/>
    <x v="203"/>
    <x v="0"/>
    <n v="10081"/>
    <n v="6.6599998474121103"/>
    <n v="6.6599998474121103"/>
    <n v="0"/>
    <n v="2.2400000095367401"/>
    <n v="0.75999999046325695"/>
    <n v="3.6700000762939502"/>
    <n v="0"/>
    <n v="32"/>
    <n v="16"/>
    <n v="237"/>
    <n v="731"/>
    <x v="287"/>
  </r>
  <r>
    <x v="24"/>
    <x v="11"/>
    <x v="2"/>
    <s v="weekend"/>
    <x v="71"/>
    <x v="0"/>
    <n v="6815"/>
    <n v="4.5"/>
    <n v="4.5"/>
    <n v="0"/>
    <n v="0"/>
    <n v="0"/>
    <n v="4.5"/>
    <n v="0"/>
    <n v="0"/>
    <n v="0"/>
    <n v="328"/>
    <n v="745"/>
    <x v="215"/>
  </r>
  <r>
    <x v="25"/>
    <x v="8"/>
    <x v="2"/>
    <s v="weekend"/>
    <x v="173"/>
    <x v="0"/>
    <n v="4631"/>
    <n v="3.0999999046325701"/>
    <n v="3.0999999046325701"/>
    <n v="0"/>
    <n v="0"/>
    <n v="0"/>
    <n v="3.0999999046325701"/>
    <n v="0"/>
    <n v="0"/>
    <n v="0"/>
    <n v="203"/>
    <n v="1155"/>
    <x v="288"/>
  </r>
  <r>
    <x v="25"/>
    <x v="9"/>
    <x v="2"/>
    <s v="weekend"/>
    <x v="204"/>
    <x v="0"/>
    <n v="8093"/>
    <n v="5.4099998474121103"/>
    <n v="5.4099998474121103"/>
    <n v="0"/>
    <n v="0.129999995231628"/>
    <n v="1.12999999523163"/>
    <n v="4.1500000953674299"/>
    <n v="0"/>
    <n v="2"/>
    <n v="25"/>
    <n v="223"/>
    <n v="1190"/>
    <x v="289"/>
  </r>
  <r>
    <x v="25"/>
    <x v="10"/>
    <x v="2"/>
    <s v="weekend"/>
    <x v="205"/>
    <x v="0"/>
    <n v="3761"/>
    <n v="2.5199999809265101"/>
    <n v="2.5199999809265101"/>
    <n v="0"/>
    <n v="0"/>
    <n v="0"/>
    <n v="2.5199999809265101"/>
    <n v="0"/>
    <n v="0"/>
    <n v="0"/>
    <n v="200"/>
    <n v="1240"/>
    <x v="290"/>
  </r>
  <r>
    <x v="26"/>
    <x v="8"/>
    <x v="2"/>
    <s v="weekend"/>
    <x v="206"/>
    <x v="1"/>
    <n v="31"/>
    <n v="9.9999997764825804E-3"/>
    <n v="9.9999997764825804E-3"/>
    <n v="0"/>
    <n v="0"/>
    <n v="0"/>
    <n v="9.9999997764825804E-3"/>
    <n v="0"/>
    <n v="0"/>
    <n v="0"/>
    <n v="3"/>
    <n v="1437"/>
    <x v="291"/>
  </r>
  <r>
    <x v="26"/>
    <x v="9"/>
    <x v="2"/>
    <s v="weekend"/>
    <x v="207"/>
    <x v="0"/>
    <n v="2817"/>
    <n v="1.8099999427795399"/>
    <n v="1.8099999427795399"/>
    <n v="0"/>
    <n v="0"/>
    <n v="0"/>
    <n v="1.79999995231628"/>
    <n v="0"/>
    <n v="0"/>
    <n v="0"/>
    <n v="90"/>
    <n v="1350"/>
    <x v="292"/>
  </r>
  <r>
    <x v="26"/>
    <x v="10"/>
    <x v="2"/>
    <s v="weekend"/>
    <x v="208"/>
    <x v="0"/>
    <n v="14560"/>
    <n v="9.4099998474121094"/>
    <n v="9.4099998474121094"/>
    <n v="0"/>
    <n v="3.1199998855590798"/>
    <n v="1.03999996185303"/>
    <n v="5.2399997711181596"/>
    <n v="0"/>
    <n v="42"/>
    <n v="17"/>
    <n v="308"/>
    <n v="584"/>
    <x v="293"/>
  </r>
  <r>
    <x v="26"/>
    <x v="11"/>
    <x v="2"/>
    <s v="weekend"/>
    <x v="2"/>
    <x v="0"/>
    <n v="12827"/>
    <n v="8.4799995422363299"/>
    <n v="8.4799995422363299"/>
    <n v="0"/>
    <n v="1.46000003814697"/>
    <n v="2.3299999237060498"/>
    <n v="4.6799998283386204"/>
    <n v="0"/>
    <n v="20"/>
    <n v="42"/>
    <n v="209"/>
    <n v="621"/>
    <x v="294"/>
  </r>
  <r>
    <x v="27"/>
    <x v="8"/>
    <x v="2"/>
    <s v="weekend"/>
    <x v="209"/>
    <x v="0"/>
    <n v="14549"/>
    <n v="11.1099996566772"/>
    <n v="11.1099996566772"/>
    <n v="0"/>
    <n v="9.3599996566772496"/>
    <n v="0.270000010728836"/>
    <n v="1.4900000095367401"/>
    <n v="0"/>
    <n v="96"/>
    <n v="6"/>
    <n v="83"/>
    <n v="1255"/>
    <x v="295"/>
  </r>
  <r>
    <x v="27"/>
    <x v="9"/>
    <x v="2"/>
    <s v="weekend"/>
    <x v="111"/>
    <x v="0"/>
    <n v="22359"/>
    <n v="17.190000534057599"/>
    <n v="17.190000534057599"/>
    <n v="0"/>
    <n v="12.539999961853001"/>
    <n v="0.62999999523162797"/>
    <n v="4.0199999809265101"/>
    <n v="0"/>
    <n v="125"/>
    <n v="14"/>
    <n v="223"/>
    <n v="741"/>
    <x v="296"/>
  </r>
  <r>
    <x v="27"/>
    <x v="10"/>
    <x v="2"/>
    <s v="weekend"/>
    <x v="210"/>
    <x v="0"/>
    <n v="7135"/>
    <n v="5.5900001525878897"/>
    <n v="5.5900001525878897"/>
    <n v="0"/>
    <n v="2.9900000095367401"/>
    <n v="5.9999998658895499E-2"/>
    <n v="2.53999996185303"/>
    <n v="0"/>
    <n v="27"/>
    <n v="1"/>
    <n v="131"/>
    <n v="1281"/>
    <x v="297"/>
  </r>
  <r>
    <x v="27"/>
    <x v="11"/>
    <x v="2"/>
    <s v="weekend"/>
    <x v="184"/>
    <x v="0"/>
    <n v="19769"/>
    <n v="15.670000076293899"/>
    <n v="15.670000076293899"/>
    <n v="0"/>
    <n v="12.439999580383301"/>
    <n v="0.87999999523162797"/>
    <n v="2.3499999046325701"/>
    <n v="0"/>
    <n v="121"/>
    <n v="20"/>
    <n v="148"/>
    <n v="1076"/>
    <x v="298"/>
  </r>
  <r>
    <x v="28"/>
    <x v="8"/>
    <x v="2"/>
    <s v="weekend"/>
    <x v="211"/>
    <x v="0"/>
    <n v="9256"/>
    <n v="6.1399998664856001"/>
    <n v="6.1399998664856001"/>
    <n v="0"/>
    <n v="0.43000000715255698"/>
    <n v="3.2699999809265101"/>
    <n v="2.4500000476837198"/>
    <n v="0"/>
    <n v="6"/>
    <n v="51"/>
    <n v="115"/>
    <n v="1268"/>
    <x v="299"/>
  </r>
  <r>
    <x v="28"/>
    <x v="9"/>
    <x v="2"/>
    <s v="weekend"/>
    <x v="14"/>
    <x v="0"/>
    <n v="9282"/>
    <n v="6.2600002288818404"/>
    <n v="6.2600002288818404"/>
    <n v="0"/>
    <n v="2.0899999141693102"/>
    <n v="1.03999996185303"/>
    <n v="3.1300001144409202"/>
    <n v="0"/>
    <n v="30"/>
    <n v="26"/>
    <n v="191"/>
    <n v="1193"/>
    <x v="300"/>
  </r>
  <r>
    <x v="29"/>
    <x v="8"/>
    <x v="2"/>
    <s v="weekend"/>
    <x v="166"/>
    <x v="0"/>
    <n v="11207"/>
    <n v="8.8900003433227504"/>
    <n v="8.8900003433227504"/>
    <n v="0"/>
    <n v="5.3699998855590803"/>
    <n v="1.0700000524520901"/>
    <n v="2.4400000572204599"/>
    <n v="0"/>
    <n v="64"/>
    <n v="21"/>
    <n v="142"/>
    <n v="563"/>
    <x v="301"/>
  </r>
  <r>
    <x v="29"/>
    <x v="9"/>
    <x v="2"/>
    <s v="weekend"/>
    <x v="212"/>
    <x v="0"/>
    <n v="5709"/>
    <n v="4.5300002098083496"/>
    <n v="4.5300002098083496"/>
    <n v="0"/>
    <n v="1.5199999809265099"/>
    <n v="0.519999980926514"/>
    <n v="2.4800000190734899"/>
    <n v="0"/>
    <n v="19"/>
    <n v="10"/>
    <n v="136"/>
    <n v="740"/>
    <x v="302"/>
  </r>
  <r>
    <x v="29"/>
    <x v="10"/>
    <x v="2"/>
    <s v="weekend"/>
    <x v="213"/>
    <x v="0"/>
    <n v="2946"/>
    <n v="2.3399999141693102"/>
    <n v="2.3399999141693102"/>
    <n v="0"/>
    <n v="0"/>
    <n v="0"/>
    <n v="2.3399999141693102"/>
    <n v="0"/>
    <n v="0"/>
    <n v="0"/>
    <n v="121"/>
    <n v="780"/>
    <x v="303"/>
  </r>
  <r>
    <x v="29"/>
    <x v="11"/>
    <x v="2"/>
    <s v="weekend"/>
    <x v="214"/>
    <x v="0"/>
    <n v="4468"/>
    <n v="3.53999996185303"/>
    <n v="3.53999996185303"/>
    <n v="0"/>
    <n v="0"/>
    <n v="0"/>
    <n v="3.53999996185303"/>
    <n v="0"/>
    <n v="0"/>
    <n v="0"/>
    <n v="158"/>
    <n v="851"/>
    <x v="304"/>
  </r>
  <r>
    <x v="30"/>
    <x v="8"/>
    <x v="2"/>
    <s v="weekend"/>
    <x v="161"/>
    <x v="1"/>
    <n v="5319"/>
    <n v="4.1500000953674299"/>
    <n v="4.1500000953674299"/>
    <n v="0"/>
    <n v="0"/>
    <n v="0"/>
    <n v="0"/>
    <n v="0"/>
    <n v="0"/>
    <n v="0"/>
    <n v="0"/>
    <n v="1440"/>
    <x v="305"/>
  </r>
  <r>
    <x v="30"/>
    <x v="9"/>
    <x v="2"/>
    <s v="weekend"/>
    <x v="184"/>
    <x v="0"/>
    <n v="9423"/>
    <n v="7.3499999046325701"/>
    <n v="7.3499999046325701"/>
    <n v="0"/>
    <n v="0.52999997138977095"/>
    <n v="2.0299999713897701"/>
    <n v="4.75"/>
    <n v="0"/>
    <n v="7"/>
    <n v="44"/>
    <n v="238"/>
    <n v="1151"/>
    <x v="306"/>
  </r>
  <r>
    <x v="30"/>
    <x v="10"/>
    <x v="2"/>
    <s v="weekend"/>
    <x v="215"/>
    <x v="0"/>
    <n v="10085"/>
    <n v="7.8699998855590803"/>
    <n v="7.8699998855590803"/>
    <n v="0"/>
    <n v="0.15000000596046401"/>
    <n v="1.2799999713897701"/>
    <n v="6.4299998283386204"/>
    <n v="0"/>
    <n v="2"/>
    <n v="28"/>
    <n v="317"/>
    <n v="1093"/>
    <x v="307"/>
  </r>
  <r>
    <x v="30"/>
    <x v="11"/>
    <x v="2"/>
    <s v="weekend"/>
    <x v="204"/>
    <x v="0"/>
    <n v="6117"/>
    <n v="4.7699999809265101"/>
    <n v="4.7699999809265101"/>
    <n v="0"/>
    <n v="0"/>
    <n v="0"/>
    <n v="4.7699999809265101"/>
    <n v="0"/>
    <n v="0"/>
    <n v="0"/>
    <n v="250"/>
    <n v="1190"/>
    <x v="308"/>
  </r>
  <r>
    <x v="31"/>
    <x v="8"/>
    <x v="2"/>
    <s v="weekend"/>
    <x v="109"/>
    <x v="1"/>
    <n v="244"/>
    <n v="0.15999999642372101"/>
    <n v="0.15999999642372101"/>
    <n v="0"/>
    <n v="0"/>
    <n v="0"/>
    <n v="0.15999999642372101"/>
    <n v="0"/>
    <n v="0"/>
    <n v="0"/>
    <n v="12"/>
    <n v="1428"/>
    <x v="309"/>
  </r>
  <r>
    <x v="31"/>
    <x v="9"/>
    <x v="2"/>
    <s v="weekend"/>
    <x v="203"/>
    <x v="0"/>
    <n v="5245"/>
    <n v="3.3599998950958301"/>
    <n v="3.3599998950958301"/>
    <n v="0"/>
    <n v="0.15999999642372101"/>
    <n v="0.43999999761581399"/>
    <n v="2.75"/>
    <n v="0"/>
    <n v="8"/>
    <n v="45"/>
    <n v="232"/>
    <n v="795"/>
    <x v="310"/>
  </r>
  <r>
    <x v="31"/>
    <x v="10"/>
    <x v="2"/>
    <s v="weekend"/>
    <x v="49"/>
    <x v="0"/>
    <n v="7174"/>
    <n v="4.5900001525878897"/>
    <n v="4.5900001525878897"/>
    <n v="0"/>
    <n v="0.33000001311302202"/>
    <n v="0.36000001430511502"/>
    <n v="3.9100000858306898"/>
    <n v="0"/>
    <n v="10"/>
    <n v="20"/>
    <n v="301"/>
    <n v="749"/>
    <x v="62"/>
  </r>
  <r>
    <x v="32"/>
    <x v="8"/>
    <x v="2"/>
    <s v="weekend"/>
    <x v="216"/>
    <x v="0"/>
    <n v="29326"/>
    <n v="25.290000915527301"/>
    <n v="25.290000915527301"/>
    <n v="0"/>
    <n v="13.2399997711182"/>
    <n v="1.21000003814697"/>
    <n v="10.710000038146999"/>
    <n v="0"/>
    <n v="94"/>
    <n v="29"/>
    <n v="429"/>
    <n v="888"/>
    <x v="311"/>
  </r>
  <r>
    <x v="32"/>
    <x v="9"/>
    <x v="2"/>
    <s v="weekend"/>
    <x v="217"/>
    <x v="0"/>
    <n v="11200"/>
    <n v="7.4299998283386204"/>
    <n v="7.4299998283386204"/>
    <n v="0"/>
    <n v="0"/>
    <n v="0"/>
    <n v="7.4000000953674299"/>
    <n v="9.9999997764825804E-3"/>
    <n v="102"/>
    <n v="6"/>
    <n v="300"/>
    <n v="1032"/>
    <x v="312"/>
  </r>
  <r>
    <x v="32"/>
    <x v="10"/>
    <x v="2"/>
    <s v="weekend"/>
    <x v="218"/>
    <x v="0"/>
    <n v="27745"/>
    <n v="26.719999313354499"/>
    <n v="26.719999313354499"/>
    <n v="0"/>
    <n v="21.659999847412099"/>
    <n v="7.9999998211860698E-2"/>
    <n v="4.9299998283386204"/>
    <n v="0"/>
    <n v="124"/>
    <n v="4"/>
    <n v="223"/>
    <n v="1089"/>
    <x v="313"/>
  </r>
  <r>
    <x v="32"/>
    <x v="11"/>
    <x v="2"/>
    <s v="weekend"/>
    <x v="219"/>
    <x v="0"/>
    <n v="12332"/>
    <n v="8.1300001144409197"/>
    <n v="8.1300001144409197"/>
    <n v="0"/>
    <n v="7.9999998211860698E-2"/>
    <n v="0.95999997854232799"/>
    <n v="6.9899997711181596"/>
    <n v="0"/>
    <n v="105"/>
    <n v="28"/>
    <n v="271"/>
    <n v="1036"/>
    <x v="314"/>
  </r>
  <r>
    <x v="0"/>
    <x v="12"/>
    <x v="3"/>
    <s v="weekend"/>
    <x v="220"/>
    <x v="0"/>
    <n v="9705"/>
    <n v="6.4800000190734899"/>
    <n v="6.4800000190734899"/>
    <n v="0"/>
    <n v="3.1900000572204599"/>
    <n v="0.77999997138977095"/>
    <n v="2.5099999904632599"/>
    <n v="0"/>
    <n v="38"/>
    <n v="20"/>
    <n v="164"/>
    <n v="539"/>
    <x v="315"/>
  </r>
  <r>
    <x v="0"/>
    <x v="13"/>
    <x v="3"/>
    <s v="weekend"/>
    <x v="221"/>
    <x v="0"/>
    <n v="10039"/>
    <n v="6.4099998474121103"/>
    <n v="6.4099998474121103"/>
    <n v="0"/>
    <n v="2.9200000762939502"/>
    <n v="0.20999999344348899"/>
    <n v="3.2799999713897701"/>
    <n v="0"/>
    <n v="39"/>
    <n v="5"/>
    <n v="238"/>
    <n v="709"/>
    <x v="316"/>
  </r>
  <r>
    <x v="0"/>
    <x v="14"/>
    <x v="3"/>
    <s v="weekend"/>
    <x v="222"/>
    <x v="0"/>
    <n v="10602"/>
    <n v="6.8099999427795401"/>
    <n v="6.8099999427795401"/>
    <n v="0"/>
    <n v="2.28999996185303"/>
    <n v="1.6000000238418599"/>
    <n v="2.9200000762939502"/>
    <n v="0"/>
    <n v="33"/>
    <n v="35"/>
    <n v="246"/>
    <n v="730"/>
    <x v="317"/>
  </r>
  <r>
    <x v="0"/>
    <x v="15"/>
    <x v="3"/>
    <s v="weekend"/>
    <x v="158"/>
    <x v="0"/>
    <n v="10060"/>
    <n v="6.5799999237060502"/>
    <n v="6.5799999237060502"/>
    <n v="0"/>
    <n v="3.5299999713897701"/>
    <n v="0.31999999284744302"/>
    <n v="2.7300000190734899"/>
    <n v="0"/>
    <n v="44"/>
    <n v="8"/>
    <n v="203"/>
    <n v="574"/>
    <x v="318"/>
  </r>
  <r>
    <x v="1"/>
    <x v="12"/>
    <x v="3"/>
    <s v="weekend"/>
    <x v="223"/>
    <x v="0"/>
    <n v="6175"/>
    <n v="4.0599999427795401"/>
    <n v="4.0599999427795401"/>
    <n v="0"/>
    <n v="1.0299999713897701"/>
    <n v="1.5199999809265099"/>
    <n v="1.4900000095367401"/>
    <n v="9.9999997764825804E-3"/>
    <n v="15"/>
    <n v="22"/>
    <n v="127"/>
    <n v="1276"/>
    <x v="319"/>
  </r>
  <r>
    <x v="1"/>
    <x v="13"/>
    <x v="3"/>
    <s v="weekend"/>
    <x v="224"/>
    <x v="0"/>
    <n v="6076"/>
    <n v="3.9500000476837198"/>
    <n v="3.9500000476837198"/>
    <n v="0"/>
    <n v="1.1499999761581401"/>
    <n v="0.91000002622604403"/>
    <n v="1.8899999856948899"/>
    <n v="0"/>
    <n v="16"/>
    <n v="18"/>
    <n v="185"/>
    <n v="1221"/>
    <x v="320"/>
  </r>
  <r>
    <x v="1"/>
    <x v="14"/>
    <x v="3"/>
    <s v="weekend"/>
    <x v="225"/>
    <x v="0"/>
    <n v="36019"/>
    <n v="28.030000686645501"/>
    <n v="28.030000686645501"/>
    <n v="0"/>
    <n v="21.920000076293899"/>
    <n v="4.1900000572204599"/>
    <n v="1.9099999666214"/>
    <n v="1.9999999552965199E-2"/>
    <n v="186"/>
    <n v="63"/>
    <n v="171"/>
    <n v="1020"/>
    <x v="321"/>
  </r>
  <r>
    <x v="1"/>
    <x v="15"/>
    <x v="3"/>
    <s v="weekend"/>
    <x v="226"/>
    <x v="0"/>
    <n v="3427"/>
    <n v="2.2300000190734899"/>
    <n v="2.2300000190734899"/>
    <n v="0"/>
    <n v="0"/>
    <n v="0"/>
    <n v="2.2200000286102299"/>
    <n v="0"/>
    <n v="0"/>
    <n v="0"/>
    <n v="152"/>
    <n v="1288"/>
    <x v="322"/>
  </r>
  <r>
    <x v="2"/>
    <x v="12"/>
    <x v="3"/>
    <s v="weekend"/>
    <x v="46"/>
    <x v="0"/>
    <n v="8757"/>
    <n v="6.3699998855590803"/>
    <n v="6.3699998855590803"/>
    <n v="0"/>
    <n v="2.25"/>
    <n v="0.56999999284744296"/>
    <n v="3.5499999523162802"/>
    <n v="0"/>
    <n v="29"/>
    <n v="13"/>
    <n v="186"/>
    <n v="1212"/>
    <x v="323"/>
  </r>
  <r>
    <x v="2"/>
    <x v="13"/>
    <x v="3"/>
    <s v="weekend"/>
    <x v="227"/>
    <x v="0"/>
    <n v="3321"/>
    <n v="2.4100000858306898"/>
    <n v="2.4100000858306898"/>
    <n v="0"/>
    <n v="0"/>
    <n v="0"/>
    <n v="2.4100000858306898"/>
    <n v="0"/>
    <n v="0"/>
    <n v="0"/>
    <n v="89"/>
    <n v="1351"/>
    <x v="324"/>
  </r>
  <r>
    <x v="2"/>
    <x v="14"/>
    <x v="3"/>
    <s v="weekend"/>
    <x v="228"/>
    <x v="0"/>
    <n v="6132"/>
    <n v="4.46000003814697"/>
    <n v="4.46000003814697"/>
    <n v="0"/>
    <n v="0.239999994635582"/>
    <n v="0.99000000953674305"/>
    <n v="3.2300000190734899"/>
    <n v="0"/>
    <n v="3"/>
    <n v="24"/>
    <n v="146"/>
    <n v="908"/>
    <x v="325"/>
  </r>
  <r>
    <x v="2"/>
    <x v="15"/>
    <x v="3"/>
    <s v="weekend"/>
    <x v="150"/>
    <x v="0"/>
    <n v="6724"/>
    <n v="4.8899998664856001"/>
    <n v="4.8899998664856001"/>
    <n v="0"/>
    <n v="0"/>
    <n v="0"/>
    <n v="4.8800001144409197"/>
    <n v="0"/>
    <n v="0"/>
    <n v="0"/>
    <n v="295"/>
    <n v="991"/>
    <x v="326"/>
  </r>
  <r>
    <x v="3"/>
    <x v="12"/>
    <x v="3"/>
    <s v="weekend"/>
    <x v="157"/>
    <x v="0"/>
    <n v="4525"/>
    <n v="2.9900000095367401"/>
    <n v="2.9900000095367401"/>
    <n v="0"/>
    <n v="0.140000000596046"/>
    <n v="0.259999990463257"/>
    <n v="2.5899999141693102"/>
    <n v="0"/>
    <n v="2"/>
    <n v="8"/>
    <n v="199"/>
    <n v="1231"/>
    <x v="327"/>
  </r>
  <r>
    <x v="3"/>
    <x v="14"/>
    <x v="3"/>
    <s v="weekend"/>
    <x v="229"/>
    <x v="0"/>
    <n v="2573"/>
    <n v="1.70000004768372"/>
    <n v="1.70000004768372"/>
    <n v="0"/>
    <n v="0"/>
    <n v="0.259999990463257"/>
    <n v="1.45000004768372"/>
    <n v="0"/>
    <n v="0"/>
    <n v="7"/>
    <n v="75"/>
    <n v="585"/>
    <x v="328"/>
  </r>
  <r>
    <x v="4"/>
    <x v="13"/>
    <x v="3"/>
    <s v="weekend"/>
    <x v="229"/>
    <x v="0"/>
    <n v="2090"/>
    <n v="1.45000004768372"/>
    <n v="1.45000004768372"/>
    <n v="0"/>
    <n v="7.0000000298023196E-2"/>
    <n v="0.239999994635582"/>
    <n v="1.1399999856948899"/>
    <n v="0"/>
    <n v="1"/>
    <n v="6"/>
    <n v="75"/>
    <n v="1358"/>
    <x v="329"/>
  </r>
  <r>
    <x v="4"/>
    <x v="14"/>
    <x v="3"/>
    <s v="weekend"/>
    <x v="230"/>
    <x v="0"/>
    <n v="2704"/>
    <n v="1.87000000476837"/>
    <n v="1.87000000476837"/>
    <n v="0"/>
    <n v="1.0099999904632599"/>
    <n v="2.9999999329447701E-2"/>
    <n v="0.82999998331069902"/>
    <n v="0"/>
    <n v="14"/>
    <n v="1"/>
    <n v="70"/>
    <n v="1355"/>
    <x v="330"/>
  </r>
  <r>
    <x v="5"/>
    <x v="12"/>
    <x v="3"/>
    <s v="weekend"/>
    <x v="97"/>
    <x v="0"/>
    <n v="15112"/>
    <n v="11.3999996185303"/>
    <n v="11.3999996185303"/>
    <n v="0"/>
    <n v="3.8699998855590798"/>
    <n v="0.66000002622604403"/>
    <n v="6.8800001144409197"/>
    <n v="0"/>
    <n v="28"/>
    <n v="29"/>
    <n v="331"/>
    <n v="1052"/>
    <x v="331"/>
  </r>
  <r>
    <x v="5"/>
    <x v="13"/>
    <x v="3"/>
    <s v="weekend"/>
    <x v="231"/>
    <x v="0"/>
    <n v="13481"/>
    <n v="10.2799997329712"/>
    <n v="10.2799997329712"/>
    <n v="0"/>
    <n v="4.5500001907348597"/>
    <n v="1.1499999761581401"/>
    <n v="4.5799999237060502"/>
    <n v="0"/>
    <n v="37"/>
    <n v="26"/>
    <n v="216"/>
    <n v="1161"/>
    <x v="332"/>
  </r>
  <r>
    <x v="5"/>
    <x v="14"/>
    <x v="3"/>
    <s v="weekend"/>
    <x v="61"/>
    <x v="0"/>
    <n v="10538"/>
    <n v="7.4000000953674299"/>
    <n v="7.4000000953674299"/>
    <n v="0"/>
    <n v="1.9400000572204601"/>
    <n v="0.95999997854232799"/>
    <n v="4.5"/>
    <n v="0"/>
    <n v="25"/>
    <n v="28"/>
    <n v="245"/>
    <n v="1142"/>
    <x v="333"/>
  </r>
  <r>
    <x v="5"/>
    <x v="15"/>
    <x v="3"/>
    <s v="weekend"/>
    <x v="232"/>
    <x v="0"/>
    <n v="3292"/>
    <n v="2.3099999427795401"/>
    <n v="2.3099999427795401"/>
    <n v="0"/>
    <n v="0"/>
    <n v="0"/>
    <n v="2.3099999427795401"/>
    <n v="0"/>
    <n v="0"/>
    <n v="0"/>
    <n v="135"/>
    <n v="1305"/>
    <x v="334"/>
  </r>
  <r>
    <x v="6"/>
    <x v="12"/>
    <x v="3"/>
    <s v="weekend"/>
    <x v="233"/>
    <x v="0"/>
    <n v="838"/>
    <n v="0.519999980926514"/>
    <n v="0.519999980926514"/>
    <n v="0"/>
    <n v="0"/>
    <n v="0"/>
    <n v="0.519999980926514"/>
    <n v="0"/>
    <n v="0"/>
    <n v="0"/>
    <n v="60"/>
    <n v="1053"/>
    <x v="335"/>
  </r>
  <r>
    <x v="6"/>
    <x v="13"/>
    <x v="3"/>
    <s v="weekend"/>
    <x v="223"/>
    <x v="0"/>
    <n v="3490"/>
    <n v="2.1600000858306898"/>
    <n v="2.1600000858306898"/>
    <n v="0"/>
    <n v="0"/>
    <n v="0"/>
    <n v="2.1600000858306898"/>
    <n v="0"/>
    <n v="0"/>
    <n v="0"/>
    <n v="164"/>
    <n v="704"/>
    <x v="336"/>
  </r>
  <r>
    <x v="6"/>
    <x v="14"/>
    <x v="3"/>
    <s v="weekend"/>
    <x v="234"/>
    <x v="0"/>
    <n v="3609"/>
    <n v="2.2799999713897701"/>
    <n v="2.2799999713897701"/>
    <n v="0"/>
    <n v="0"/>
    <n v="0"/>
    <n v="2.2799999713897701"/>
    <n v="0"/>
    <n v="0"/>
    <n v="0"/>
    <n v="191"/>
    <n v="716"/>
    <x v="337"/>
  </r>
  <r>
    <x v="6"/>
    <x v="15"/>
    <x v="3"/>
    <s v="weekend"/>
    <x v="165"/>
    <x v="0"/>
    <n v="5528"/>
    <n v="3.4500000476837198"/>
    <n v="3.4500000476837198"/>
    <n v="0"/>
    <n v="0"/>
    <n v="0"/>
    <n v="3.4500000476837198"/>
    <n v="0"/>
    <n v="0"/>
    <n v="0"/>
    <n v="258"/>
    <n v="610"/>
    <x v="338"/>
  </r>
  <r>
    <x v="7"/>
    <x v="12"/>
    <x v="3"/>
    <s v="weekend"/>
    <x v="36"/>
    <x v="0"/>
    <n v="6198"/>
    <n v="4.1799998283386204"/>
    <n v="4.1799998283386204"/>
    <n v="0"/>
    <n v="0"/>
    <n v="0"/>
    <n v="4.1799998283386204"/>
    <n v="0"/>
    <n v="0"/>
    <n v="0"/>
    <n v="249"/>
    <n v="1191"/>
    <x v="339"/>
  </r>
  <r>
    <x v="7"/>
    <x v="13"/>
    <x v="3"/>
    <s v="weekend"/>
    <x v="30"/>
    <x v="0"/>
    <n v="4165"/>
    <n v="2.8099999427795401"/>
    <n v="2.8099999427795401"/>
    <n v="0"/>
    <n v="0"/>
    <n v="0"/>
    <n v="2.7999999523162802"/>
    <n v="0"/>
    <n v="0"/>
    <n v="0"/>
    <n v="204"/>
    <n v="1236"/>
    <x v="12"/>
  </r>
  <r>
    <x v="7"/>
    <x v="14"/>
    <x v="3"/>
    <s v="weekend"/>
    <x v="235"/>
    <x v="2"/>
    <n v="772"/>
    <n v="0.519999980926514"/>
    <n v="0.519999980926514"/>
    <n v="0"/>
    <n v="0"/>
    <n v="0"/>
    <n v="0.519999980926514"/>
    <n v="0"/>
    <n v="0"/>
    <n v="0"/>
    <n v="40"/>
    <n v="1400"/>
    <x v="340"/>
  </r>
  <r>
    <x v="7"/>
    <x v="15"/>
    <x v="3"/>
    <s v="weekend"/>
    <x v="14"/>
    <x v="0"/>
    <n v="5161"/>
    <n v="3.4800000190734899"/>
    <n v="3.4800000190734899"/>
    <n v="0"/>
    <n v="0"/>
    <n v="0"/>
    <n v="3.4700000286102299"/>
    <n v="0"/>
    <n v="0"/>
    <n v="0"/>
    <n v="247"/>
    <n v="1193"/>
    <x v="216"/>
  </r>
  <r>
    <x v="8"/>
    <x v="12"/>
    <x v="3"/>
    <s v="weekend"/>
    <x v="236"/>
    <x v="0"/>
    <n v="5472"/>
    <n v="3.6199998855590798"/>
    <n v="3.6199998855590798"/>
    <n v="0"/>
    <n v="7.9999998211860698E-2"/>
    <n v="0.28000000119209301"/>
    <n v="3.2599999904632599"/>
    <n v="0"/>
    <n v="1"/>
    <n v="7"/>
    <n v="249"/>
    <n v="508"/>
    <x v="341"/>
  </r>
  <r>
    <x v="8"/>
    <x v="13"/>
    <x v="3"/>
    <s v="weekend"/>
    <x v="137"/>
    <x v="0"/>
    <n v="9471"/>
    <n v="6.2600002288818404"/>
    <n v="6.2600002288818404"/>
    <n v="0"/>
    <n v="0"/>
    <n v="0"/>
    <n v="6.2600002288818404"/>
    <n v="0"/>
    <n v="0"/>
    <n v="0"/>
    <n v="360"/>
    <n v="584"/>
    <x v="342"/>
  </r>
  <r>
    <x v="9"/>
    <x v="12"/>
    <x v="3"/>
    <s v="weekend"/>
    <x v="237"/>
    <x v="0"/>
    <n v="2524"/>
    <n v="1.70000004768372"/>
    <n v="1.70000004768372"/>
    <n v="0"/>
    <n v="0"/>
    <n v="0.34999999403953602"/>
    <n v="1.3400000333786"/>
    <n v="0"/>
    <n v="0"/>
    <n v="8"/>
    <n v="160"/>
    <n v="1272"/>
    <x v="343"/>
  </r>
  <r>
    <x v="9"/>
    <x v="13"/>
    <x v="3"/>
    <s v="weekend"/>
    <x v="153"/>
    <x v="0"/>
    <n v="6873"/>
    <n v="4.6799998283386204"/>
    <n v="4.6799998283386204"/>
    <n v="0"/>
    <n v="3"/>
    <n v="5.9999998658895499E-2"/>
    <n v="1.62000000476837"/>
    <n v="0"/>
    <n v="46"/>
    <n v="1"/>
    <n v="190"/>
    <n v="1203"/>
    <x v="344"/>
  </r>
  <r>
    <x v="9"/>
    <x v="14"/>
    <x v="3"/>
    <s v="weekend"/>
    <x v="238"/>
    <x v="0"/>
    <n v="7399"/>
    <n v="4.9699997901916504"/>
    <n v="4.9699997901916504"/>
    <n v="0"/>
    <n v="0.490000009536743"/>
    <n v="1.03999996185303"/>
    <n v="3.4400000572204599"/>
    <n v="0"/>
    <n v="7"/>
    <n v="18"/>
    <n v="196"/>
    <n v="1219"/>
    <x v="345"/>
  </r>
  <r>
    <x v="9"/>
    <x v="15"/>
    <x v="3"/>
    <s v="weekend"/>
    <x v="239"/>
    <x v="0"/>
    <n v="8168"/>
    <n v="5.53999996185303"/>
    <n v="5.53999996185303"/>
    <n v="0"/>
    <n v="2.9000000953674299"/>
    <n v="0"/>
    <n v="2.6400001049041699"/>
    <n v="0"/>
    <n v="46"/>
    <n v="0"/>
    <n v="326"/>
    <n v="1068"/>
    <x v="346"/>
  </r>
  <r>
    <x v="10"/>
    <x v="12"/>
    <x v="3"/>
    <s v="weekend"/>
    <x v="20"/>
    <x v="0"/>
    <n v="8199"/>
    <n v="5.8800001144409197"/>
    <n v="5.8800001144409197"/>
    <n v="0"/>
    <n v="1.4099999666214"/>
    <n v="0.10000000149011599"/>
    <n v="4.3600001335143999"/>
    <n v="9.9999997764825804E-3"/>
    <n v="11"/>
    <n v="2"/>
    <n v="322"/>
    <n v="1105"/>
    <x v="347"/>
  </r>
  <r>
    <x v="10"/>
    <x v="13"/>
    <x v="3"/>
    <s v="weekend"/>
    <x v="48"/>
    <x v="0"/>
    <n v="6731"/>
    <n v="4.5900001525878897"/>
    <n v="4.5900001525878897"/>
    <n v="0"/>
    <n v="0.88999998569488503"/>
    <n v="0.18999999761581399"/>
    <n v="3.4900000095367401"/>
    <n v="1.9999999552965199E-2"/>
    <n v="14"/>
    <n v="7"/>
    <n v="292"/>
    <n v="1127"/>
    <x v="112"/>
  </r>
  <r>
    <x v="10"/>
    <x v="14"/>
    <x v="3"/>
    <s v="weekend"/>
    <x v="211"/>
    <x v="0"/>
    <n v="3077"/>
    <n v="2.0999999046325701"/>
    <n v="2.0999999046325701"/>
    <n v="0"/>
    <n v="0"/>
    <n v="0"/>
    <n v="2.0899999141693102"/>
    <n v="0"/>
    <n v="0"/>
    <n v="0"/>
    <n v="172"/>
    <n v="842"/>
    <x v="348"/>
  </r>
  <r>
    <x v="11"/>
    <x v="12"/>
    <x v="3"/>
    <s v="weekend"/>
    <x v="133"/>
    <x v="0"/>
    <n v="10415"/>
    <n v="6.9699997901916504"/>
    <n v="6.9699997901916504"/>
    <n v="0"/>
    <n v="0.69999998807907104"/>
    <n v="2.3499999046325701"/>
    <n v="3.9200000762939502"/>
    <n v="0"/>
    <n v="11"/>
    <n v="58"/>
    <n v="205"/>
    <n v="600"/>
    <x v="343"/>
  </r>
  <r>
    <x v="11"/>
    <x v="13"/>
    <x v="3"/>
    <s v="weekend"/>
    <x v="240"/>
    <x v="0"/>
    <n v="14112"/>
    <n v="10"/>
    <n v="10"/>
    <n v="0"/>
    <n v="3.2699999809265101"/>
    <n v="4.5599999427795401"/>
    <n v="2.1700000762939502"/>
    <n v="0"/>
    <n v="30"/>
    <n v="95"/>
    <n v="129"/>
    <n v="660"/>
    <x v="219"/>
  </r>
  <r>
    <x v="11"/>
    <x v="14"/>
    <x v="3"/>
    <s v="weekend"/>
    <x v="241"/>
    <x v="0"/>
    <n v="10414"/>
    <n v="7.0700001716613796"/>
    <n v="7.0700001716613796"/>
    <n v="0"/>
    <n v="2.6700000762939502"/>
    <n v="1.9800000190734901"/>
    <n v="2.4100000858306898"/>
    <n v="0"/>
    <n v="41"/>
    <n v="40"/>
    <n v="124"/>
    <n v="691"/>
    <x v="349"/>
  </r>
  <r>
    <x v="11"/>
    <x v="15"/>
    <x v="3"/>
    <s v="weekend"/>
    <x v="242"/>
    <x v="0"/>
    <n v="13585"/>
    <n v="9.0900001525878906"/>
    <n v="9.0900001525878906"/>
    <n v="0"/>
    <n v="0.68000000715255704"/>
    <n v="5.2399997711181596"/>
    <n v="3.1700000762939502"/>
    <n v="0"/>
    <n v="9"/>
    <n v="116"/>
    <n v="171"/>
    <n v="688"/>
    <x v="350"/>
  </r>
  <r>
    <x v="12"/>
    <x v="12"/>
    <x v="3"/>
    <s v="weekend"/>
    <x v="15"/>
    <x v="1"/>
    <n v="16"/>
    <n v="9.9999997764825804E-3"/>
    <n v="9.9999997764825804E-3"/>
    <n v="0"/>
    <n v="0"/>
    <n v="0"/>
    <n v="9.9999997764825804E-3"/>
    <n v="0"/>
    <n v="0"/>
    <n v="0"/>
    <n v="2"/>
    <n v="1438"/>
    <x v="351"/>
  </r>
  <r>
    <x v="12"/>
    <x v="15"/>
    <x v="3"/>
    <s v="weekend"/>
    <x v="101"/>
    <x v="0"/>
    <n v="5862"/>
    <n v="4.1999998092651403"/>
    <n v="4.1999998092651403"/>
    <n v="0"/>
    <n v="0"/>
    <n v="0"/>
    <n v="4.1500000953674299"/>
    <n v="0"/>
    <n v="0"/>
    <n v="0"/>
    <n v="263"/>
    <n v="775"/>
    <x v="352"/>
  </r>
  <r>
    <x v="14"/>
    <x v="12"/>
    <x v="3"/>
    <s v="weekend"/>
    <x v="206"/>
    <x v="1"/>
    <n v="29"/>
    <n v="1.9999999552965199E-2"/>
    <n v="1.9999999552965199E-2"/>
    <n v="0"/>
    <n v="0"/>
    <n v="0"/>
    <n v="1.9999999552965199E-2"/>
    <n v="0"/>
    <n v="0"/>
    <n v="0"/>
    <n v="3"/>
    <n v="1363"/>
    <x v="353"/>
  </r>
  <r>
    <x v="14"/>
    <x v="13"/>
    <x v="3"/>
    <s v="weekend"/>
    <x v="143"/>
    <x v="0"/>
    <n v="4081"/>
    <n v="2.7400000095367401"/>
    <n v="2.7400000095367401"/>
    <n v="0"/>
    <n v="5.9999998658895499E-2"/>
    <n v="0.20000000298023199"/>
    <n v="2.4700000286102299"/>
    <n v="0"/>
    <n v="1"/>
    <n v="5"/>
    <n v="191"/>
    <n v="692"/>
    <x v="299"/>
  </r>
  <r>
    <x v="14"/>
    <x v="14"/>
    <x v="3"/>
    <s v="weekend"/>
    <x v="243"/>
    <x v="0"/>
    <n v="1251"/>
    <n v="0.83999997377395597"/>
    <n v="0.83999997377395597"/>
    <n v="0"/>
    <n v="0"/>
    <n v="0"/>
    <n v="0.83999997377395597"/>
    <n v="0"/>
    <n v="0"/>
    <n v="0"/>
    <n v="67"/>
    <n v="836"/>
    <x v="354"/>
  </r>
  <r>
    <x v="14"/>
    <x v="15"/>
    <x v="3"/>
    <s v="weekend"/>
    <x v="244"/>
    <x v="0"/>
    <n v="3672"/>
    <n v="2.46000003814697"/>
    <n v="2.46000003814697"/>
    <n v="0"/>
    <n v="0"/>
    <n v="0"/>
    <n v="2.46000003814697"/>
    <n v="0"/>
    <n v="0"/>
    <n v="0"/>
    <n v="153"/>
    <n v="603"/>
    <x v="355"/>
  </r>
  <r>
    <x v="15"/>
    <x v="12"/>
    <x v="3"/>
    <s v="weekend"/>
    <x v="191"/>
    <x v="0"/>
    <n v="4660"/>
    <n v="3.5799999237060498"/>
    <n v="3.5799999237060498"/>
    <n v="0"/>
    <n v="0"/>
    <n v="0"/>
    <n v="3.5799999237060498"/>
    <n v="0"/>
    <n v="0"/>
    <n v="0"/>
    <n v="201"/>
    <n v="721"/>
    <x v="356"/>
  </r>
  <r>
    <x v="15"/>
    <x v="13"/>
    <x v="3"/>
    <s v="weekend"/>
    <x v="245"/>
    <x v="0"/>
    <n v="10243"/>
    <n v="7.8800001144409197"/>
    <n v="7.8800001144409197"/>
    <n v="0"/>
    <n v="1.08000004291534"/>
    <n v="0.50999999046325695"/>
    <n v="6.3000001907348597"/>
    <n v="0"/>
    <n v="14"/>
    <n v="8"/>
    <n v="239"/>
    <n v="584"/>
    <x v="357"/>
  </r>
  <r>
    <x v="15"/>
    <x v="14"/>
    <x v="3"/>
    <s v="weekend"/>
    <x v="144"/>
    <x v="0"/>
    <n v="10255"/>
    <n v="7.8899998664856001"/>
    <n v="7.8899998664856001"/>
    <n v="0"/>
    <n v="1.0099999904632599"/>
    <n v="0.68000000715255704"/>
    <n v="6.1999998092651403"/>
    <n v="0"/>
    <n v="12"/>
    <n v="15"/>
    <n v="241"/>
    <n v="579"/>
    <x v="358"/>
  </r>
  <r>
    <x v="15"/>
    <x v="15"/>
    <x v="3"/>
    <s v="weekend"/>
    <x v="246"/>
    <x v="0"/>
    <n v="17298"/>
    <n v="14.3800001144409"/>
    <n v="14.3800001144409"/>
    <n v="0"/>
    <n v="9.8900003433227504"/>
    <n v="1.2599999904632599"/>
    <n v="3.2300000190734899"/>
    <n v="0"/>
    <n v="107"/>
    <n v="38"/>
    <n v="178"/>
    <n v="576"/>
    <x v="108"/>
  </r>
  <r>
    <x v="16"/>
    <x v="12"/>
    <x v="3"/>
    <s v="weekend"/>
    <x v="247"/>
    <x v="0"/>
    <n v="2268"/>
    <n v="1.5199999809265099"/>
    <n v="1.5199999809265099"/>
    <n v="0"/>
    <n v="0"/>
    <n v="0"/>
    <n v="1.5199999809265099"/>
    <n v="0"/>
    <n v="0"/>
    <n v="0"/>
    <n v="114"/>
    <n v="1219"/>
    <x v="359"/>
  </r>
  <r>
    <x v="16"/>
    <x v="13"/>
    <x v="3"/>
    <s v="weekend"/>
    <x v="248"/>
    <x v="0"/>
    <n v="5002"/>
    <n v="3.3599998950958301"/>
    <n v="3.3599998950958301"/>
    <n v="0"/>
    <n v="0"/>
    <n v="0"/>
    <n v="3.3599998950958301"/>
    <n v="0"/>
    <n v="0"/>
    <n v="0"/>
    <n v="244"/>
    <n v="1196"/>
    <x v="360"/>
  </r>
  <r>
    <x v="16"/>
    <x v="14"/>
    <x v="3"/>
    <s v="weekend"/>
    <x v="40"/>
    <x v="0"/>
    <n v="5232"/>
    <n v="3.5099999904632599"/>
    <n v="3.5099999904632599"/>
    <n v="0"/>
    <n v="0"/>
    <n v="0"/>
    <n v="3.5099999904632599"/>
    <n v="0"/>
    <n v="0"/>
    <n v="0"/>
    <n v="240"/>
    <n v="741"/>
    <x v="361"/>
  </r>
  <r>
    <x v="16"/>
    <x v="15"/>
    <x v="3"/>
    <s v="weekend"/>
    <x v="249"/>
    <x v="0"/>
    <n v="7303"/>
    <n v="4.9000000953674299"/>
    <n v="4.9000000953674299"/>
    <n v="0"/>
    <n v="0"/>
    <n v="0.25"/>
    <n v="4.6500000953674299"/>
    <n v="0"/>
    <n v="0"/>
    <n v="8"/>
    <n v="308"/>
    <n v="733"/>
    <x v="362"/>
  </r>
  <r>
    <x v="17"/>
    <x v="12"/>
    <x v="3"/>
    <s v="weekend"/>
    <x v="250"/>
    <x v="0"/>
    <n v="9634"/>
    <n v="6.4000000953674299"/>
    <n v="6.4000000953674299"/>
    <n v="0"/>
    <n v="0.55000001192092896"/>
    <n v="1.1399999856948899"/>
    <n v="4.71000003814697"/>
    <n v="0"/>
    <n v="7"/>
    <n v="19"/>
    <n v="304"/>
    <n v="1110"/>
    <x v="363"/>
  </r>
  <r>
    <x v="17"/>
    <x v="13"/>
    <x v="3"/>
    <s v="weekend"/>
    <x v="251"/>
    <x v="0"/>
    <n v="8563"/>
    <n v="5.6599998474121103"/>
    <n v="5.6599998474121103"/>
    <n v="0"/>
    <n v="0"/>
    <n v="0"/>
    <n v="5.6500000953674299"/>
    <n v="0"/>
    <n v="0"/>
    <n v="0"/>
    <n v="395"/>
    <n v="1045"/>
    <x v="285"/>
  </r>
  <r>
    <x v="17"/>
    <x v="14"/>
    <x v="3"/>
    <s v="weekend"/>
    <x v="82"/>
    <x v="0"/>
    <n v="3428"/>
    <n v="2.2699999809265101"/>
    <n v="2.2699999809265101"/>
    <n v="0"/>
    <n v="0"/>
    <n v="0"/>
    <n v="2.2699999809265101"/>
    <n v="0"/>
    <n v="0"/>
    <n v="0"/>
    <n v="190"/>
    <n v="1121"/>
    <x v="23"/>
  </r>
  <r>
    <x v="17"/>
    <x v="15"/>
    <x v="3"/>
    <s v="weekend"/>
    <x v="163"/>
    <x v="0"/>
    <n v="6543"/>
    <n v="4.3299999237060502"/>
    <n v="4.3299999237060502"/>
    <n v="0"/>
    <n v="1.79999995231628"/>
    <n v="0.5"/>
    <n v="2.0199999809265101"/>
    <n v="0"/>
    <n v="66"/>
    <n v="35"/>
    <n v="238"/>
    <n v="1019"/>
    <x v="364"/>
  </r>
  <r>
    <x v="18"/>
    <x v="12"/>
    <x v="3"/>
    <s v="weekend"/>
    <x v="252"/>
    <x v="0"/>
    <n v="12692"/>
    <n v="10.289999961853001"/>
    <n v="10.289999961853001"/>
    <n v="0"/>
    <n v="0.95999997854232799"/>
    <n v="3.46000003814697"/>
    <n v="5.8800001144409197"/>
    <n v="0"/>
    <n v="12"/>
    <n v="66"/>
    <n v="302"/>
    <n v="437"/>
    <x v="365"/>
  </r>
  <r>
    <x v="18"/>
    <x v="13"/>
    <x v="3"/>
    <s v="weekend"/>
    <x v="253"/>
    <x v="0"/>
    <n v="15050"/>
    <n v="12.2200002670288"/>
    <n v="12.2200002670288"/>
    <n v="0"/>
    <n v="1.20000004768372"/>
    <n v="5.1199998855590803"/>
    <n v="5.8800001144409197"/>
    <n v="0"/>
    <n v="15"/>
    <n v="95"/>
    <n v="281"/>
    <n v="542"/>
    <x v="366"/>
  </r>
  <r>
    <x v="18"/>
    <x v="15"/>
    <x v="3"/>
    <s v="weekend"/>
    <x v="254"/>
    <x v="0"/>
    <n v="12857"/>
    <n v="10.430000305175801"/>
    <n v="10.430000305175801"/>
    <n v="0"/>
    <n v="0.68000000715255704"/>
    <n v="6.21000003814697"/>
    <n v="3.53999996185303"/>
    <n v="0"/>
    <n v="9"/>
    <n v="125"/>
    <n v="192"/>
    <n v="1019"/>
    <x v="367"/>
  </r>
  <r>
    <x v="19"/>
    <x v="12"/>
    <x v="3"/>
    <s v="weekend"/>
    <x v="255"/>
    <x v="2"/>
    <n v="655"/>
    <n v="0.43000000715255698"/>
    <n v="0.43000000715255698"/>
    <n v="0"/>
    <n v="0"/>
    <n v="0"/>
    <n v="0.43000000715255698"/>
    <n v="0"/>
    <n v="0"/>
    <n v="0"/>
    <n v="46"/>
    <n v="943"/>
    <x v="368"/>
  </r>
  <r>
    <x v="19"/>
    <x v="13"/>
    <x v="3"/>
    <s v="weekend"/>
    <x v="256"/>
    <x v="0"/>
    <n v="1807"/>
    <n v="1.1799999475479099"/>
    <n v="1.1799999475479099"/>
    <n v="0"/>
    <n v="0"/>
    <n v="0"/>
    <n v="1.1799999475479099"/>
    <n v="0"/>
    <n v="0"/>
    <n v="0"/>
    <n v="104"/>
    <n v="582"/>
    <x v="369"/>
  </r>
  <r>
    <x v="19"/>
    <x v="14"/>
    <x v="3"/>
    <s v="weekend"/>
    <x v="153"/>
    <x v="0"/>
    <n v="5164"/>
    <n v="3.3699998855590798"/>
    <n v="3.3699998855590798"/>
    <n v="0"/>
    <n v="0"/>
    <n v="0"/>
    <n v="3.3699998855590798"/>
    <n v="0"/>
    <n v="0"/>
    <n v="0"/>
    <n v="237"/>
    <n v="436"/>
    <x v="370"/>
  </r>
  <r>
    <x v="19"/>
    <x v="15"/>
    <x v="3"/>
    <s v="weekend"/>
    <x v="238"/>
    <x v="0"/>
    <n v="6083"/>
    <n v="4"/>
    <n v="4"/>
    <n v="0"/>
    <n v="0.21999999880790699"/>
    <n v="0.46999999880790699"/>
    <n v="3.2999999523162802"/>
    <n v="0"/>
    <n v="3"/>
    <n v="8"/>
    <n v="210"/>
    <n v="505"/>
    <x v="371"/>
  </r>
  <r>
    <x v="20"/>
    <x v="12"/>
    <x v="3"/>
    <s v="weekend"/>
    <x v="79"/>
    <x v="0"/>
    <n v="12231"/>
    <n v="9.1400003433227504"/>
    <n v="9.1400003433227504"/>
    <n v="0"/>
    <n v="5.9800000190734899"/>
    <n v="0.82999998331069902"/>
    <n v="2.3199999332428001"/>
    <n v="0"/>
    <n v="200"/>
    <n v="37"/>
    <n v="159"/>
    <n v="525"/>
    <x v="372"/>
  </r>
  <r>
    <x v="20"/>
    <x v="13"/>
    <x v="3"/>
    <s v="weekend"/>
    <x v="124"/>
    <x v="0"/>
    <n v="15764"/>
    <n v="11.7799997329712"/>
    <n v="11.7799997329712"/>
    <n v="0"/>
    <n v="7.6500000953674299"/>
    <n v="2.1500000953674299"/>
    <n v="1.9800000190734901"/>
    <n v="0"/>
    <n v="210"/>
    <n v="65"/>
    <n v="141"/>
    <n v="425"/>
    <x v="373"/>
  </r>
  <r>
    <x v="20"/>
    <x v="14"/>
    <x v="3"/>
    <s v="weekend"/>
    <x v="257"/>
    <x v="0"/>
    <n v="13368"/>
    <n v="9.9899997711181605"/>
    <n v="9.9899997711181605"/>
    <n v="0"/>
    <n v="5.3099999427795401"/>
    <n v="1.4400000572204601"/>
    <n v="3.2400000095367401"/>
    <n v="0"/>
    <n v="194"/>
    <n v="72"/>
    <n v="178"/>
    <n v="499"/>
    <x v="374"/>
  </r>
  <r>
    <x v="21"/>
    <x v="12"/>
    <x v="3"/>
    <s v="weekend"/>
    <x v="258"/>
    <x v="0"/>
    <n v="7150"/>
    <n v="5.4000000953674299"/>
    <n v="5.4000000953674299"/>
    <n v="0"/>
    <n v="0"/>
    <n v="0"/>
    <n v="5.4000000953674299"/>
    <n v="0"/>
    <n v="0"/>
    <n v="0"/>
    <n v="312"/>
    <n v="702"/>
    <x v="165"/>
  </r>
  <r>
    <x v="21"/>
    <x v="13"/>
    <x v="3"/>
    <s v="weekend"/>
    <x v="111"/>
    <x v="0"/>
    <n v="7623"/>
    <n v="5.7600002288818404"/>
    <n v="5.7600002288818404"/>
    <n v="0"/>
    <n v="0"/>
    <n v="0"/>
    <n v="5.7600002288818404"/>
    <n v="0"/>
    <n v="0"/>
    <n v="0"/>
    <n v="362"/>
    <n v="711"/>
    <x v="375"/>
  </r>
  <r>
    <x v="21"/>
    <x v="14"/>
    <x v="3"/>
    <s v="weekend"/>
    <x v="174"/>
    <x v="0"/>
    <n v="8915"/>
    <n v="6.7300000190734899"/>
    <n v="6.7300000190734899"/>
    <n v="0"/>
    <n v="0"/>
    <n v="0"/>
    <n v="6.7300000190734899"/>
    <n v="0"/>
    <n v="0"/>
    <n v="0"/>
    <n v="397"/>
    <n v="525"/>
    <x v="376"/>
  </r>
  <r>
    <x v="21"/>
    <x v="15"/>
    <x v="3"/>
    <s v="weekend"/>
    <x v="19"/>
    <x v="0"/>
    <n v="7328"/>
    <n v="5.5300002098083496"/>
    <n v="5.5300002098083496"/>
    <n v="0"/>
    <n v="0"/>
    <n v="0"/>
    <n v="5.5300002098083496"/>
    <n v="0"/>
    <n v="0"/>
    <n v="0"/>
    <n v="318"/>
    <n v="517"/>
    <x v="377"/>
  </r>
  <r>
    <x v="22"/>
    <x v="12"/>
    <x v="3"/>
    <s v="weekend"/>
    <x v="144"/>
    <x v="0"/>
    <n v="7851"/>
    <n v="5.9400000572204599"/>
    <n v="5.9400000572204599"/>
    <n v="0"/>
    <n v="1.1399999856948899"/>
    <n v="0.79000002145767201"/>
    <n v="4"/>
    <n v="0"/>
    <n v="31"/>
    <n v="12"/>
    <n v="225"/>
    <n v="1172"/>
    <x v="378"/>
  </r>
  <r>
    <x v="22"/>
    <x v="13"/>
    <x v="3"/>
    <s v="weekend"/>
    <x v="165"/>
    <x v="0"/>
    <n v="5896"/>
    <n v="4.46000003814697"/>
    <n v="4.46000003814697"/>
    <n v="0"/>
    <n v="0"/>
    <n v="0"/>
    <n v="4.46000003814697"/>
    <n v="0"/>
    <n v="0"/>
    <n v="0"/>
    <n v="258"/>
    <n v="1182"/>
    <x v="379"/>
  </r>
  <r>
    <x v="22"/>
    <x v="14"/>
    <x v="3"/>
    <s v="weekend"/>
    <x v="259"/>
    <x v="0"/>
    <n v="9837"/>
    <n v="7.4400000572204599"/>
    <n v="7.4400000572204599"/>
    <n v="0"/>
    <n v="0.66000002622604403"/>
    <n v="2.75"/>
    <n v="4"/>
    <n v="1.9999999552965199E-2"/>
    <n v="8"/>
    <n v="95"/>
    <n v="282"/>
    <n v="1055"/>
    <x v="380"/>
  </r>
  <r>
    <x v="22"/>
    <x v="15"/>
    <x v="3"/>
    <s v="weekend"/>
    <x v="260"/>
    <x v="0"/>
    <n v="7706"/>
    <n v="5.8299999237060502"/>
    <n v="5.8299999237060502"/>
    <n v="0"/>
    <n v="0"/>
    <n v="0"/>
    <n v="5.8200001716613796"/>
    <n v="0"/>
    <n v="0"/>
    <n v="0"/>
    <n v="251"/>
    <n v="1189"/>
    <x v="381"/>
  </r>
  <r>
    <x v="23"/>
    <x v="12"/>
    <x v="3"/>
    <s v="weekend"/>
    <x v="172"/>
    <x v="2"/>
    <n v="2497"/>
    <n v="1.78999996185303"/>
    <n v="1.78999996185303"/>
    <n v="0"/>
    <n v="0.34999999403953602"/>
    <n v="1.12999999523163"/>
    <n v="0.31000000238418601"/>
    <n v="0"/>
    <n v="5"/>
    <n v="24"/>
    <n v="19"/>
    <n v="1392"/>
    <x v="382"/>
  </r>
  <r>
    <x v="23"/>
    <x v="13"/>
    <x v="3"/>
    <s v="weekend"/>
    <x v="235"/>
    <x v="2"/>
    <n v="2153"/>
    <n v="1.53999996185303"/>
    <n v="1.53999996185303"/>
    <n v="0"/>
    <n v="0.769999980926514"/>
    <n v="0.62000000476837203"/>
    <n v="0.15000000596046401"/>
    <n v="0"/>
    <n v="11"/>
    <n v="18"/>
    <n v="11"/>
    <n v="1400"/>
    <x v="383"/>
  </r>
  <r>
    <x v="23"/>
    <x v="14"/>
    <x v="3"/>
    <s v="weekend"/>
    <x v="261"/>
    <x v="0"/>
    <n v="2487"/>
    <n v="1.7799999713897701"/>
    <n v="1.7799999713897701"/>
    <n v="0"/>
    <n v="0.479999989271164"/>
    <n v="0.62000000476837203"/>
    <n v="0.68000000715255704"/>
    <n v="0"/>
    <n v="9"/>
    <n v="34"/>
    <n v="50"/>
    <n v="1347"/>
    <x v="384"/>
  </r>
  <r>
    <x v="24"/>
    <x v="12"/>
    <x v="3"/>
    <s v="weekend"/>
    <x v="48"/>
    <x v="0"/>
    <n v="10145"/>
    <n v="6.71000003814697"/>
    <n v="6.71000003814697"/>
    <n v="0"/>
    <n v="0.33000001311302202"/>
    <n v="0.68000000715255704"/>
    <n v="5.6900000572204599"/>
    <n v="0"/>
    <n v="5"/>
    <n v="13"/>
    <n v="295"/>
    <n v="634"/>
    <x v="385"/>
  </r>
  <r>
    <x v="24"/>
    <x v="13"/>
    <x v="3"/>
    <s v="weekend"/>
    <x v="5"/>
    <x v="0"/>
    <n v="5029"/>
    <n v="3.3199999332428001"/>
    <n v="3.3199999332428001"/>
    <n v="0"/>
    <n v="0"/>
    <n v="0"/>
    <n v="3.3199999332428001"/>
    <n v="0"/>
    <n v="0"/>
    <n v="0"/>
    <n v="199"/>
    <n v="720"/>
    <x v="386"/>
  </r>
  <r>
    <x v="24"/>
    <x v="14"/>
    <x v="3"/>
    <s v="weekend"/>
    <x v="262"/>
    <x v="0"/>
    <n v="5454"/>
    <n v="3.6099998950958301"/>
    <n v="3.6099998950958301"/>
    <n v="0"/>
    <n v="0"/>
    <n v="0"/>
    <n v="3.6099998950958301"/>
    <n v="0"/>
    <n v="0"/>
    <n v="0"/>
    <n v="215"/>
    <n v="722"/>
    <x v="318"/>
  </r>
  <r>
    <x v="24"/>
    <x v="15"/>
    <x v="3"/>
    <s v="weekend"/>
    <x v="212"/>
    <x v="0"/>
    <n v="4188"/>
    <n v="2.7699999809265101"/>
    <n v="2.7699999809265101"/>
    <n v="0"/>
    <n v="0"/>
    <n v="0.519999980926514"/>
    <n v="2.25"/>
    <n v="0"/>
    <n v="0"/>
    <n v="14"/>
    <n v="151"/>
    <n v="709"/>
    <x v="387"/>
  </r>
  <r>
    <x v="25"/>
    <x v="12"/>
    <x v="3"/>
    <s v="weekend"/>
    <x v="73"/>
    <x v="0"/>
    <n v="8059"/>
    <n v="5.3899998664856001"/>
    <n v="5.3899998664856001"/>
    <n v="0"/>
    <n v="0"/>
    <n v="0"/>
    <n v="5.3899998664856001"/>
    <n v="0"/>
    <n v="0"/>
    <n v="0"/>
    <n v="305"/>
    <n v="1135"/>
    <x v="17"/>
  </r>
  <r>
    <x v="25"/>
    <x v="13"/>
    <x v="3"/>
    <s v="weekend"/>
    <x v="263"/>
    <x v="0"/>
    <n v="11085"/>
    <n v="7.4200000762939498"/>
    <n v="7.4200000762939498"/>
    <n v="0"/>
    <n v="0"/>
    <n v="0"/>
    <n v="7.4200000762939498"/>
    <n v="0"/>
    <n v="0"/>
    <n v="0"/>
    <n v="419"/>
    <n v="1021"/>
    <x v="388"/>
  </r>
  <r>
    <x v="25"/>
    <x v="14"/>
    <x v="3"/>
    <s v="weekend"/>
    <x v="153"/>
    <x v="0"/>
    <n v="5600"/>
    <n v="3.75"/>
    <n v="3.75"/>
    <n v="0"/>
    <n v="0"/>
    <n v="0"/>
    <n v="3.75"/>
    <n v="0"/>
    <n v="0"/>
    <n v="0"/>
    <n v="237"/>
    <n v="1142"/>
    <x v="165"/>
  </r>
  <r>
    <x v="26"/>
    <x v="13"/>
    <x v="3"/>
    <s v="weekend"/>
    <x v="264"/>
    <x v="0"/>
    <n v="3520"/>
    <n v="2.1600000858306898"/>
    <n v="2.1600000858306898"/>
    <n v="0"/>
    <n v="0"/>
    <n v="0"/>
    <n v="2.1500000953674299"/>
    <n v="0"/>
    <n v="0"/>
    <n v="0"/>
    <n v="125"/>
    <n v="566"/>
    <x v="389"/>
  </r>
  <r>
    <x v="26"/>
    <x v="14"/>
    <x v="3"/>
    <s v="weekend"/>
    <x v="78"/>
    <x v="0"/>
    <n v="12390"/>
    <n v="8.0699996948242205"/>
    <n v="8.0699996948242205"/>
    <n v="0"/>
    <n v="2.2999999523162802"/>
    <n v="0.89999997615814198"/>
    <n v="4.8499999046325701"/>
    <n v="0"/>
    <n v="30"/>
    <n v="15"/>
    <n v="258"/>
    <n v="685"/>
    <x v="390"/>
  </r>
  <r>
    <x v="26"/>
    <x v="15"/>
    <x v="3"/>
    <s v="weekend"/>
    <x v="38"/>
    <x v="0"/>
    <n v="10677"/>
    <n v="7.0999999046325701"/>
    <n v="7.0999999046325701"/>
    <n v="0"/>
    <n v="2.3099999427795401"/>
    <n v="1.5299999713897701"/>
    <n v="3.25"/>
    <n v="0"/>
    <n v="32"/>
    <n v="27"/>
    <n v="147"/>
    <n v="695"/>
    <x v="391"/>
  </r>
  <r>
    <x v="27"/>
    <x v="12"/>
    <x v="3"/>
    <s v="weekend"/>
    <x v="265"/>
    <x v="0"/>
    <n v="18827"/>
    <n v="13.689999580383301"/>
    <n v="13.689999580383301"/>
    <n v="0"/>
    <n v="9.2399997711181605"/>
    <n v="0.80000001192092896"/>
    <n v="3.6400001049041699"/>
    <n v="0"/>
    <n v="111"/>
    <n v="21"/>
    <n v="195"/>
    <n v="1113"/>
    <x v="392"/>
  </r>
  <r>
    <x v="27"/>
    <x v="13"/>
    <x v="3"/>
    <s v="weekend"/>
    <x v="183"/>
    <x v="0"/>
    <n v="22988"/>
    <n v="17.950000762939499"/>
    <n v="17.950000762939499"/>
    <n v="0"/>
    <n v="13.1300001144409"/>
    <n v="1.54999995231628"/>
    <n v="3.2599999904632599"/>
    <n v="0"/>
    <n v="129"/>
    <n v="33"/>
    <n v="182"/>
    <n v="1096"/>
    <x v="393"/>
  </r>
  <r>
    <x v="27"/>
    <x v="14"/>
    <x v="3"/>
    <s v="weekend"/>
    <x v="16"/>
    <x v="2"/>
    <n v="1170"/>
    <n v="0.85000002384185802"/>
    <n v="0.85000002384185802"/>
    <n v="0"/>
    <n v="0"/>
    <n v="0"/>
    <n v="0.85000002384185802"/>
    <n v="0"/>
    <n v="0"/>
    <n v="0"/>
    <n v="51"/>
    <n v="1389"/>
    <x v="47"/>
  </r>
  <r>
    <x v="27"/>
    <x v="15"/>
    <x v="3"/>
    <s v="weekend"/>
    <x v="208"/>
    <x v="0"/>
    <n v="22026"/>
    <n v="17.649999618530298"/>
    <n v="17.649999618530298"/>
    <n v="0"/>
    <n v="13.3999996185303"/>
    <n v="0.58999997377395597"/>
    <n v="3.6600000858306898"/>
    <n v="0"/>
    <n v="125"/>
    <n v="14"/>
    <n v="228"/>
    <n v="1073"/>
    <x v="394"/>
  </r>
  <r>
    <x v="28"/>
    <x v="12"/>
    <x v="3"/>
    <s v="weekend"/>
    <x v="173"/>
    <x v="0"/>
    <n v="10204"/>
    <n v="7.9099998474121103"/>
    <n v="7.9099998474121103"/>
    <n v="0"/>
    <n v="5.4299998283386204"/>
    <n v="0.15000000596046401"/>
    <n v="2.3299999237060498"/>
    <n v="0"/>
    <n v="41"/>
    <n v="5"/>
    <n v="157"/>
    <n v="1237"/>
    <x v="395"/>
  </r>
  <r>
    <x v="28"/>
    <x v="13"/>
    <x v="3"/>
    <s v="weekend"/>
    <x v="266"/>
    <x v="0"/>
    <n v="8905"/>
    <n v="7.1300001144409197"/>
    <n v="7.1300001144409197"/>
    <n v="0"/>
    <n v="5.5999999046325701"/>
    <n v="0.18999999761581399"/>
    <n v="1.3400000333786"/>
    <n v="0"/>
    <n v="41"/>
    <n v="4"/>
    <n v="82"/>
    <n v="1313"/>
    <x v="396"/>
  </r>
  <r>
    <x v="29"/>
    <x v="12"/>
    <x v="3"/>
    <s v="weekend"/>
    <x v="261"/>
    <x v="0"/>
    <n v="2132"/>
    <n v="1.6900000572204601"/>
    <n v="1.6900000572204601"/>
    <n v="0"/>
    <n v="0"/>
    <n v="0"/>
    <n v="1.6900000572204601"/>
    <n v="0"/>
    <n v="0"/>
    <n v="0"/>
    <n v="93"/>
    <n v="599"/>
    <x v="356"/>
  </r>
  <r>
    <x v="29"/>
    <x v="13"/>
    <x v="3"/>
    <s v="weekend"/>
    <x v="232"/>
    <x v="0"/>
    <n v="3703"/>
    <n v="2.9400000572204599"/>
    <n v="2.9400000572204599"/>
    <n v="0"/>
    <n v="0"/>
    <n v="0"/>
    <n v="2.9400000572204599"/>
    <n v="0"/>
    <n v="0"/>
    <n v="0"/>
    <n v="135"/>
    <n v="734"/>
    <x v="397"/>
  </r>
  <r>
    <x v="29"/>
    <x v="14"/>
    <x v="3"/>
    <s v="weekend"/>
    <x v="267"/>
    <x v="0"/>
    <n v="11419"/>
    <n v="9.0600004196166992"/>
    <n v="9.0600004196166992"/>
    <n v="0"/>
    <n v="6.0300002098083496"/>
    <n v="0.56000000238418601"/>
    <n v="2.4700000286102299"/>
    <n v="0"/>
    <n v="71"/>
    <n v="10"/>
    <n v="127"/>
    <n v="669"/>
    <x v="398"/>
  </r>
  <r>
    <x v="29"/>
    <x v="15"/>
    <x v="3"/>
    <s v="weekend"/>
    <x v="170"/>
    <x v="0"/>
    <n v="2943"/>
    <n v="2.3299999237060498"/>
    <n v="2.3299999237060498"/>
    <n v="0"/>
    <n v="0"/>
    <n v="0"/>
    <n v="2.3299999237060498"/>
    <n v="0"/>
    <n v="0"/>
    <n v="0"/>
    <n v="139"/>
    <n v="621"/>
    <x v="399"/>
  </r>
  <r>
    <x v="30"/>
    <x v="12"/>
    <x v="3"/>
    <s v="weekend"/>
    <x v="161"/>
    <x v="1"/>
    <n v="3008"/>
    <n v="2.3499999046325701"/>
    <n v="2.3499999046325701"/>
    <n v="0"/>
    <n v="0"/>
    <n v="0"/>
    <n v="0"/>
    <n v="0"/>
    <n v="0"/>
    <n v="0"/>
    <n v="0"/>
    <n v="1440"/>
    <x v="400"/>
  </r>
  <r>
    <x v="30"/>
    <x v="13"/>
    <x v="3"/>
    <s v="weekend"/>
    <x v="43"/>
    <x v="0"/>
    <n v="8286"/>
    <n v="6.46000003814697"/>
    <n v="6.46000003814697"/>
    <n v="0"/>
    <n v="0.15000000596046401"/>
    <n v="2.0499999523162802"/>
    <n v="4.2699999809265101"/>
    <n v="0"/>
    <n v="2"/>
    <n v="44"/>
    <n v="206"/>
    <n v="1188"/>
    <x v="84"/>
  </r>
  <r>
    <x v="30"/>
    <x v="14"/>
    <x v="3"/>
    <s v="weekend"/>
    <x v="268"/>
    <x v="0"/>
    <n v="4512"/>
    <n v="3.5199999809265101"/>
    <n v="3.5199999809265101"/>
    <n v="0"/>
    <n v="0.77999997138977095"/>
    <n v="0.119999997317791"/>
    <n v="2.03999996185303"/>
    <n v="0"/>
    <n v="10"/>
    <n v="2"/>
    <n v="117"/>
    <n v="1311"/>
    <x v="401"/>
  </r>
  <r>
    <x v="30"/>
    <x v="15"/>
    <x v="3"/>
    <s v="weekend"/>
    <x v="236"/>
    <x v="0"/>
    <n v="9217"/>
    <n v="7.1900000572204599"/>
    <n v="7.1900000572204599"/>
    <n v="0"/>
    <n v="0.21999999880790699"/>
    <n v="3.3099999427795401"/>
    <n v="3.6600000858306898"/>
    <n v="0"/>
    <n v="3"/>
    <n v="72"/>
    <n v="182"/>
    <n v="1183"/>
    <x v="402"/>
  </r>
  <r>
    <x v="31"/>
    <x v="13"/>
    <x v="3"/>
    <s v="weekend"/>
    <x v="269"/>
    <x v="2"/>
    <n v="400"/>
    <n v="0.259999990463257"/>
    <n v="0.259999990463257"/>
    <n v="0"/>
    <n v="3.9999999105930301E-2"/>
    <n v="5.0000000745058101E-2"/>
    <n v="0.15999999642372101"/>
    <n v="0"/>
    <n v="3"/>
    <n v="8"/>
    <n v="19"/>
    <n v="1410"/>
    <x v="403"/>
  </r>
  <r>
    <x v="31"/>
    <x v="14"/>
    <x v="3"/>
    <s v="weekend"/>
    <x v="270"/>
    <x v="0"/>
    <n v="1619"/>
    <n v="1.03999996185303"/>
    <n v="1.03999996185303"/>
    <n v="0"/>
    <n v="0"/>
    <n v="0"/>
    <n v="1.03999996185303"/>
    <n v="0"/>
    <n v="0"/>
    <n v="0"/>
    <n v="79"/>
    <n v="834"/>
    <x v="404"/>
  </r>
  <r>
    <x v="32"/>
    <x v="12"/>
    <x v="3"/>
    <s v="weekend"/>
    <x v="252"/>
    <x v="0"/>
    <n v="15118"/>
    <n v="8.8699998855590803"/>
    <n v="8.8699998855590803"/>
    <n v="0"/>
    <n v="0"/>
    <n v="7.0000000298023196E-2"/>
    <n v="8.7899999618530291"/>
    <n v="0"/>
    <n v="58"/>
    <n v="15"/>
    <n v="307"/>
    <n v="1060"/>
    <x v="405"/>
  </r>
  <r>
    <x v="32"/>
    <x v="13"/>
    <x v="3"/>
    <s v="weekend"/>
    <x v="66"/>
    <x v="0"/>
    <n v="16674"/>
    <n v="15.7399997711182"/>
    <n v="15.7399997711182"/>
    <n v="0"/>
    <n v="11.0100002288818"/>
    <n v="9.9999997764825804E-3"/>
    <n v="4.6900000572204599"/>
    <n v="0"/>
    <n v="64"/>
    <n v="1"/>
    <n v="227"/>
    <n v="1148"/>
    <x v="406"/>
  </r>
  <r>
    <x v="32"/>
    <x v="14"/>
    <x v="3"/>
    <s v="weekend"/>
    <x v="271"/>
    <x v="0"/>
    <n v="10930"/>
    <n v="8.3199996948242205"/>
    <n v="8.3199996948242205"/>
    <n v="0"/>
    <n v="3.1300001144409202"/>
    <n v="0.56999999284744296"/>
    <n v="4.5700001716613796"/>
    <n v="0"/>
    <n v="36"/>
    <n v="12"/>
    <n v="166"/>
    <n v="1226"/>
    <x v="407"/>
  </r>
  <r>
    <x v="32"/>
    <x v="15"/>
    <x v="3"/>
    <s v="weekend"/>
    <x v="28"/>
    <x v="0"/>
    <n v="10686"/>
    <n v="8.1099996566772496"/>
    <n v="8.1099996566772496"/>
    <n v="0"/>
    <n v="1.08000004291534"/>
    <n v="0.20000000298023199"/>
    <n v="6.8000001907348597"/>
    <n v="0"/>
    <n v="17"/>
    <n v="4"/>
    <n v="245"/>
    <n v="1174"/>
    <x v="408"/>
  </r>
  <r>
    <x v="0"/>
    <x v="16"/>
    <x v="4"/>
    <s v="Weekday"/>
    <x v="220"/>
    <x v="0"/>
    <n v="10460"/>
    <n v="6.7399997711181596"/>
    <n v="6.7399997711181596"/>
    <n v="0"/>
    <n v="2.4400000572204599"/>
    <n v="0.40000000596046398"/>
    <n v="3.9100000858306898"/>
    <n v="0"/>
    <n v="30"/>
    <n v="11"/>
    <n v="181"/>
    <n v="1218"/>
    <x v="271"/>
  </r>
  <r>
    <x v="0"/>
    <x v="17"/>
    <x v="4"/>
    <s v="Weekday"/>
    <x v="272"/>
    <x v="0"/>
    <n v="9819"/>
    <n v="6.3400001525878897"/>
    <n v="6.3400001525878897"/>
    <n v="0"/>
    <n v="1.3400000333786"/>
    <n v="0.34999999403953602"/>
    <n v="4.6500000953674299"/>
    <n v="0"/>
    <n v="19"/>
    <n v="8"/>
    <n v="211"/>
    <n v="838"/>
    <x v="409"/>
  </r>
  <r>
    <x v="0"/>
    <x v="18"/>
    <x v="4"/>
    <s v="Weekday"/>
    <x v="52"/>
    <x v="0"/>
    <n v="13154"/>
    <n v="8.5299997329711896"/>
    <n v="8.5299997329711896"/>
    <n v="0"/>
    <n v="3.53999996185303"/>
    <n v="1.1599999666214"/>
    <n v="3.78999996185303"/>
    <n v="0"/>
    <n v="48"/>
    <n v="28"/>
    <n v="189"/>
    <n v="782"/>
    <x v="344"/>
  </r>
  <r>
    <x v="0"/>
    <x v="19"/>
    <x v="4"/>
    <s v="Weekday"/>
    <x v="3"/>
    <x v="0"/>
    <n v="14070"/>
    <n v="8.8999996185302699"/>
    <n v="8.8999996185302699"/>
    <n v="0"/>
    <n v="2.9200000762939502"/>
    <n v="1.08000004291534"/>
    <n v="4.8800001144409197"/>
    <n v="0"/>
    <n v="45"/>
    <n v="24"/>
    <n v="250"/>
    <n v="857"/>
    <x v="410"/>
  </r>
  <r>
    <x v="1"/>
    <x v="16"/>
    <x v="4"/>
    <s v="Weekday"/>
    <x v="142"/>
    <x v="0"/>
    <n v="9107"/>
    <n v="5.9200000762939498"/>
    <n v="5.9200000762939498"/>
    <n v="0"/>
    <n v="0"/>
    <n v="0"/>
    <n v="5.9099998474121103"/>
    <n v="9.9999997764825804E-3"/>
    <n v="0"/>
    <n v="0"/>
    <n v="236"/>
    <n v="1204"/>
    <x v="411"/>
  </r>
  <r>
    <x v="1"/>
    <x v="17"/>
    <x v="4"/>
    <s v="Weekday"/>
    <x v="273"/>
    <x v="0"/>
    <n v="6349"/>
    <n v="4.1300001144409197"/>
    <n v="4.1300001144409197"/>
    <n v="0"/>
    <n v="0"/>
    <n v="0"/>
    <n v="4.1100001335143999"/>
    <n v="1.9999999552965199E-2"/>
    <n v="0"/>
    <n v="0"/>
    <n v="186"/>
    <n v="1254"/>
    <x v="412"/>
  </r>
  <r>
    <x v="1"/>
    <x v="18"/>
    <x v="4"/>
    <s v="Weekday"/>
    <x v="10"/>
    <x v="0"/>
    <n v="2759"/>
    <n v="1.78999996185303"/>
    <n v="1.78999996185303"/>
    <n v="0"/>
    <n v="0"/>
    <n v="0.20000000298023199"/>
    <n v="1.6000000238418599"/>
    <n v="0"/>
    <n v="0"/>
    <n v="5"/>
    <n v="115"/>
    <n v="1320"/>
    <x v="336"/>
  </r>
  <r>
    <x v="1"/>
    <x v="19"/>
    <x v="4"/>
    <s v="Weekday"/>
    <x v="274"/>
    <x v="0"/>
    <n v="2470"/>
    <n v="1.6100000143051101"/>
    <n v="1.6100000143051101"/>
    <n v="0"/>
    <n v="0"/>
    <n v="0"/>
    <n v="1.58000004291534"/>
    <n v="1.9999999552965199E-2"/>
    <n v="0"/>
    <n v="0"/>
    <n v="117"/>
    <n v="1323"/>
    <x v="413"/>
  </r>
  <r>
    <x v="1"/>
    <x v="20"/>
    <x v="4"/>
    <s v="Weekday"/>
    <x v="275"/>
    <x v="0"/>
    <n v="2971"/>
    <n v="1.9299999475479099"/>
    <n v="1.9299999475479099"/>
    <n v="0"/>
    <n v="0"/>
    <n v="0"/>
    <n v="1.91999995708466"/>
    <n v="9.9999997764825804E-3"/>
    <n v="0"/>
    <n v="0"/>
    <n v="107"/>
    <n v="890"/>
    <x v="414"/>
  </r>
  <r>
    <x v="2"/>
    <x v="16"/>
    <x v="4"/>
    <s v="Weekday"/>
    <x v="276"/>
    <x v="0"/>
    <n v="11037"/>
    <n v="8.0200004577636701"/>
    <n v="8.0200004577636701"/>
    <n v="0"/>
    <n v="0.36000001430511502"/>
    <n v="2.5599999427795401"/>
    <n v="5.0999999046325701"/>
    <n v="0"/>
    <n v="5"/>
    <n v="58"/>
    <n v="252"/>
    <n v="1125"/>
    <x v="415"/>
  </r>
  <r>
    <x v="2"/>
    <x v="17"/>
    <x v="4"/>
    <s v="Weekday"/>
    <x v="277"/>
    <x v="2"/>
    <n v="1223"/>
    <n v="0.88999998569488503"/>
    <n v="0.88999998569488503"/>
    <n v="0"/>
    <n v="0"/>
    <n v="0"/>
    <n v="0.87999999523162797"/>
    <n v="9.9999997764825804E-3"/>
    <n v="0"/>
    <n v="0"/>
    <n v="38"/>
    <n v="1402"/>
    <x v="416"/>
  </r>
  <r>
    <x v="2"/>
    <x v="18"/>
    <x v="4"/>
    <s v="Weekday"/>
    <x v="134"/>
    <x v="0"/>
    <n v="9405"/>
    <n v="6.8400001525878897"/>
    <n v="6.8400001525878897"/>
    <n v="0"/>
    <n v="0.20000000298023199"/>
    <n v="2.3199999332428001"/>
    <n v="4.3099999427795401"/>
    <n v="0"/>
    <n v="3"/>
    <n v="53"/>
    <n v="227"/>
    <n v="1157"/>
    <x v="417"/>
  </r>
  <r>
    <x v="2"/>
    <x v="19"/>
    <x v="4"/>
    <s v="Weekday"/>
    <x v="278"/>
    <x v="0"/>
    <n v="4363"/>
    <n v="3.1900000572204599"/>
    <n v="3.1900000572204599"/>
    <n v="0"/>
    <n v="0.519999980926514"/>
    <n v="0.54000002145767201"/>
    <n v="2.1300001144409202"/>
    <n v="9.9999997764825804E-3"/>
    <n v="6"/>
    <n v="12"/>
    <n v="81"/>
    <n v="1341"/>
    <x v="418"/>
  </r>
  <r>
    <x v="3"/>
    <x v="16"/>
    <x v="4"/>
    <s v="Weekday"/>
    <x v="279"/>
    <x v="0"/>
    <n v="7937"/>
    <n v="5.25"/>
    <n v="5.25"/>
    <n v="0"/>
    <n v="0"/>
    <n v="0"/>
    <n v="5.2300000190734899"/>
    <n v="0"/>
    <n v="0"/>
    <n v="0"/>
    <n v="373"/>
    <n v="843"/>
    <x v="419"/>
  </r>
  <r>
    <x v="3"/>
    <x v="17"/>
    <x v="4"/>
    <s v="Weekday"/>
    <x v="246"/>
    <x v="0"/>
    <n v="8054"/>
    <n v="5.3200001716613796"/>
    <n v="5.3200001716613796"/>
    <n v="0"/>
    <n v="0.119999997317791"/>
    <n v="0.519999980926514"/>
    <n v="4.6799998283386204"/>
    <n v="0"/>
    <n v="2"/>
    <n v="13"/>
    <n v="308"/>
    <n v="1117"/>
    <x v="420"/>
  </r>
  <r>
    <x v="3"/>
    <x v="18"/>
    <x v="4"/>
    <s v="Weekday"/>
    <x v="72"/>
    <x v="0"/>
    <n v="6907"/>
    <n v="4.5700001716613796"/>
    <n v="4.5700001716613796"/>
    <n v="0"/>
    <n v="0"/>
    <n v="0"/>
    <n v="4.5599999427795401"/>
    <n v="0"/>
    <n v="0"/>
    <n v="0"/>
    <n v="302"/>
    <n v="1138"/>
    <x v="421"/>
  </r>
  <r>
    <x v="3"/>
    <x v="19"/>
    <x v="4"/>
    <s v="Weekday"/>
    <x v="10"/>
    <x v="0"/>
    <n v="2237"/>
    <n v="1.4800000190734901"/>
    <n v="1.4800000190734901"/>
    <n v="0"/>
    <n v="0"/>
    <n v="0"/>
    <n v="1.4800000190734901"/>
    <n v="0"/>
    <n v="0"/>
    <n v="0"/>
    <n v="120"/>
    <n v="1320"/>
    <x v="422"/>
  </r>
  <r>
    <x v="4"/>
    <x v="16"/>
    <x v="4"/>
    <s v="Weekday"/>
    <x v="45"/>
    <x v="0"/>
    <n v="2163"/>
    <n v="1.5"/>
    <n v="1.5"/>
    <n v="0"/>
    <n v="0"/>
    <n v="0.40000000596046398"/>
    <n v="1.1000000238418599"/>
    <n v="0"/>
    <n v="0"/>
    <n v="9"/>
    <n v="88"/>
    <n v="1292"/>
    <x v="17"/>
  </r>
  <r>
    <x v="4"/>
    <x v="18"/>
    <x v="4"/>
    <s v="Weekday"/>
    <x v="155"/>
    <x v="0"/>
    <n v="1675"/>
    <n v="1.1599999666214"/>
    <n v="1.1599999666214"/>
    <n v="0"/>
    <n v="0"/>
    <n v="0"/>
    <n v="1.1599999666214"/>
    <n v="0"/>
    <n v="0"/>
    <n v="0"/>
    <n v="95"/>
    <n v="1167"/>
    <x v="423"/>
  </r>
  <r>
    <x v="5"/>
    <x v="16"/>
    <x v="4"/>
    <s v="Weekday"/>
    <x v="66"/>
    <x v="0"/>
    <n v="10690"/>
    <n v="7.5"/>
    <n v="7.5"/>
    <n v="0"/>
    <n v="2.4800000190734899"/>
    <n v="0.20999999344348899"/>
    <n v="4.8200001716613796"/>
    <n v="0"/>
    <n v="32"/>
    <n v="3"/>
    <n v="257"/>
    <n v="1148"/>
    <x v="424"/>
  </r>
  <r>
    <x v="5"/>
    <x v="17"/>
    <x v="4"/>
    <s v="Weekday"/>
    <x v="35"/>
    <x v="0"/>
    <n v="12453"/>
    <n v="8.7399997711181605"/>
    <n v="8.7399997711181605"/>
    <n v="0"/>
    <n v="3.3299999237060498"/>
    <n v="1.1100000143051101"/>
    <n v="4.3099999427795401"/>
    <n v="0"/>
    <n v="104"/>
    <n v="53"/>
    <n v="255"/>
    <n v="1028"/>
    <x v="425"/>
  </r>
  <r>
    <x v="5"/>
    <x v="18"/>
    <x v="4"/>
    <s v="Weekday"/>
    <x v="55"/>
    <x v="0"/>
    <n v="10140"/>
    <n v="7.1199998855590803"/>
    <n v="7.1199998855590803"/>
    <n v="0"/>
    <n v="0.40999999642372098"/>
    <n v="1.33000004291534"/>
    <n v="5.3899998664856001"/>
    <n v="0"/>
    <n v="6"/>
    <n v="20"/>
    <n v="291"/>
    <n v="1123"/>
    <x v="426"/>
  </r>
  <r>
    <x v="5"/>
    <x v="19"/>
    <x v="4"/>
    <s v="Weekday"/>
    <x v="71"/>
    <x v="0"/>
    <n v="11895"/>
    <n v="8.3500003814697301"/>
    <n v="8.3500003814697301"/>
    <n v="0"/>
    <n v="2.78999996185303"/>
    <n v="0.86000001430511497"/>
    <n v="4.6999998092651403"/>
    <n v="0"/>
    <n v="55"/>
    <n v="20"/>
    <n v="253"/>
    <n v="1112"/>
    <x v="427"/>
  </r>
  <r>
    <x v="5"/>
    <x v="20"/>
    <x v="4"/>
    <s v="Weekday"/>
    <x v="144"/>
    <x v="0"/>
    <n v="9117"/>
    <n v="6.4099998474121103"/>
    <n v="6.4099998474121103"/>
    <n v="0"/>
    <n v="1.2799999713897701"/>
    <n v="0.67000001668930098"/>
    <n v="4.4400000572204599"/>
    <n v="0"/>
    <n v="16"/>
    <n v="16"/>
    <n v="236"/>
    <n v="728"/>
    <x v="428"/>
  </r>
  <r>
    <x v="6"/>
    <x v="16"/>
    <x v="4"/>
    <s v="Weekday"/>
    <x v="143"/>
    <x v="0"/>
    <n v="3335"/>
    <n v="2.0699999332428001"/>
    <n v="2.0699999332428001"/>
    <n v="0"/>
    <n v="0"/>
    <n v="0"/>
    <n v="2.0499999523162802"/>
    <n v="0"/>
    <n v="0"/>
    <n v="0"/>
    <n v="197"/>
    <n v="653"/>
    <x v="429"/>
  </r>
  <r>
    <x v="6"/>
    <x v="17"/>
    <x v="4"/>
    <s v="Weekday"/>
    <x v="244"/>
    <x v="0"/>
    <n v="2467"/>
    <n v="1.5299999713897701"/>
    <n v="1.5299999713897701"/>
    <n v="0"/>
    <n v="0"/>
    <n v="0"/>
    <n v="1.5299999713897701"/>
    <n v="0"/>
    <n v="0"/>
    <n v="0"/>
    <n v="153"/>
    <n v="749"/>
    <x v="413"/>
  </r>
  <r>
    <x v="6"/>
    <x v="18"/>
    <x v="4"/>
    <s v="Weekday"/>
    <x v="49"/>
    <x v="0"/>
    <n v="6375"/>
    <n v="3.9500000476837198"/>
    <n v="3.9500000476837198"/>
    <n v="0"/>
    <n v="0"/>
    <n v="0"/>
    <n v="3.9500000476837198"/>
    <n v="0"/>
    <n v="0"/>
    <n v="0"/>
    <n v="331"/>
    <n v="626"/>
    <x v="430"/>
  </r>
  <r>
    <x v="6"/>
    <x v="19"/>
    <x v="4"/>
    <s v="Weekday"/>
    <x v="280"/>
    <x v="0"/>
    <n v="12167"/>
    <n v="7.53999996185303"/>
    <n v="7.53999996185303"/>
    <n v="0"/>
    <n v="0"/>
    <n v="0"/>
    <n v="7.53999996185303"/>
    <n v="0"/>
    <n v="0"/>
    <n v="0"/>
    <n v="475"/>
    <n v="479"/>
    <x v="431"/>
  </r>
  <r>
    <x v="6"/>
    <x v="20"/>
    <x v="4"/>
    <s v="Weekday"/>
    <x v="126"/>
    <x v="0"/>
    <n v="8891"/>
    <n v="5.5100002288818404"/>
    <n v="5.5100002288818404"/>
    <n v="0"/>
    <n v="0"/>
    <n v="0"/>
    <n v="5.5100002288818404"/>
    <n v="0"/>
    <n v="0"/>
    <n v="0"/>
    <n v="343"/>
    <n v="330"/>
    <x v="432"/>
  </r>
  <r>
    <x v="7"/>
    <x v="16"/>
    <x v="4"/>
    <s v="Weekday"/>
    <x v="234"/>
    <x v="0"/>
    <n v="3973"/>
    <n v="2.6800000667571999"/>
    <n v="2.6800000667571999"/>
    <n v="0"/>
    <n v="0"/>
    <n v="0"/>
    <n v="2.6800000667571999"/>
    <n v="0"/>
    <n v="0"/>
    <n v="0"/>
    <n v="191"/>
    <n v="1249"/>
    <x v="433"/>
  </r>
  <r>
    <x v="7"/>
    <x v="17"/>
    <x v="4"/>
    <s v="Weekday"/>
    <x v="147"/>
    <x v="0"/>
    <n v="3404"/>
    <n v="2.28999996185303"/>
    <n v="2.28999996185303"/>
    <n v="0"/>
    <n v="5.9999998658895499E-2"/>
    <n v="0.41999998688697798"/>
    <n v="1.8099999427795399"/>
    <n v="0"/>
    <n v="1"/>
    <n v="10"/>
    <n v="127"/>
    <n v="1302"/>
    <x v="434"/>
  </r>
  <r>
    <x v="7"/>
    <x v="18"/>
    <x v="4"/>
    <s v="Weekday"/>
    <x v="281"/>
    <x v="0"/>
    <n v="1532"/>
    <n v="1.0299999713897701"/>
    <n v="1.0299999713897701"/>
    <n v="0"/>
    <n v="0"/>
    <n v="0"/>
    <n v="1.0299999713897701"/>
    <n v="0"/>
    <n v="0"/>
    <n v="0"/>
    <n v="76"/>
    <n v="1364"/>
    <x v="435"/>
  </r>
  <r>
    <x v="7"/>
    <x v="19"/>
    <x v="4"/>
    <s v="Weekday"/>
    <x v="177"/>
    <x v="0"/>
    <n v="5202"/>
    <n v="3.5099999904632599"/>
    <n v="3.5099999904632599"/>
    <n v="0"/>
    <n v="0"/>
    <n v="0.38999998569488498"/>
    <n v="3.1099998950958301"/>
    <n v="0"/>
    <n v="0"/>
    <n v="11"/>
    <n v="223"/>
    <n v="1206"/>
    <x v="34"/>
  </r>
  <r>
    <x v="7"/>
    <x v="20"/>
    <x v="4"/>
    <s v="Weekday"/>
    <x v="282"/>
    <x v="0"/>
    <n v="2661"/>
    <n v="1.78999996185303"/>
    <n v="1.78999996185303"/>
    <n v="0"/>
    <n v="0"/>
    <n v="0"/>
    <n v="1.78999996185303"/>
    <n v="0"/>
    <n v="0"/>
    <n v="0"/>
    <n v="128"/>
    <n v="830"/>
    <x v="436"/>
  </r>
  <r>
    <x v="8"/>
    <x v="16"/>
    <x v="4"/>
    <s v="Weekday"/>
    <x v="158"/>
    <x v="0"/>
    <n v="10129"/>
    <n v="6.6999998092651403"/>
    <n v="6.6999998092651403"/>
    <n v="0"/>
    <n v="1.9999999552965199E-2"/>
    <n v="2.7400000095367401"/>
    <n v="3.9400000572204599"/>
    <n v="0"/>
    <n v="1"/>
    <n v="48"/>
    <n v="206"/>
    <n v="705"/>
    <x v="145"/>
  </r>
  <r>
    <x v="8"/>
    <x v="17"/>
    <x v="4"/>
    <s v="Weekday"/>
    <x v="236"/>
    <x v="0"/>
    <n v="10080"/>
    <n v="6.75"/>
    <n v="6.75"/>
    <n v="0"/>
    <n v="1.8500000238418599"/>
    <n v="1.5299999713897701"/>
    <n v="3.3800001144409202"/>
    <n v="0"/>
    <n v="23"/>
    <n v="26"/>
    <n v="208"/>
    <n v="761"/>
    <x v="437"/>
  </r>
  <r>
    <x v="8"/>
    <x v="18"/>
    <x v="4"/>
    <s v="Weekday"/>
    <x v="57"/>
    <x v="0"/>
    <n v="5439"/>
    <n v="3.5999999046325701"/>
    <n v="3.5999999046325701"/>
    <n v="0"/>
    <n v="0"/>
    <n v="0"/>
    <n v="3.5999999046325701"/>
    <n v="0"/>
    <n v="0"/>
    <n v="0"/>
    <n v="229"/>
    <n v="764"/>
    <x v="96"/>
  </r>
  <r>
    <x v="9"/>
    <x v="16"/>
    <x v="4"/>
    <s v="Weekday"/>
    <x v="49"/>
    <x v="0"/>
    <n v="7910"/>
    <n v="5.3200001716613796"/>
    <n v="5.3200001716613796"/>
    <n v="0"/>
    <n v="0"/>
    <n v="0"/>
    <n v="5.3200001716613796"/>
    <n v="0"/>
    <n v="0"/>
    <n v="0"/>
    <n v="331"/>
    <n v="1109"/>
    <x v="438"/>
  </r>
  <r>
    <x v="9"/>
    <x v="17"/>
    <x v="4"/>
    <s v="Weekday"/>
    <x v="26"/>
    <x v="0"/>
    <n v="8859"/>
    <n v="5.9800000190734899"/>
    <n v="5.9800000190734899"/>
    <n v="0"/>
    <n v="0.129999995231628"/>
    <n v="0.37000000476837203"/>
    <n v="5.4699997901916504"/>
    <n v="9.9999997764825804E-3"/>
    <n v="2"/>
    <n v="10"/>
    <n v="371"/>
    <n v="1057"/>
    <x v="439"/>
  </r>
  <r>
    <x v="9"/>
    <x v="18"/>
    <x v="4"/>
    <s v="Weekday"/>
    <x v="283"/>
    <x v="0"/>
    <n v="7913"/>
    <n v="5.4099998474121103"/>
    <n v="5.4099998474121103"/>
    <n v="0"/>
    <n v="2.1600000858306898"/>
    <n v="0.34000000357627902"/>
    <n v="2.9100000858306898"/>
    <n v="0"/>
    <n v="28"/>
    <n v="7"/>
    <n v="213"/>
    <n v="1192"/>
    <x v="440"/>
  </r>
  <r>
    <x v="9"/>
    <x v="19"/>
    <x v="4"/>
    <s v="Weekday"/>
    <x v="215"/>
    <x v="0"/>
    <n v="8314"/>
    <n v="5.6100001335143999"/>
    <n v="5.6100001335143999"/>
    <n v="0"/>
    <n v="0.77999997138977095"/>
    <n v="0.80000001192092896"/>
    <n v="4.0300002098083496"/>
    <n v="0"/>
    <n v="13"/>
    <n v="23"/>
    <n v="311"/>
    <n v="1093"/>
    <x v="441"/>
  </r>
  <r>
    <x v="9"/>
    <x v="20"/>
    <x v="4"/>
    <s v="Weekday"/>
    <x v="144"/>
    <x v="0"/>
    <n v="7566"/>
    <n v="5.1100001335143999"/>
    <n v="5.1100001335143999"/>
    <n v="0"/>
    <n v="0"/>
    <n v="0"/>
    <n v="5.1100001335143999"/>
    <n v="0"/>
    <n v="0"/>
    <n v="0"/>
    <n v="268"/>
    <n v="720"/>
    <x v="429"/>
  </r>
  <r>
    <x v="10"/>
    <x v="16"/>
    <x v="4"/>
    <s v="Weekday"/>
    <x v="117"/>
    <x v="0"/>
    <n v="8844"/>
    <n v="6.0300002098083496"/>
    <n v="6.0300002098083496"/>
    <n v="0"/>
    <n v="0.34000000357627902"/>
    <n v="1.0299999713897701"/>
    <n v="4.6500000953674299"/>
    <n v="9.9999997764825804E-3"/>
    <n v="6"/>
    <n v="25"/>
    <n v="370"/>
    <n v="1039"/>
    <x v="442"/>
  </r>
  <r>
    <x v="10"/>
    <x v="17"/>
    <x v="4"/>
    <s v="Weekday"/>
    <x v="284"/>
    <x v="0"/>
    <n v="8857"/>
    <n v="6.0700001716613796"/>
    <n v="6.0700001716613796"/>
    <n v="0"/>
    <n v="1.1499999761581401"/>
    <n v="0.259999990463257"/>
    <n v="4.6399998664856001"/>
    <n v="9.9999997764825804E-3"/>
    <n v="18"/>
    <n v="9"/>
    <n v="376"/>
    <n v="1037"/>
    <x v="443"/>
  </r>
  <r>
    <x v="10"/>
    <x v="18"/>
    <x v="4"/>
    <s v="Weekday"/>
    <x v="259"/>
    <x v="0"/>
    <n v="5512"/>
    <n v="3.7599999904632599"/>
    <n v="3.7599999904632599"/>
    <n v="0"/>
    <n v="0"/>
    <n v="0"/>
    <n v="3.7599999904632599"/>
    <n v="0"/>
    <n v="0"/>
    <n v="0"/>
    <n v="385"/>
    <n v="1055"/>
    <x v="239"/>
  </r>
  <r>
    <x v="11"/>
    <x v="16"/>
    <x v="4"/>
    <s v="Weekday"/>
    <x v="32"/>
    <x v="0"/>
    <n v="7641"/>
    <n v="5.1100001335143999"/>
    <n v="5.1100001335143999"/>
    <n v="0"/>
    <n v="0.31999999284744302"/>
    <n v="0.97000002861022905"/>
    <n v="3.8199999332428001"/>
    <n v="0"/>
    <n v="5"/>
    <n v="23"/>
    <n v="214"/>
    <n v="801"/>
    <x v="444"/>
  </r>
  <r>
    <x v="11"/>
    <x v="17"/>
    <x v="4"/>
    <s v="Weekday"/>
    <x v="32"/>
    <x v="0"/>
    <n v="6093"/>
    <n v="4.0799999237060502"/>
    <n v="4.0799999237060502"/>
    <n v="0"/>
    <n v="0"/>
    <n v="0"/>
    <n v="4.0599999427795401"/>
    <n v="0"/>
    <n v="0"/>
    <n v="0"/>
    <n v="242"/>
    <n v="712"/>
    <x v="368"/>
  </r>
  <r>
    <x v="11"/>
    <x v="18"/>
    <x v="4"/>
    <s v="Weekday"/>
    <x v="285"/>
    <x v="0"/>
    <n v="7114"/>
    <n v="4.8800001144409197"/>
    <n v="4.8800001144409197"/>
    <n v="0"/>
    <n v="1.37000000476837"/>
    <n v="0.28999999165535001"/>
    <n v="3.2200000286102299"/>
    <n v="0"/>
    <n v="15"/>
    <n v="8"/>
    <n v="190"/>
    <n v="804"/>
    <x v="445"/>
  </r>
  <r>
    <x v="11"/>
    <x v="19"/>
    <x v="4"/>
    <s v="Weekday"/>
    <x v="286"/>
    <x v="0"/>
    <n v="12312"/>
    <n v="8.5799999237060494"/>
    <n v="8.5799999237060494"/>
    <n v="0"/>
    <n v="1.7599999904632599"/>
    <n v="4.1100001335143999"/>
    <n v="2.71000003814697"/>
    <n v="0"/>
    <n v="14"/>
    <n v="88"/>
    <n v="178"/>
    <n v="680"/>
    <x v="446"/>
  </r>
  <r>
    <x v="12"/>
    <x v="16"/>
    <x v="4"/>
    <s v="Weekday"/>
    <x v="206"/>
    <x v="1"/>
    <n v="108"/>
    <n v="7.9999998211860698E-2"/>
    <n v="7.9999998211860698E-2"/>
    <n v="0"/>
    <n v="0"/>
    <n v="0"/>
    <n v="2.9999999329447701E-2"/>
    <n v="0"/>
    <n v="0"/>
    <n v="0"/>
    <n v="3"/>
    <n v="1437"/>
    <x v="447"/>
  </r>
  <r>
    <x v="12"/>
    <x v="19"/>
    <x v="4"/>
    <s v="Weekday"/>
    <x v="140"/>
    <x v="0"/>
    <n v="11728"/>
    <n v="8.4300003051757795"/>
    <n v="8.4300003051757795"/>
    <n v="0"/>
    <n v="2.6199998855590798"/>
    <n v="1.6799999475479099"/>
    <n v="4.03999996185303"/>
    <n v="7.0000000298023196E-2"/>
    <n v="38"/>
    <n v="42"/>
    <n v="196"/>
    <n v="916"/>
    <x v="448"/>
  </r>
  <r>
    <x v="12"/>
    <x v="20"/>
    <x v="4"/>
    <s v="Weekday"/>
    <x v="287"/>
    <x v="1"/>
    <n v="590"/>
    <n v="0.41999998688697798"/>
    <n v="0.41999998688697798"/>
    <n v="0"/>
    <n v="0"/>
    <n v="0"/>
    <n v="0.40999999642372098"/>
    <n v="0"/>
    <n v="0"/>
    <n v="0"/>
    <n v="21"/>
    <n v="721"/>
    <x v="449"/>
  </r>
  <r>
    <x v="14"/>
    <x v="16"/>
    <x v="4"/>
    <s v="Weekday"/>
    <x v="288"/>
    <x v="0"/>
    <n v="10210"/>
    <n v="6.8800001144409197"/>
    <n v="6.8800001144409197"/>
    <n v="0"/>
    <n v="0.109999999403954"/>
    <n v="0.33000001311302202"/>
    <n v="6.4400000572204599"/>
    <n v="0"/>
    <n v="1"/>
    <n v="9"/>
    <n v="339"/>
    <n v="589"/>
    <x v="450"/>
  </r>
  <r>
    <x v="14"/>
    <x v="17"/>
    <x v="4"/>
    <s v="Weekday"/>
    <x v="289"/>
    <x v="2"/>
    <n v="3702"/>
    <n v="2.4800000190734899"/>
    <n v="2.4800000190734899"/>
    <n v="0"/>
    <n v="0"/>
    <n v="0"/>
    <n v="0.34999999403953602"/>
    <n v="0"/>
    <n v="0"/>
    <n v="0"/>
    <n v="34"/>
    <n v="1265"/>
    <x v="355"/>
  </r>
  <r>
    <x v="14"/>
    <x v="18"/>
    <x v="4"/>
    <s v="Weekday"/>
    <x v="252"/>
    <x v="0"/>
    <n v="10817"/>
    <n v="7.2800002098083496"/>
    <n v="7.2800002098083496"/>
    <n v="0"/>
    <n v="1.0099999904632599"/>
    <n v="0.33000001311302202"/>
    <n v="5.9400000572204599"/>
    <n v="0"/>
    <n v="13"/>
    <n v="8"/>
    <n v="359"/>
    <n v="552"/>
    <x v="451"/>
  </r>
  <r>
    <x v="14"/>
    <x v="19"/>
    <x v="4"/>
    <s v="Weekday"/>
    <x v="290"/>
    <x v="0"/>
    <n v="13658"/>
    <n v="9.4899997711181605"/>
    <n v="9.4899997711181605"/>
    <n v="0"/>
    <n v="2.6300001144409202"/>
    <n v="1.4099999666214"/>
    <n v="5.4499998092651403"/>
    <n v="0"/>
    <n v="27"/>
    <n v="34"/>
    <n v="328"/>
    <n v="957"/>
    <x v="452"/>
  </r>
  <r>
    <x v="14"/>
    <x v="20"/>
    <x v="4"/>
    <s v="Weekday"/>
    <x v="15"/>
    <x v="1"/>
    <n v="17"/>
    <n v="9.9999997764825804E-3"/>
    <n v="9.9999997764825804E-3"/>
    <n v="0"/>
    <n v="0"/>
    <n v="0"/>
    <n v="9.9999997764825804E-3"/>
    <n v="0"/>
    <n v="0"/>
    <n v="0"/>
    <n v="2"/>
    <n v="0"/>
    <x v="453"/>
  </r>
  <r>
    <x v="15"/>
    <x v="16"/>
    <x v="4"/>
    <s v="Weekday"/>
    <x v="145"/>
    <x v="0"/>
    <n v="8863"/>
    <n v="6.8200001716613796"/>
    <n v="6.8200001716613796"/>
    <n v="0"/>
    <n v="0.129999995231628"/>
    <n v="1.0700000524520901"/>
    <n v="5.6199998855590803"/>
    <n v="0"/>
    <n v="10"/>
    <n v="35"/>
    <n v="219"/>
    <n v="945"/>
    <x v="454"/>
  </r>
  <r>
    <x v="15"/>
    <x v="17"/>
    <x v="4"/>
    <s v="Weekday"/>
    <x v="99"/>
    <x v="0"/>
    <n v="10055"/>
    <n v="7.7300000190734899"/>
    <n v="7.7300000190734899"/>
    <n v="0"/>
    <n v="0.37000000476837203"/>
    <n v="0.38999998569488498"/>
    <n v="6.9800000190734899"/>
    <n v="0"/>
    <n v="7"/>
    <n v="12"/>
    <n v="272"/>
    <n v="853"/>
    <x v="455"/>
  </r>
  <r>
    <x v="15"/>
    <x v="18"/>
    <x v="4"/>
    <s v="Weekday"/>
    <x v="291"/>
    <x v="0"/>
    <n v="10074"/>
    <n v="7.75"/>
    <n v="7.75"/>
    <n v="0"/>
    <n v="1.28999996185303"/>
    <n v="0.43000000715255698"/>
    <n v="6.0300002098083496"/>
    <n v="0"/>
    <n v="19"/>
    <n v="9"/>
    <n v="234"/>
    <n v="878"/>
    <x v="456"/>
  </r>
  <r>
    <x v="15"/>
    <x v="19"/>
    <x v="4"/>
    <s v="Weekday"/>
    <x v="204"/>
    <x v="0"/>
    <n v="9603"/>
    <n v="7.3800001144409197"/>
    <n v="7.3800001144409197"/>
    <n v="0"/>
    <n v="0.62999999523162797"/>
    <n v="1.66999995708466"/>
    <n v="5.0900001525878897"/>
    <n v="0"/>
    <n v="12"/>
    <n v="39"/>
    <n v="199"/>
    <n v="896"/>
    <x v="457"/>
  </r>
  <r>
    <x v="15"/>
    <x v="20"/>
    <x v="4"/>
    <s v="Weekday"/>
    <x v="18"/>
    <x v="0"/>
    <n v="3369"/>
    <n v="2.5899999141693102"/>
    <n v="2.5899999141693102"/>
    <n v="0"/>
    <n v="0"/>
    <n v="0"/>
    <n v="2.5899999141693102"/>
    <n v="0"/>
    <n v="0"/>
    <n v="0"/>
    <n v="108"/>
    <n v="825"/>
    <x v="458"/>
  </r>
  <r>
    <x v="16"/>
    <x v="16"/>
    <x v="4"/>
    <s v="Weekday"/>
    <x v="136"/>
    <x v="0"/>
    <n v="3974"/>
    <n v="2.6700000762939502"/>
    <n v="2.6700000762939502"/>
    <n v="0"/>
    <n v="0"/>
    <n v="0"/>
    <n v="2.6700000762939502"/>
    <n v="0"/>
    <n v="0"/>
    <n v="0"/>
    <n v="231"/>
    <n v="717"/>
    <x v="186"/>
  </r>
  <r>
    <x v="16"/>
    <x v="17"/>
    <x v="4"/>
    <s v="Weekday"/>
    <x v="262"/>
    <x v="0"/>
    <n v="3809"/>
    <n v="2.5599999427795401"/>
    <n v="2.5599999427795401"/>
    <n v="0"/>
    <n v="0"/>
    <n v="0"/>
    <n v="2.53999996185303"/>
    <n v="0"/>
    <n v="0"/>
    <n v="0"/>
    <n v="215"/>
    <n v="756"/>
    <x v="459"/>
  </r>
  <r>
    <x v="16"/>
    <x v="18"/>
    <x v="4"/>
    <s v="Weekday"/>
    <x v="142"/>
    <x v="0"/>
    <n v="4493"/>
    <n v="3.0099999904632599"/>
    <n v="3.0099999904632599"/>
    <n v="0"/>
    <n v="0"/>
    <n v="0"/>
    <n v="3.0099999904632599"/>
    <n v="0"/>
    <n v="0"/>
    <n v="0"/>
    <n v="236"/>
    <n v="762"/>
    <x v="460"/>
  </r>
  <r>
    <x v="16"/>
    <x v="19"/>
    <x v="4"/>
    <s v="Weekday"/>
    <x v="135"/>
    <x v="0"/>
    <n v="3800"/>
    <n v="2.5499999523162802"/>
    <n v="2.5499999523162802"/>
    <n v="0"/>
    <n v="0.119999997317791"/>
    <n v="0.239999994635582"/>
    <n v="2.1800000667571999"/>
    <n v="0"/>
    <n v="2"/>
    <n v="6"/>
    <n v="185"/>
    <n v="734"/>
    <x v="461"/>
  </r>
  <r>
    <x v="16"/>
    <x v="20"/>
    <x v="4"/>
    <s v="Weekday"/>
    <x v="74"/>
    <x v="2"/>
    <n v="768"/>
    <n v="0.519999980926514"/>
    <n v="0.519999980926514"/>
    <n v="0"/>
    <n v="0"/>
    <n v="0"/>
    <n v="0.519999980926514"/>
    <n v="0"/>
    <n v="0"/>
    <n v="0"/>
    <n v="58"/>
    <n v="380"/>
    <x v="462"/>
  </r>
  <r>
    <x v="17"/>
    <x v="16"/>
    <x v="4"/>
    <s v="Weekday"/>
    <x v="231"/>
    <x v="0"/>
    <n v="6799"/>
    <n v="4.4899997711181596"/>
    <n v="4.4899997711181596"/>
    <n v="0"/>
    <n v="0"/>
    <n v="0"/>
    <n v="4.4899997711181596"/>
    <n v="0"/>
    <n v="0"/>
    <n v="0"/>
    <n v="279"/>
    <n v="1161"/>
    <x v="79"/>
  </r>
  <r>
    <x v="17"/>
    <x v="17"/>
    <x v="4"/>
    <s v="Weekday"/>
    <x v="292"/>
    <x v="0"/>
    <n v="13743"/>
    <n v="9.0799999237060494"/>
    <n v="9.0799999237060494"/>
    <n v="0"/>
    <n v="0.41999998688697798"/>
    <n v="0.97000002861022905"/>
    <n v="7.6999998092651403"/>
    <n v="0"/>
    <n v="6"/>
    <n v="21"/>
    <n v="432"/>
    <n v="844"/>
    <x v="463"/>
  </r>
  <r>
    <x v="17"/>
    <x v="18"/>
    <x v="4"/>
    <s v="Weekday"/>
    <x v="114"/>
    <x v="0"/>
    <n v="9451"/>
    <n v="6.25"/>
    <n v="6.25"/>
    <n v="0"/>
    <n v="1.9999999552965199E-2"/>
    <n v="0.270000010728836"/>
    <n v="5.9499998092651403"/>
    <n v="0"/>
    <n v="1"/>
    <n v="11"/>
    <n v="367"/>
    <n v="985"/>
    <x v="464"/>
  </r>
  <r>
    <x v="17"/>
    <x v="19"/>
    <x v="4"/>
    <s v="Weekday"/>
    <x v="293"/>
    <x v="0"/>
    <n v="10611"/>
    <n v="7.0100002288818404"/>
    <n v="7.0100002288818404"/>
    <n v="0"/>
    <n v="1.0099999904632599"/>
    <n v="0.5"/>
    <n v="5.5100002288818404"/>
    <n v="0"/>
    <n v="14"/>
    <n v="8"/>
    <n v="370"/>
    <n v="1048"/>
    <x v="465"/>
  </r>
  <r>
    <x v="17"/>
    <x v="20"/>
    <x v="4"/>
    <s v="Weekday"/>
    <x v="14"/>
    <x v="0"/>
    <n v="6307"/>
    <n v="4.1700000762939498"/>
    <n v="4.1700000762939498"/>
    <n v="0"/>
    <n v="0"/>
    <n v="0"/>
    <n v="4.1700000762939498"/>
    <n v="0"/>
    <n v="0"/>
    <n v="0"/>
    <n v="247"/>
    <n v="736"/>
    <x v="466"/>
  </r>
  <r>
    <x v="18"/>
    <x v="16"/>
    <x v="4"/>
    <s v="Weekday"/>
    <x v="2"/>
    <x v="0"/>
    <n v="7860"/>
    <n v="6.3699998855590803"/>
    <n v="6.3699998855590803"/>
    <n v="0"/>
    <n v="0"/>
    <n v="0"/>
    <n v="6.3699998855590803"/>
    <n v="0"/>
    <n v="0"/>
    <n v="0"/>
    <n v="271"/>
    <n v="772"/>
    <x v="467"/>
  </r>
  <r>
    <x v="18"/>
    <x v="17"/>
    <x v="4"/>
    <s v="Weekday"/>
    <x v="294"/>
    <x v="0"/>
    <n v="6530"/>
    <n v="5.3000001907348597"/>
    <n v="5.3000001907348597"/>
    <n v="0"/>
    <n v="0.31000000238418601"/>
    <n v="2.0499999523162802"/>
    <n v="2.9400000572204599"/>
    <n v="0"/>
    <n v="4"/>
    <n v="41"/>
    <n v="144"/>
    <n v="901"/>
    <x v="468"/>
  </r>
  <r>
    <x v="18"/>
    <x v="18"/>
    <x v="4"/>
    <s v="Weekday"/>
    <x v="158"/>
    <x v="0"/>
    <n v="9023"/>
    <n v="7.3200001716613796"/>
    <n v="7.3200001716613796"/>
    <n v="0"/>
    <n v="1.12999999523163"/>
    <n v="0.41999998688697798"/>
    <n v="5.7699999809265101"/>
    <n v="0"/>
    <n v="14"/>
    <n v="9"/>
    <n v="232"/>
    <n v="738"/>
    <x v="469"/>
  </r>
  <r>
    <x v="18"/>
    <x v="19"/>
    <x v="4"/>
    <s v="Weekday"/>
    <x v="240"/>
    <x v="0"/>
    <n v="8614"/>
    <n v="6.9899997711181596"/>
    <n v="6.9899997711181596"/>
    <n v="0"/>
    <n v="0.67000001668930098"/>
    <n v="0.21999999880790699"/>
    <n v="6.0900001525878897"/>
    <n v="0"/>
    <n v="8"/>
    <n v="5"/>
    <n v="241"/>
    <n v="745"/>
    <x v="470"/>
  </r>
  <r>
    <x v="18"/>
    <x v="20"/>
    <x v="4"/>
    <s v="Weekday"/>
    <x v="130"/>
    <x v="0"/>
    <n v="2752"/>
    <n v="2.2300000190734899"/>
    <n v="2.2300000190734899"/>
    <n v="0"/>
    <n v="0"/>
    <n v="0"/>
    <n v="2.2300000190734899"/>
    <n v="0"/>
    <n v="0"/>
    <n v="0"/>
    <n v="68"/>
    <n v="241"/>
    <x v="471"/>
  </r>
  <r>
    <x v="19"/>
    <x v="16"/>
    <x v="4"/>
    <s v="Weekday"/>
    <x v="295"/>
    <x v="0"/>
    <n v="17022"/>
    <n v="11.1199998855591"/>
    <n v="11.1199998855591"/>
    <n v="0"/>
    <n v="4"/>
    <n v="2.4500000476837198"/>
    <n v="4.6700000762939498"/>
    <n v="0"/>
    <n v="61"/>
    <n v="41"/>
    <n v="256"/>
    <n v="693"/>
    <x v="329"/>
  </r>
  <r>
    <x v="19"/>
    <x v="17"/>
    <x v="4"/>
    <s v="Weekday"/>
    <x v="28"/>
    <x v="0"/>
    <n v="12346"/>
    <n v="8.0600004196166992"/>
    <n v="8.0600004196166992"/>
    <n v="0"/>
    <n v="2.9500000476837198"/>
    <n v="2.1600000858306898"/>
    <n v="2.96000003814697"/>
    <n v="0"/>
    <n v="47"/>
    <n v="42"/>
    <n v="177"/>
    <n v="801"/>
    <x v="166"/>
  </r>
  <r>
    <x v="19"/>
    <x v="18"/>
    <x v="4"/>
    <s v="Weekday"/>
    <x v="166"/>
    <x v="0"/>
    <n v="11393"/>
    <n v="7.6300001144409197"/>
    <n v="7.6300001144409197"/>
    <n v="0"/>
    <n v="3.71000003814697"/>
    <n v="0.75"/>
    <n v="3.1700000762939502"/>
    <n v="0"/>
    <n v="49"/>
    <n v="13"/>
    <n v="165"/>
    <n v="727"/>
    <x v="472"/>
  </r>
  <r>
    <x v="19"/>
    <x v="19"/>
    <x v="4"/>
    <s v="Weekday"/>
    <x v="222"/>
    <x v="0"/>
    <n v="14331"/>
    <n v="9.5100002288818395"/>
    <n v="9.5100002288818395"/>
    <n v="0"/>
    <n v="3.4300000667571999"/>
    <n v="1.6599999666214"/>
    <n v="4.4299998283386204"/>
    <n v="0"/>
    <n v="44"/>
    <n v="29"/>
    <n v="241"/>
    <n v="692"/>
    <x v="473"/>
  </r>
  <r>
    <x v="19"/>
    <x v="20"/>
    <x v="4"/>
    <s v="Weekday"/>
    <x v="296"/>
    <x v="0"/>
    <n v="3121"/>
    <n v="2.03999996185303"/>
    <n v="2.03999996185303"/>
    <n v="0"/>
    <n v="0.57999998331069902"/>
    <n v="0.40000000596046398"/>
    <n v="1.0599999427795399"/>
    <n v="0"/>
    <n v="8"/>
    <n v="6"/>
    <n v="48"/>
    <n v="222"/>
    <x v="474"/>
  </r>
  <r>
    <x v="20"/>
    <x v="16"/>
    <x v="4"/>
    <s v="Weekday"/>
    <x v="164"/>
    <x v="0"/>
    <n v="8596"/>
    <n v="6.4200000762939498"/>
    <n v="6.4200000762939498"/>
    <n v="0"/>
    <n v="3.3299999237060498"/>
    <n v="0.31000000238418601"/>
    <n v="2.7799999713897701"/>
    <n v="0"/>
    <n v="118"/>
    <n v="30"/>
    <n v="176"/>
    <n v="662"/>
    <x v="259"/>
  </r>
  <r>
    <x v="20"/>
    <x v="17"/>
    <x v="4"/>
    <s v="Weekday"/>
    <x v="122"/>
    <x v="0"/>
    <n v="10830"/>
    <n v="8.0900001525878906"/>
    <n v="8.0900001525878906"/>
    <n v="0"/>
    <n v="3.6500000953674299"/>
    <n v="1.6599999666214"/>
    <n v="2.7799999713897701"/>
    <n v="0"/>
    <n v="110"/>
    <n v="74"/>
    <n v="175"/>
    <n v="670"/>
    <x v="475"/>
  </r>
  <r>
    <x v="20"/>
    <x v="18"/>
    <x v="4"/>
    <s v="Weekday"/>
    <x v="99"/>
    <x v="0"/>
    <n v="9841"/>
    <n v="7.4299998283386204"/>
    <n v="7.4299998283386204"/>
    <n v="0"/>
    <n v="3.25"/>
    <n v="1.16999995708466"/>
    <n v="3.0099999904632599"/>
    <n v="0"/>
    <n v="99"/>
    <n v="51"/>
    <n v="141"/>
    <n v="692"/>
    <x v="476"/>
  </r>
  <r>
    <x v="20"/>
    <x v="19"/>
    <x v="4"/>
    <s v="Weekday"/>
    <x v="157"/>
    <x v="0"/>
    <n v="7550"/>
    <n v="5.6399998664856001"/>
    <n v="5.6399998664856001"/>
    <n v="0"/>
    <n v="2.5"/>
    <n v="0.46999999880790699"/>
    <n v="2.6700000762939502"/>
    <n v="0"/>
    <n v="45"/>
    <n v="21"/>
    <n v="143"/>
    <n v="1153"/>
    <x v="477"/>
  </r>
  <r>
    <x v="21"/>
    <x v="17"/>
    <x v="4"/>
    <s v="Weekday"/>
    <x v="164"/>
    <x v="0"/>
    <n v="19542"/>
    <n v="15.0100002288818"/>
    <n v="15.0100002288818"/>
    <n v="0"/>
    <n v="0.980000019073486"/>
    <n v="0.40000000596046398"/>
    <n v="5.6199998855590803"/>
    <n v="0"/>
    <n v="11"/>
    <n v="19"/>
    <n v="294"/>
    <n v="579"/>
    <x v="478"/>
  </r>
  <r>
    <x v="21"/>
    <x v="18"/>
    <x v="4"/>
    <s v="Weekday"/>
    <x v="44"/>
    <x v="0"/>
    <n v="3403"/>
    <n v="2.5999999046325701"/>
    <n v="2.5999999046325701"/>
    <n v="0"/>
    <n v="0"/>
    <n v="0"/>
    <n v="2.5999999046325701"/>
    <n v="0"/>
    <n v="0"/>
    <n v="0"/>
    <n v="141"/>
    <n v="758"/>
    <x v="479"/>
  </r>
  <r>
    <x v="21"/>
    <x v="19"/>
    <x v="4"/>
    <s v="Weekday"/>
    <x v="297"/>
    <x v="0"/>
    <n v="9799"/>
    <n v="7.4000000953674299"/>
    <n v="7.4000000953674299"/>
    <n v="0"/>
    <n v="0"/>
    <n v="0"/>
    <n v="7.4000000953674299"/>
    <n v="0"/>
    <n v="0"/>
    <n v="0"/>
    <n v="487"/>
    <n v="479"/>
    <x v="480"/>
  </r>
  <r>
    <x v="22"/>
    <x v="16"/>
    <x v="4"/>
    <s v="Weekday"/>
    <x v="151"/>
    <x v="0"/>
    <n v="7671"/>
    <n v="5.8000001907348597"/>
    <n v="5.8000001907348597"/>
    <n v="0"/>
    <n v="0"/>
    <n v="0"/>
    <n v="5.7699999809265101"/>
    <n v="2.9999999329447701E-2"/>
    <n v="0"/>
    <n v="0"/>
    <n v="363"/>
    <n v="1077"/>
    <x v="481"/>
  </r>
  <r>
    <x v="22"/>
    <x v="18"/>
    <x v="4"/>
    <s v="Weekday"/>
    <x v="158"/>
    <x v="0"/>
    <n v="5731"/>
    <n v="4.3299999237060502"/>
    <n v="4.3299999237060502"/>
    <n v="0"/>
    <n v="0"/>
    <n v="0"/>
    <n v="4.3299999237060502"/>
    <n v="0"/>
    <n v="0"/>
    <n v="0"/>
    <n v="255"/>
    <n v="1185"/>
    <x v="482"/>
  </r>
  <r>
    <x v="22"/>
    <x v="19"/>
    <x v="4"/>
    <s v="Weekday"/>
    <x v="298"/>
    <x v="0"/>
    <n v="6339"/>
    <n v="4.78999996185303"/>
    <n v="4.78999996185303"/>
    <n v="0"/>
    <n v="0"/>
    <n v="0"/>
    <n v="4.78999996185303"/>
    <n v="0"/>
    <n v="0"/>
    <n v="0"/>
    <n v="239"/>
    <n v="1201"/>
    <x v="483"/>
  </r>
  <r>
    <x v="23"/>
    <x v="16"/>
    <x v="4"/>
    <s v="Weekday"/>
    <x v="299"/>
    <x v="0"/>
    <n v="5162"/>
    <n v="3.7000000476837198"/>
    <n v="3.7000000476837198"/>
    <n v="0"/>
    <n v="0.87000000476837203"/>
    <n v="0.86000001430511497"/>
    <n v="1.9700000286102299"/>
    <n v="0"/>
    <n v="14"/>
    <n v="24"/>
    <n v="105"/>
    <n v="863"/>
    <x v="484"/>
  </r>
  <r>
    <x v="23"/>
    <x v="18"/>
    <x v="4"/>
    <s v="Weekday"/>
    <x v="269"/>
    <x v="2"/>
    <n v="703"/>
    <n v="0.5"/>
    <n v="0.5"/>
    <n v="0"/>
    <n v="5.9999998658895499E-2"/>
    <n v="0.20000000298023199"/>
    <n v="0.239999994635582"/>
    <n v="0"/>
    <n v="2"/>
    <n v="13"/>
    <n v="15"/>
    <n v="1410"/>
    <x v="485"/>
  </r>
  <r>
    <x v="24"/>
    <x v="16"/>
    <x v="4"/>
    <s v="Weekday"/>
    <x v="9"/>
    <x v="0"/>
    <n v="1551"/>
    <n v="1.0299999713897701"/>
    <n v="1.0299999713897701"/>
    <n v="0"/>
    <n v="0"/>
    <n v="0"/>
    <n v="1.0299999713897701"/>
    <n v="0"/>
    <n v="0"/>
    <n v="0"/>
    <n v="86"/>
    <n v="862"/>
    <x v="486"/>
  </r>
  <r>
    <x v="24"/>
    <x v="17"/>
    <x v="4"/>
    <s v="Weekday"/>
    <x v="185"/>
    <x v="0"/>
    <n v="11835"/>
    <n v="9.7100000381469709"/>
    <n v="7.8800001144409197"/>
    <n v="4.0816922187805202"/>
    <n v="3.9900000095367401"/>
    <n v="2.0999999046325701"/>
    <n v="3.5099999904632599"/>
    <n v="0.109999999403954"/>
    <n v="53"/>
    <n v="27"/>
    <n v="214"/>
    <n v="708"/>
    <x v="487"/>
  </r>
  <r>
    <x v="24"/>
    <x v="18"/>
    <x v="4"/>
    <s v="Weekday"/>
    <x v="300"/>
    <x v="0"/>
    <n v="12627"/>
    <n v="8.3500003814697301"/>
    <n v="8.3500003814697301"/>
    <n v="0"/>
    <n v="2.5099999904632599"/>
    <n v="0.239999994635582"/>
    <n v="5.5900001525878897"/>
    <n v="0"/>
    <n v="38"/>
    <n v="8"/>
    <n v="288"/>
    <n v="621"/>
    <x v="488"/>
  </r>
  <r>
    <x v="24"/>
    <x v="19"/>
    <x v="4"/>
    <s v="Weekday"/>
    <x v="107"/>
    <x v="0"/>
    <n v="10524"/>
    <n v="6.96000003814697"/>
    <n v="6.96000003814697"/>
    <n v="0"/>
    <n v="0.99000000953674305"/>
    <n v="1.1599999666214"/>
    <n v="4.8099999427795401"/>
    <n v="0"/>
    <n v="14"/>
    <n v="22"/>
    <n v="305"/>
    <n v="591"/>
    <x v="166"/>
  </r>
  <r>
    <x v="24"/>
    <x v="20"/>
    <x v="4"/>
    <s v="Weekday"/>
    <x v="301"/>
    <x v="0"/>
    <n v="3587"/>
    <n v="2.3699998855590798"/>
    <n v="2.3699998855590798"/>
    <n v="0"/>
    <n v="0"/>
    <n v="0.25"/>
    <n v="2.1099998950958301"/>
    <n v="0"/>
    <n v="0"/>
    <n v="8"/>
    <n v="105"/>
    <n v="127"/>
    <x v="489"/>
  </r>
  <r>
    <x v="25"/>
    <x v="16"/>
    <x v="4"/>
    <s v="Weekday"/>
    <x v="183"/>
    <x v="0"/>
    <n v="11179"/>
    <n v="8.2399997711181605"/>
    <n v="7.4800000190734899"/>
    <n v="3.2854149341583301"/>
    <n v="2.9500000476837198"/>
    <n v="0.34000000357627902"/>
    <n v="4.96000003814697"/>
    <n v="0"/>
    <n v="34"/>
    <n v="6"/>
    <n v="304"/>
    <n v="1096"/>
    <x v="490"/>
  </r>
  <r>
    <x v="25"/>
    <x v="17"/>
    <x v="4"/>
    <s v="Weekday"/>
    <x v="253"/>
    <x v="0"/>
    <n v="13744"/>
    <n v="9.1899995803833008"/>
    <n v="9.1899995803833008"/>
    <n v="0"/>
    <n v="2.1500000953674299"/>
    <n v="1.87000000476837"/>
    <n v="5.1700000762939498"/>
    <n v="0"/>
    <n v="30"/>
    <n v="34"/>
    <n v="327"/>
    <n v="1049"/>
    <x v="491"/>
  </r>
  <r>
    <x v="25"/>
    <x v="18"/>
    <x v="4"/>
    <s v="Weekday"/>
    <x v="302"/>
    <x v="0"/>
    <n v="15128"/>
    <n v="10.1199998855591"/>
    <n v="10.1199998855591"/>
    <n v="0"/>
    <n v="1.0900000333786"/>
    <n v="0.769999980926514"/>
    <n v="8.2600002288818395"/>
    <n v="0"/>
    <n v="16"/>
    <n v="16"/>
    <n v="401"/>
    <n v="1007"/>
    <x v="492"/>
  </r>
  <r>
    <x v="25"/>
    <x v="19"/>
    <x v="4"/>
    <s v="Weekday"/>
    <x v="303"/>
    <x v="0"/>
    <n v="15010"/>
    <n v="11.1000003814697"/>
    <n v="10.039999961853001"/>
    <n v="4.8782320022582999"/>
    <n v="4.3299999237060502"/>
    <n v="1.28999996185303"/>
    <n v="5.4800000190734899"/>
    <n v="0"/>
    <n v="53"/>
    <n v="23"/>
    <n v="317"/>
    <n v="1047"/>
    <x v="493"/>
  </r>
  <r>
    <x v="26"/>
    <x v="16"/>
    <x v="4"/>
    <s v="Weekday"/>
    <x v="304"/>
    <x v="0"/>
    <n v="9123"/>
    <n v="6.1199998855590803"/>
    <n v="6.1199998855590803"/>
    <n v="0"/>
    <n v="2.0299999713897701"/>
    <n v="0.33000001311302202"/>
    <n v="3.6600000858306898"/>
    <n v="0"/>
    <n v="35"/>
    <n v="32"/>
    <n v="189"/>
    <n v="787"/>
    <x v="494"/>
  </r>
  <r>
    <x v="26"/>
    <x v="17"/>
    <x v="4"/>
    <s v="Weekday"/>
    <x v="136"/>
    <x v="0"/>
    <n v="9469"/>
    <n v="6.1799998283386204"/>
    <n v="6.1799998283386204"/>
    <n v="0"/>
    <n v="1.3600000143051101"/>
    <n v="0.30000001192092901"/>
    <n v="4.5100002288818404"/>
    <n v="0"/>
    <n v="19"/>
    <n v="6"/>
    <n v="206"/>
    <n v="758"/>
    <x v="418"/>
  </r>
  <r>
    <x v="26"/>
    <x v="18"/>
    <x v="4"/>
    <s v="Weekday"/>
    <x v="101"/>
    <x v="0"/>
    <n v="11584"/>
    <n v="7.8000001907348597"/>
    <n v="7.8000001907348597"/>
    <n v="0"/>
    <n v="2.78999996185303"/>
    <n v="1.6399999856948899"/>
    <n v="3.3599998950958301"/>
    <n v="0"/>
    <n v="54"/>
    <n v="48"/>
    <n v="161"/>
    <n v="810"/>
    <x v="495"/>
  </r>
  <r>
    <x v="26"/>
    <x v="19"/>
    <x v="4"/>
    <s v="Weekday"/>
    <x v="305"/>
    <x v="0"/>
    <n v="8564"/>
    <n v="5.5999999046325701"/>
    <n v="5.5999999046325701"/>
    <n v="0"/>
    <n v="1.7799999713897701"/>
    <n v="0.82999998331069902"/>
    <n v="2.9500000476837198"/>
    <n v="0"/>
    <n v="24"/>
    <n v="14"/>
    <n v="149"/>
    <n v="1253"/>
    <x v="496"/>
  </r>
  <r>
    <x v="26"/>
    <x v="20"/>
    <x v="4"/>
    <s v="Weekday"/>
    <x v="243"/>
    <x v="0"/>
    <n v="3789"/>
    <n v="2.5599999427795401"/>
    <n v="2.5599999427795401"/>
    <n v="0"/>
    <n v="0.37999999523162797"/>
    <n v="0.270000010728836"/>
    <n v="1.8899999856948899"/>
    <n v="0"/>
    <n v="5"/>
    <n v="4"/>
    <n v="58"/>
    <n v="343"/>
    <x v="497"/>
  </r>
  <r>
    <x v="27"/>
    <x v="16"/>
    <x v="4"/>
    <s v="Weekday"/>
    <x v="55"/>
    <x v="0"/>
    <n v="20159"/>
    <n v="15.9700002670288"/>
    <n v="15.9700002670288"/>
    <n v="0"/>
    <n v="12.3400001525879"/>
    <n v="0.20999999344348899"/>
    <n v="3.3599998950958301"/>
    <n v="0"/>
    <n v="119"/>
    <n v="5"/>
    <n v="193"/>
    <n v="1123"/>
    <x v="498"/>
  </r>
  <r>
    <x v="27"/>
    <x v="17"/>
    <x v="4"/>
    <s v="Weekday"/>
    <x v="140"/>
    <x v="0"/>
    <n v="16057"/>
    <n v="12.5100002288818"/>
    <n v="12.5100002288818"/>
    <n v="0"/>
    <n v="9.6700000762939506"/>
    <n v="0.25"/>
    <n v="2.5799999237060498"/>
    <n v="0"/>
    <n v="100"/>
    <n v="6"/>
    <n v="170"/>
    <n v="1164"/>
    <x v="499"/>
  </r>
  <r>
    <x v="27"/>
    <x v="18"/>
    <x v="4"/>
    <s v="Weekday"/>
    <x v="43"/>
    <x v="0"/>
    <n v="15447"/>
    <n v="12.3999996185303"/>
    <n v="12.3999996185303"/>
    <n v="0"/>
    <n v="9.6700000762939506"/>
    <n v="0.38999998569488498"/>
    <n v="2.3499999046325701"/>
    <n v="0"/>
    <n v="90"/>
    <n v="9"/>
    <n v="153"/>
    <n v="1188"/>
    <x v="500"/>
  </r>
  <r>
    <x v="27"/>
    <x v="19"/>
    <x v="4"/>
    <s v="Weekday"/>
    <x v="306"/>
    <x v="0"/>
    <n v="14990"/>
    <n v="11.5100002288818"/>
    <n v="11.5100002288818"/>
    <n v="0"/>
    <n v="8.8500003814697301"/>
    <n v="0.44999998807907099"/>
    <n v="2.21000003814697"/>
    <n v="0"/>
    <n v="93"/>
    <n v="9"/>
    <n v="130"/>
    <n v="1208"/>
    <x v="501"/>
  </r>
  <r>
    <x v="27"/>
    <x v="20"/>
    <x v="4"/>
    <s v="Weekday"/>
    <x v="307"/>
    <x v="0"/>
    <n v="4998"/>
    <n v="3.9100000858306898"/>
    <n v="3.9100000858306898"/>
    <n v="0"/>
    <n v="2.9500000476837198"/>
    <n v="0.20000000298023199"/>
    <n v="0.75999999046325695"/>
    <n v="0"/>
    <n v="28"/>
    <n v="4"/>
    <n v="39"/>
    <n v="839"/>
    <x v="502"/>
  </r>
  <r>
    <x v="28"/>
    <x v="16"/>
    <x v="4"/>
    <s v="Weekday"/>
    <x v="308"/>
    <x v="0"/>
    <n v="5234"/>
    <n v="3.46000003814697"/>
    <n v="3.46000003814697"/>
    <n v="0"/>
    <n v="1.9299999475479099"/>
    <n v="0.99000000953674305"/>
    <n v="0.54000002145767201"/>
    <n v="0"/>
    <n v="29"/>
    <n v="16"/>
    <n v="33"/>
    <n v="1362"/>
    <x v="386"/>
  </r>
  <r>
    <x v="28"/>
    <x v="17"/>
    <x v="4"/>
    <s v="Weekday"/>
    <x v="58"/>
    <x v="0"/>
    <n v="11268"/>
    <n v="8.5600004196166992"/>
    <n v="8.5600004196166992"/>
    <n v="0"/>
    <n v="5.8800001144409197"/>
    <n v="0.93000000715255704"/>
    <n v="1.75"/>
    <n v="0"/>
    <n v="49"/>
    <n v="20"/>
    <n v="172"/>
    <n v="1199"/>
    <x v="503"/>
  </r>
  <r>
    <x v="28"/>
    <x v="18"/>
    <x v="4"/>
    <s v="Weekday"/>
    <x v="309"/>
    <x v="2"/>
    <n v="2718"/>
    <n v="1.79999995231628"/>
    <n v="1.79999995231628"/>
    <n v="0"/>
    <n v="0.67000001668930098"/>
    <n v="0.77999997138977095"/>
    <n v="0.34000000357627902"/>
    <n v="0"/>
    <n v="11"/>
    <n v="16"/>
    <n v="20"/>
    <n v="1393"/>
    <x v="504"/>
  </r>
  <r>
    <x v="29"/>
    <x v="16"/>
    <x v="4"/>
    <s v="Weekday"/>
    <x v="19"/>
    <x v="0"/>
    <n v="13318"/>
    <n v="10.560000419616699"/>
    <n v="10.560000419616699"/>
    <n v="2.2530810832977299"/>
    <n v="5.6199998855590803"/>
    <n v="1.0299999713897701"/>
    <n v="3.9100000858306898"/>
    <n v="0"/>
    <n v="123"/>
    <n v="21"/>
    <n v="174"/>
    <n v="699"/>
    <x v="505"/>
  </r>
  <r>
    <x v="29"/>
    <x v="17"/>
    <x v="4"/>
    <s v="Weekday"/>
    <x v="61"/>
    <x v="0"/>
    <n v="15148"/>
    <n v="12.0100002288818"/>
    <n v="12.0100002288818"/>
    <n v="2.2530810832977299"/>
    <n v="6.9000000953674299"/>
    <n v="0.81999999284744296"/>
    <n v="4.28999996185303"/>
    <n v="0"/>
    <n v="137"/>
    <n v="16"/>
    <n v="145"/>
    <n v="677"/>
    <x v="506"/>
  </r>
  <r>
    <x v="29"/>
    <x v="18"/>
    <x v="4"/>
    <s v="Weekday"/>
    <x v="119"/>
    <x v="0"/>
    <n v="5417"/>
    <n v="4.3000001907348597"/>
    <n v="4.3000001907348597"/>
    <n v="0"/>
    <n v="0.89999997615814198"/>
    <n v="0.490000009536743"/>
    <n v="2.9100000858306898"/>
    <n v="0"/>
    <n v="11"/>
    <n v="10"/>
    <n v="139"/>
    <n v="711"/>
    <x v="507"/>
  </r>
  <r>
    <x v="29"/>
    <x v="19"/>
    <x v="4"/>
    <s v="Weekday"/>
    <x v="134"/>
    <x v="0"/>
    <n v="8567"/>
    <n v="6.78999996185303"/>
    <n v="6.78999996185303"/>
    <n v="2.2530810832977299"/>
    <n v="0.88999998569488503"/>
    <n v="0.15999999642372101"/>
    <n v="5.7399997711181596"/>
    <n v="0"/>
    <n v="66"/>
    <n v="3"/>
    <n v="214"/>
    <n v="764"/>
    <x v="508"/>
  </r>
  <r>
    <x v="29"/>
    <x v="20"/>
    <x v="4"/>
    <s v="Weekday"/>
    <x v="310"/>
    <x v="0"/>
    <n v="4561"/>
    <n v="3.6199998855590798"/>
    <n v="3.6199998855590798"/>
    <n v="0"/>
    <n v="0.64999997615814198"/>
    <n v="0.270000010728836"/>
    <n v="2.6900000572204599"/>
    <n v="0"/>
    <n v="8"/>
    <n v="6"/>
    <n v="102"/>
    <n v="433"/>
    <x v="396"/>
  </r>
  <r>
    <x v="30"/>
    <x v="16"/>
    <x v="4"/>
    <s v="Weekday"/>
    <x v="120"/>
    <x v="0"/>
    <n v="3135"/>
    <n v="2.4500000476837198"/>
    <n v="2.4500000476837198"/>
    <n v="0"/>
    <n v="0"/>
    <n v="0"/>
    <n v="2.4300000667571999"/>
    <n v="0"/>
    <n v="0"/>
    <n v="0"/>
    <n v="134"/>
    <n v="1306"/>
    <x v="509"/>
  </r>
  <r>
    <x v="30"/>
    <x v="17"/>
    <x v="4"/>
    <s v="Weekday"/>
    <x v="311"/>
    <x v="0"/>
    <n v="8538"/>
    <n v="6.6599998474121103"/>
    <n v="6.6599998474121103"/>
    <n v="0"/>
    <n v="2.6300001144409202"/>
    <n v="1.0199999809265099"/>
    <n v="3.0099999904632599"/>
    <n v="0"/>
    <n v="35"/>
    <n v="18"/>
    <n v="158"/>
    <n v="1229"/>
    <x v="510"/>
  </r>
  <r>
    <x v="30"/>
    <x v="18"/>
    <x v="4"/>
    <s v="Weekday"/>
    <x v="136"/>
    <x v="0"/>
    <n v="6174"/>
    <n v="4.8200001716613796"/>
    <n v="4.8200001716613796"/>
    <n v="0"/>
    <n v="0"/>
    <n v="1.20000004768372"/>
    <n v="3.6099998950958301"/>
    <n v="0"/>
    <n v="0"/>
    <n v="28"/>
    <n v="203"/>
    <n v="1209"/>
    <x v="511"/>
  </r>
  <r>
    <x v="30"/>
    <x v="19"/>
    <x v="4"/>
    <s v="Weekday"/>
    <x v="312"/>
    <x v="0"/>
    <n v="12427"/>
    <n v="9.6899995803833008"/>
    <n v="9.6899995803833008"/>
    <n v="0"/>
    <n v="0"/>
    <n v="0"/>
    <n v="1.1799999475479099"/>
    <n v="0"/>
    <n v="0"/>
    <n v="0"/>
    <n v="70"/>
    <n v="1370"/>
    <x v="512"/>
  </r>
  <r>
    <x v="31"/>
    <x v="16"/>
    <x v="4"/>
    <s v="Weekday"/>
    <x v="196"/>
    <x v="0"/>
    <n v="1219"/>
    <n v="0.77999997138977095"/>
    <n v="0.77999997138977095"/>
    <n v="0"/>
    <n v="0"/>
    <n v="0"/>
    <n v="0.77999997138977095"/>
    <n v="0"/>
    <n v="0"/>
    <n v="0"/>
    <n v="84"/>
    <n v="853"/>
    <x v="513"/>
  </r>
  <r>
    <x v="31"/>
    <x v="17"/>
    <x v="4"/>
    <s v="Weekday"/>
    <x v="313"/>
    <x v="1"/>
    <n v="144"/>
    <n v="9.00000035762787E-2"/>
    <n v="9.00000035762787E-2"/>
    <n v="0"/>
    <n v="0"/>
    <n v="0"/>
    <n v="9.00000035762787E-2"/>
    <n v="0"/>
    <n v="0"/>
    <n v="0"/>
    <n v="9"/>
    <n v="1431"/>
    <x v="514"/>
  </r>
  <r>
    <x v="31"/>
    <x v="18"/>
    <x v="4"/>
    <s v="Weekday"/>
    <x v="187"/>
    <x v="0"/>
    <n v="6157"/>
    <n v="3.9400000572204599"/>
    <n v="3.9400000572204599"/>
    <n v="0"/>
    <n v="0"/>
    <n v="0"/>
    <n v="3.9400000572204599"/>
    <n v="0"/>
    <n v="0"/>
    <n v="0"/>
    <n v="310"/>
    <n v="714"/>
    <x v="515"/>
  </r>
  <r>
    <x v="32"/>
    <x v="16"/>
    <x v="4"/>
    <s v="Weekday"/>
    <x v="114"/>
    <x v="0"/>
    <n v="21129"/>
    <n v="18.9799995422363"/>
    <n v="18.9799995422363"/>
    <n v="0"/>
    <n v="10.550000190734901"/>
    <n v="0.58999997377395597"/>
    <n v="7.75"/>
    <n v="1.9999999552965199E-2"/>
    <n v="68"/>
    <n v="13"/>
    <n v="298"/>
    <n v="1061"/>
    <x v="516"/>
  </r>
  <r>
    <x v="32"/>
    <x v="17"/>
    <x v="4"/>
    <s v="Weekday"/>
    <x v="113"/>
    <x v="0"/>
    <n v="19377"/>
    <n v="17.620000839233398"/>
    <n v="17.620000839233398"/>
    <n v="0"/>
    <n v="12.289999961853001"/>
    <n v="0.41999998688697798"/>
    <n v="4.8899998664856001"/>
    <n v="0"/>
    <n v="82"/>
    <n v="13"/>
    <n v="226"/>
    <n v="1119"/>
    <x v="517"/>
  </r>
  <r>
    <x v="32"/>
    <x v="18"/>
    <x v="4"/>
    <s v="Weekday"/>
    <x v="314"/>
    <x v="0"/>
    <n v="14890"/>
    <n v="11.300000190734901"/>
    <n v="11.300000190734901"/>
    <n v="0"/>
    <n v="4.9299998283386204"/>
    <n v="0.37999999523162797"/>
    <n v="5.9699997901916504"/>
    <n v="0"/>
    <n v="58"/>
    <n v="8"/>
    <n v="231"/>
    <n v="1143"/>
    <x v="518"/>
  </r>
  <r>
    <x v="32"/>
    <x v="19"/>
    <x v="4"/>
    <s v="Weekday"/>
    <x v="83"/>
    <x v="0"/>
    <n v="14055"/>
    <n v="10.670000076293899"/>
    <n v="10.670000076293899"/>
    <n v="0"/>
    <n v="5.46000003814697"/>
    <n v="0.81999999284744296"/>
    <n v="4.3699998855590803"/>
    <n v="0"/>
    <n v="67"/>
    <n v="15"/>
    <n v="188"/>
    <n v="1170"/>
    <x v="519"/>
  </r>
  <r>
    <x v="32"/>
    <x v="20"/>
    <x v="4"/>
    <s v="Weekday"/>
    <x v="315"/>
    <x v="0"/>
    <n v="8064"/>
    <n v="6.1199998855590803"/>
    <n v="6.1199998855590803"/>
    <n v="0"/>
    <n v="1.8200000524520901"/>
    <n v="3.9999999105930301E-2"/>
    <n v="4.25"/>
    <n v="0"/>
    <n v="23"/>
    <n v="1"/>
    <n v="137"/>
    <n v="770"/>
    <x v="520"/>
  </r>
  <r>
    <x v="0"/>
    <x v="21"/>
    <x v="5"/>
    <s v="Weekday"/>
    <x v="316"/>
    <x v="0"/>
    <n v="13162"/>
    <n v="8.5"/>
    <n v="8.5"/>
    <n v="0"/>
    <n v="1.87999999523163"/>
    <n v="0.55000001192092896"/>
    <n v="6.0599999427795401"/>
    <n v="0"/>
    <n v="25"/>
    <n v="13"/>
    <n v="328"/>
    <n v="728"/>
    <x v="46"/>
  </r>
  <r>
    <x v="0"/>
    <x v="22"/>
    <x v="5"/>
    <s v="Weekday"/>
    <x v="98"/>
    <x v="0"/>
    <n v="15506"/>
    <n v="9.8800001144409197"/>
    <n v="9.8800001144409197"/>
    <n v="0"/>
    <n v="3.5299999713897701"/>
    <n v="1.3200000524520901"/>
    <n v="5.0300002098083496"/>
    <n v="0"/>
    <n v="50"/>
    <n v="31"/>
    <n v="264"/>
    <n v="775"/>
    <x v="521"/>
  </r>
  <r>
    <x v="0"/>
    <x v="23"/>
    <x v="5"/>
    <s v="Weekday"/>
    <x v="100"/>
    <x v="0"/>
    <n v="13755"/>
    <n v="8.7899999618530291"/>
    <n v="8.7899999618530291"/>
    <n v="0"/>
    <n v="2.3299999237060498"/>
    <n v="0.92000001668930098"/>
    <n v="5.53999996185303"/>
    <n v="0"/>
    <n v="31"/>
    <n v="23"/>
    <n v="279"/>
    <n v="833"/>
    <x v="439"/>
  </r>
  <r>
    <x v="0"/>
    <x v="24"/>
    <x v="5"/>
    <s v="Weekday"/>
    <x v="71"/>
    <x v="0"/>
    <n v="15103"/>
    <n v="9.6599998474121094"/>
    <n v="9.6599998474121094"/>
    <n v="0"/>
    <n v="3.7300000190734899"/>
    <n v="1.04999995231628"/>
    <n v="4.8800001144409197"/>
    <n v="0"/>
    <n v="50"/>
    <n v="24"/>
    <n v="254"/>
    <n v="816"/>
    <x v="351"/>
  </r>
  <r>
    <x v="0"/>
    <x v="25"/>
    <x v="5"/>
    <s v="Weekday"/>
    <x v="99"/>
    <x v="0"/>
    <n v="12207"/>
    <n v="7.7699999809265101"/>
    <n v="7.7699999809265101"/>
    <n v="0"/>
    <n v="3.3499999046325701"/>
    <n v="1.1599999666214"/>
    <n v="3.2599999904632599"/>
    <n v="0"/>
    <n v="46"/>
    <n v="31"/>
    <n v="214"/>
    <n v="746"/>
    <x v="522"/>
  </r>
  <r>
    <x v="1"/>
    <x v="21"/>
    <x v="5"/>
    <s v="Weekday"/>
    <x v="160"/>
    <x v="0"/>
    <n v="8163"/>
    <n v="5.3099999427795401"/>
    <n v="5.3099999427795401"/>
    <n v="0"/>
    <n v="0"/>
    <n v="0"/>
    <n v="5.3099999427795401"/>
    <n v="0"/>
    <n v="0"/>
    <n v="0"/>
    <n v="146"/>
    <n v="1294"/>
    <x v="523"/>
  </r>
  <r>
    <x v="1"/>
    <x v="22"/>
    <x v="5"/>
    <s v="Weekday"/>
    <x v="44"/>
    <x v="0"/>
    <n v="2916"/>
    <n v="1.8999999761581401"/>
    <n v="1.8999999761581401"/>
    <n v="0"/>
    <n v="0"/>
    <n v="0"/>
    <n v="1.8999999761581401"/>
    <n v="0"/>
    <n v="0"/>
    <n v="0"/>
    <n v="141"/>
    <n v="1299"/>
    <x v="524"/>
  </r>
  <r>
    <x v="1"/>
    <x v="23"/>
    <x v="5"/>
    <s v="Weekday"/>
    <x v="317"/>
    <x v="0"/>
    <n v="2826"/>
    <n v="1.8400000333786"/>
    <n v="1.8400000333786"/>
    <n v="0"/>
    <n v="0"/>
    <n v="0"/>
    <n v="1.83000004291534"/>
    <n v="9.9999997764825804E-3"/>
    <n v="0"/>
    <n v="0"/>
    <n v="140"/>
    <n v="1300"/>
    <x v="525"/>
  </r>
  <r>
    <x v="1"/>
    <x v="24"/>
    <x v="5"/>
    <s v="Weekday"/>
    <x v="4"/>
    <x v="0"/>
    <n v="2100"/>
    <n v="1.37000000476837"/>
    <n v="1.37000000476837"/>
    <n v="0"/>
    <n v="0"/>
    <n v="0"/>
    <n v="1.3400000333786"/>
    <n v="1.9999999552965199E-2"/>
    <n v="0"/>
    <n v="0"/>
    <n v="96"/>
    <n v="1344"/>
    <x v="526"/>
  </r>
  <r>
    <x v="1"/>
    <x v="25"/>
    <x v="5"/>
    <s v="Weekday"/>
    <x v="170"/>
    <x v="0"/>
    <n v="2969"/>
    <n v="1.9299999475479099"/>
    <n v="1.9299999475479099"/>
    <n v="0"/>
    <n v="0"/>
    <n v="0"/>
    <n v="1.91999995708466"/>
    <n v="9.9999997764825804E-3"/>
    <n v="0"/>
    <n v="0"/>
    <n v="139"/>
    <n v="1301"/>
    <x v="527"/>
  </r>
  <r>
    <x v="2"/>
    <x v="21"/>
    <x v="5"/>
    <s v="Weekday"/>
    <x v="31"/>
    <x v="0"/>
    <n v="10694"/>
    <n v="7.7699999809265101"/>
    <n v="7.7699999809265101"/>
    <n v="0"/>
    <n v="0.140000000596046"/>
    <n v="2.2999999523162802"/>
    <n v="5.3299999237060502"/>
    <n v="0"/>
    <n v="2"/>
    <n v="51"/>
    <n v="256"/>
    <n v="1131"/>
    <x v="528"/>
  </r>
  <r>
    <x v="2"/>
    <x v="22"/>
    <x v="5"/>
    <s v="Weekday"/>
    <x v="107"/>
    <x v="0"/>
    <n v="11256"/>
    <n v="8.1800003051757795"/>
    <n v="8.1800003051757795"/>
    <n v="0"/>
    <n v="0.36000001430511502"/>
    <n v="2.5299999713897701"/>
    <n v="5.3000001907348597"/>
    <n v="0"/>
    <n v="5"/>
    <n v="58"/>
    <n v="278"/>
    <n v="1099"/>
    <x v="529"/>
  </r>
  <r>
    <x v="2"/>
    <x v="23"/>
    <x v="5"/>
    <s v="Weekday"/>
    <x v="318"/>
    <x v="0"/>
    <n v="9919"/>
    <n v="7.21000003814697"/>
    <n v="7.21000003814697"/>
    <n v="0"/>
    <n v="0.80000001192092896"/>
    <n v="1.7200000286102299"/>
    <n v="4.6900000572204599"/>
    <n v="0"/>
    <n v="11"/>
    <n v="41"/>
    <n v="223"/>
    <n v="1165"/>
    <x v="530"/>
  </r>
  <r>
    <x v="2"/>
    <x v="24"/>
    <x v="5"/>
    <s v="Weekday"/>
    <x v="182"/>
    <x v="0"/>
    <n v="12850"/>
    <n v="9.3400001525878906"/>
    <n v="9.3400001525878906"/>
    <n v="0"/>
    <n v="0.72000002861022905"/>
    <n v="4.0900001525878897"/>
    <n v="4.53999996185303"/>
    <n v="0"/>
    <n v="10"/>
    <n v="94"/>
    <n v="221"/>
    <n v="1115"/>
    <x v="531"/>
  </r>
  <r>
    <x v="2"/>
    <x v="25"/>
    <x v="5"/>
    <s v="Weekday"/>
    <x v="273"/>
    <x v="0"/>
    <n v="9167"/>
    <n v="6.6599998474121103"/>
    <n v="6.6599998474121103"/>
    <n v="0"/>
    <n v="0.87999999523162797"/>
    <n v="0.81000000238418601"/>
    <n v="4.9699997901916504"/>
    <n v="9.9999997764825804E-3"/>
    <n v="12"/>
    <n v="19"/>
    <n v="155"/>
    <n v="1254"/>
    <x v="304"/>
  </r>
  <r>
    <x v="3"/>
    <x v="21"/>
    <x v="5"/>
    <s v="Weekday"/>
    <x v="163"/>
    <x v="0"/>
    <n v="6697"/>
    <n v="4.4299998283386204"/>
    <n v="4.4299998283386204"/>
    <n v="0"/>
    <n v="0"/>
    <n v="0"/>
    <n v="4.4299998283386204"/>
    <n v="0"/>
    <n v="0"/>
    <n v="0"/>
    <n v="339"/>
    <n v="1101"/>
    <x v="532"/>
  </r>
  <r>
    <x v="3"/>
    <x v="22"/>
    <x v="5"/>
    <s v="Weekday"/>
    <x v="17"/>
    <x v="1"/>
    <n v="197"/>
    <n v="0.129999995231628"/>
    <n v="0.129999995231628"/>
    <n v="0"/>
    <n v="0"/>
    <n v="0"/>
    <n v="0.129999995231628"/>
    <n v="0"/>
    <n v="0"/>
    <n v="0"/>
    <n v="10"/>
    <n v="1430"/>
    <x v="533"/>
  </r>
  <r>
    <x v="3"/>
    <x v="24"/>
    <x v="5"/>
    <s v="Weekday"/>
    <x v="171"/>
    <x v="0"/>
    <n v="4059"/>
    <n v="2.6800000667571999"/>
    <n v="2.6800000667571999"/>
    <n v="0"/>
    <n v="0"/>
    <n v="0"/>
    <n v="2.6800000667571999"/>
    <n v="0"/>
    <n v="0"/>
    <n v="0"/>
    <n v="184"/>
    <n v="1256"/>
    <x v="28"/>
  </r>
  <r>
    <x v="4"/>
    <x v="21"/>
    <x v="5"/>
    <s v="Weekday"/>
    <x v="319"/>
    <x v="2"/>
    <n v="678"/>
    <n v="0.46999999880790699"/>
    <n v="0.46999999880790699"/>
    <n v="0"/>
    <n v="0"/>
    <n v="0"/>
    <n v="0.46999999880790699"/>
    <n v="0"/>
    <n v="0"/>
    <n v="0"/>
    <n v="55"/>
    <n v="734"/>
    <x v="534"/>
  </r>
  <r>
    <x v="4"/>
    <x v="23"/>
    <x v="5"/>
    <s v="Weekday"/>
    <x v="125"/>
    <x v="0"/>
    <n v="3761"/>
    <n v="2.5999999046325701"/>
    <n v="2.5999999046325701"/>
    <n v="0"/>
    <n v="0"/>
    <n v="0"/>
    <n v="2.5999999046325701"/>
    <n v="0"/>
    <n v="0"/>
    <n v="0"/>
    <n v="192"/>
    <n v="1058"/>
    <x v="19"/>
  </r>
  <r>
    <x v="4"/>
    <x v="24"/>
    <x v="5"/>
    <s v="Weekday"/>
    <x v="320"/>
    <x v="1"/>
    <n v="1326"/>
    <n v="0.92000001668930098"/>
    <n v="0.92000001668930098"/>
    <n v="0"/>
    <n v="0.730000019073486"/>
    <n v="0"/>
    <n v="0.18000000715255701"/>
    <n v="0"/>
    <n v="10"/>
    <n v="0"/>
    <n v="17"/>
    <n v="1413"/>
    <x v="535"/>
  </r>
  <r>
    <x v="5"/>
    <x v="21"/>
    <x v="5"/>
    <s v="Weekday"/>
    <x v="134"/>
    <x v="0"/>
    <n v="11875"/>
    <n v="8.3400001525878906"/>
    <n v="8.3400001525878906"/>
    <n v="0"/>
    <n v="3.3099999427795401"/>
    <n v="0.769999980926514"/>
    <n v="4.2600002288818404"/>
    <n v="0"/>
    <n v="42"/>
    <n v="14"/>
    <n v="227"/>
    <n v="1157"/>
    <x v="536"/>
  </r>
  <r>
    <x v="5"/>
    <x v="22"/>
    <x v="5"/>
    <s v="Weekday"/>
    <x v="154"/>
    <x v="0"/>
    <n v="11548"/>
    <n v="8.5299997329711896"/>
    <n v="8.5299997329711896"/>
    <n v="0"/>
    <n v="3.28999996185303"/>
    <n v="0.239999994635582"/>
    <n v="5"/>
    <n v="0"/>
    <n v="31"/>
    <n v="7"/>
    <n v="250"/>
    <n v="1152"/>
    <x v="177"/>
  </r>
  <r>
    <x v="5"/>
    <x v="23"/>
    <x v="5"/>
    <s v="Weekday"/>
    <x v="321"/>
    <x v="0"/>
    <n v="10119"/>
    <n v="7.1900000572204599"/>
    <n v="7.1900000572204599"/>
    <n v="0"/>
    <n v="1.4299999475479099"/>
    <n v="0.66000002622604403"/>
    <n v="5.1100001335143999"/>
    <n v="0"/>
    <n v="55"/>
    <n v="24"/>
    <n v="275"/>
    <n v="1086"/>
    <x v="537"/>
  </r>
  <r>
    <x v="5"/>
    <x v="24"/>
    <x v="5"/>
    <s v="Weekday"/>
    <x v="22"/>
    <x v="0"/>
    <n v="12183"/>
    <n v="8.7399997711181605"/>
    <n v="8.7399997711181605"/>
    <n v="0"/>
    <n v="3.9900000095367401"/>
    <n v="0.46000000834464999"/>
    <n v="4.2800002098083496"/>
    <n v="0"/>
    <n v="72"/>
    <n v="14"/>
    <n v="250"/>
    <n v="1104"/>
    <x v="192"/>
  </r>
  <r>
    <x v="5"/>
    <x v="25"/>
    <x v="5"/>
    <s v="Weekday"/>
    <x v="181"/>
    <x v="0"/>
    <n v="12798"/>
    <n v="8.9799995422363299"/>
    <n v="8.9799995422363299"/>
    <n v="0"/>
    <n v="2.2200000286102299"/>
    <n v="1.21000003814697"/>
    <n v="5.5599999427795401"/>
    <n v="0"/>
    <n v="57"/>
    <n v="28"/>
    <n v="271"/>
    <n v="1084"/>
    <x v="538"/>
  </r>
  <r>
    <x v="6"/>
    <x v="21"/>
    <x v="5"/>
    <s v="Weekday"/>
    <x v="125"/>
    <x v="0"/>
    <n v="4414"/>
    <n v="2.7400000095367401"/>
    <n v="2.7400000095367401"/>
    <n v="0"/>
    <n v="0.18999999761581399"/>
    <n v="0.34999999403953602"/>
    <n v="2.2000000476837198"/>
    <n v="0"/>
    <n v="3"/>
    <n v="8"/>
    <n v="181"/>
    <n v="706"/>
    <x v="539"/>
  </r>
  <r>
    <x v="6"/>
    <x v="22"/>
    <x v="5"/>
    <s v="Weekday"/>
    <x v="44"/>
    <x v="0"/>
    <n v="2424"/>
    <n v="1.5"/>
    <n v="1.5"/>
    <n v="0"/>
    <n v="0"/>
    <n v="0"/>
    <n v="1.5"/>
    <n v="0"/>
    <n v="0"/>
    <n v="0"/>
    <n v="141"/>
    <n v="785"/>
    <x v="540"/>
  </r>
  <r>
    <x v="6"/>
    <x v="23"/>
    <x v="5"/>
    <s v="Weekday"/>
    <x v="154"/>
    <x v="0"/>
    <n v="5933"/>
    <n v="3.6800000667571999"/>
    <n v="3.6800000667571999"/>
    <n v="0"/>
    <n v="0"/>
    <n v="0"/>
    <n v="3.6800000667571999"/>
    <n v="0"/>
    <n v="0"/>
    <n v="0"/>
    <n v="288"/>
    <n v="1018"/>
    <x v="541"/>
  </r>
  <r>
    <x v="6"/>
    <x v="24"/>
    <x v="5"/>
    <s v="Weekday"/>
    <x v="81"/>
    <x v="0"/>
    <n v="5992"/>
    <n v="3.7200000286102299"/>
    <n v="3.7200000286102299"/>
    <n v="0"/>
    <n v="0"/>
    <n v="0"/>
    <n v="3.7200000286102299"/>
    <n v="0"/>
    <n v="0"/>
    <n v="0"/>
    <n v="304"/>
    <n v="981"/>
    <x v="116"/>
  </r>
  <r>
    <x v="6"/>
    <x v="25"/>
    <x v="5"/>
    <s v="Weekday"/>
    <x v="108"/>
    <x v="1"/>
    <n v="254"/>
    <n v="0.15999999642372101"/>
    <n v="0.15999999642372101"/>
    <n v="0"/>
    <n v="0"/>
    <n v="0"/>
    <n v="0.15999999642372101"/>
    <n v="0"/>
    <n v="0"/>
    <n v="0"/>
    <n v="17"/>
    <n v="1002"/>
    <x v="542"/>
  </r>
  <r>
    <x v="7"/>
    <x v="21"/>
    <x v="5"/>
    <s v="Weekday"/>
    <x v="71"/>
    <x v="0"/>
    <n v="10725"/>
    <n v="7.4899997711181596"/>
    <n v="7.4899997711181596"/>
    <n v="0"/>
    <n v="1.16999995708466"/>
    <n v="0.31000000238418601"/>
    <n v="6.0100002288818404"/>
    <n v="0"/>
    <n v="13"/>
    <n v="9"/>
    <n v="306"/>
    <n v="1112"/>
    <x v="443"/>
  </r>
  <r>
    <x v="7"/>
    <x v="22"/>
    <x v="5"/>
    <s v="Weekday"/>
    <x v="298"/>
    <x v="0"/>
    <n v="5997"/>
    <n v="4.03999996185303"/>
    <n v="4.03999996185303"/>
    <n v="0"/>
    <n v="0"/>
    <n v="0.37999999523162797"/>
    <n v="3.6600000858306898"/>
    <n v="0"/>
    <n v="0"/>
    <n v="11"/>
    <n v="228"/>
    <n v="1201"/>
    <x v="543"/>
  </r>
  <r>
    <x v="7"/>
    <x v="23"/>
    <x v="5"/>
    <s v="Weekday"/>
    <x v="169"/>
    <x v="0"/>
    <n v="3409"/>
    <n v="2.2999999523162802"/>
    <n v="2.2999999523162802"/>
    <n v="0"/>
    <n v="0"/>
    <n v="0"/>
    <n v="2.2999999523162802"/>
    <n v="0"/>
    <n v="0"/>
    <n v="0"/>
    <n v="147"/>
    <n v="1293"/>
    <x v="94"/>
  </r>
  <r>
    <x v="7"/>
    <x v="24"/>
    <x v="5"/>
    <s v="Weekday"/>
    <x v="142"/>
    <x v="0"/>
    <n v="7443"/>
    <n v="5.0199999809265101"/>
    <n v="5.0199999809265101"/>
    <n v="0"/>
    <n v="1.4900000095367401"/>
    <n v="0.37000000476837203"/>
    <n v="3.1600000858306898"/>
    <n v="0"/>
    <n v="20"/>
    <n v="10"/>
    <n v="206"/>
    <n v="1204"/>
    <x v="142"/>
  </r>
  <r>
    <x v="7"/>
    <x v="25"/>
    <x v="5"/>
    <s v="Weekday"/>
    <x v="192"/>
    <x v="0"/>
    <n v="6227"/>
    <n v="4.1999998092651403"/>
    <n v="4.1999998092651403"/>
    <n v="0"/>
    <n v="0"/>
    <n v="0"/>
    <n v="4.1999998092651403"/>
    <n v="0"/>
    <n v="0"/>
    <n v="0"/>
    <n v="290"/>
    <n v="1150"/>
    <x v="544"/>
  </r>
  <r>
    <x v="8"/>
    <x v="21"/>
    <x v="5"/>
    <s v="Weekday"/>
    <x v="322"/>
    <x v="0"/>
    <n v="10113"/>
    <n v="6.8299999237060502"/>
    <n v="6.8299999237060502"/>
    <n v="0"/>
    <n v="2"/>
    <n v="0.62000000476837203"/>
    <n v="4.1999998092651403"/>
    <n v="0"/>
    <n v="28"/>
    <n v="13"/>
    <n v="320"/>
    <n v="964"/>
    <x v="9"/>
  </r>
  <r>
    <x v="8"/>
    <x v="22"/>
    <x v="5"/>
    <s v="Weekday"/>
    <x v="290"/>
    <x v="0"/>
    <n v="6711"/>
    <n v="4.4400000572204599"/>
    <n v="4.4400000572204599"/>
    <n v="0"/>
    <n v="0"/>
    <n v="0"/>
    <n v="4.4400000572204599"/>
    <n v="0"/>
    <n v="0"/>
    <n v="7"/>
    <n v="382"/>
    <n v="648"/>
    <x v="545"/>
  </r>
  <r>
    <x v="8"/>
    <x v="23"/>
    <x v="5"/>
    <s v="Weekday"/>
    <x v="166"/>
    <x v="0"/>
    <n v="5980"/>
    <n v="3.9500000476837198"/>
    <n v="3.9500000476837198"/>
    <n v="0"/>
    <n v="0"/>
    <n v="0"/>
    <n v="3.9500000476837198"/>
    <n v="0"/>
    <n v="0"/>
    <n v="0"/>
    <n v="227"/>
    <n v="732"/>
    <x v="546"/>
  </r>
  <r>
    <x v="9"/>
    <x v="21"/>
    <x v="5"/>
    <s v="Weekday"/>
    <x v="114"/>
    <x v="0"/>
    <n v="8796"/>
    <n v="5.9099998474121103"/>
    <n v="5.9099998474121103"/>
    <n v="0"/>
    <n v="0.109999999403954"/>
    <n v="0.93000000715255704"/>
    <n v="4.8800001144409197"/>
    <n v="0"/>
    <n v="2"/>
    <n v="21"/>
    <n v="356"/>
    <n v="1061"/>
    <x v="547"/>
  </r>
  <r>
    <x v="9"/>
    <x v="22"/>
    <x v="5"/>
    <s v="Weekday"/>
    <x v="290"/>
    <x v="0"/>
    <n v="7948"/>
    <n v="5.3699998855590803"/>
    <n v="5.3699998855590803"/>
    <n v="0"/>
    <n v="0"/>
    <n v="0"/>
    <n v="5.3600001335143999"/>
    <n v="0"/>
    <n v="0"/>
    <n v="0"/>
    <n v="389"/>
    <n v="1051"/>
    <x v="548"/>
  </r>
  <r>
    <x v="9"/>
    <x v="23"/>
    <x v="5"/>
    <s v="Weekday"/>
    <x v="249"/>
    <x v="0"/>
    <n v="8242"/>
    <n v="5.53999996185303"/>
    <n v="5.53999996185303"/>
    <n v="0"/>
    <n v="0.119999997317791"/>
    <n v="0.18000000715255701"/>
    <n v="5.2399997711181596"/>
    <n v="0"/>
    <n v="2"/>
    <n v="5"/>
    <n v="309"/>
    <n v="1124"/>
    <x v="341"/>
  </r>
  <r>
    <x v="9"/>
    <x v="24"/>
    <x v="5"/>
    <s v="Weekday"/>
    <x v="123"/>
    <x v="0"/>
    <n v="7412"/>
    <n v="4.9800000190734899"/>
    <n v="4.9800000190734899"/>
    <n v="0"/>
    <n v="5.9999998658895499E-2"/>
    <n v="0.25"/>
    <n v="4.6599998474121103"/>
    <n v="9.9999997764825804E-3"/>
    <n v="1"/>
    <n v="6"/>
    <n v="363"/>
    <n v="1070"/>
    <x v="143"/>
  </r>
  <r>
    <x v="9"/>
    <x v="25"/>
    <x v="5"/>
    <s v="Weekday"/>
    <x v="279"/>
    <x v="0"/>
    <n v="8275"/>
    <n v="5.5599999427795401"/>
    <n v="5.5599999427795401"/>
    <n v="0"/>
    <n v="0"/>
    <n v="0"/>
    <n v="5.5500001907348597"/>
    <n v="9.9999997764825804E-3"/>
    <n v="0"/>
    <n v="0"/>
    <n v="373"/>
    <n v="1067"/>
    <x v="404"/>
  </r>
  <r>
    <x v="10"/>
    <x v="21"/>
    <x v="5"/>
    <s v="Weekday"/>
    <x v="286"/>
    <x v="0"/>
    <n v="4747"/>
    <n v="3.2400000095367401"/>
    <n v="3.2400000095367401"/>
    <n v="0"/>
    <n v="0"/>
    <n v="0"/>
    <n v="3.2300000190734899"/>
    <n v="9.9999997764825804E-3"/>
    <n v="0"/>
    <n v="0"/>
    <n v="280"/>
    <n v="1160"/>
    <x v="316"/>
  </r>
  <r>
    <x v="10"/>
    <x v="22"/>
    <x v="5"/>
    <s v="Weekday"/>
    <x v="323"/>
    <x v="0"/>
    <n v="7711"/>
    <n v="5.2600002288818404"/>
    <n v="5.2600002288818404"/>
    <n v="0"/>
    <n v="0"/>
    <n v="0"/>
    <n v="5.2399997711181596"/>
    <n v="1.9999999552965199E-2"/>
    <n v="0"/>
    <n v="0"/>
    <n v="376"/>
    <n v="1064"/>
    <x v="46"/>
  </r>
  <r>
    <x v="10"/>
    <x v="23"/>
    <x v="5"/>
    <s v="Weekday"/>
    <x v="189"/>
    <x v="0"/>
    <n v="8283"/>
    <n v="5.78999996185303"/>
    <n v="5.78999996185303"/>
    <n v="0"/>
    <n v="1.8500000238418599"/>
    <n v="5.0000000745058101E-2"/>
    <n v="3.8699998855590798"/>
    <n v="9.9999997764825804E-3"/>
    <n v="22"/>
    <n v="2"/>
    <n v="333"/>
    <n v="1083"/>
    <x v="549"/>
  </r>
  <r>
    <x v="11"/>
    <x v="21"/>
    <x v="5"/>
    <s v="Weekday"/>
    <x v="186"/>
    <x v="0"/>
    <n v="8856"/>
    <n v="5.9800000190734899"/>
    <n v="5.9800000190734899"/>
    <n v="0"/>
    <n v="3.0599999427795401"/>
    <n v="0.91000002622604403"/>
    <n v="2.0099999904632599"/>
    <n v="0"/>
    <n v="44"/>
    <n v="19"/>
    <n v="131"/>
    <n v="777"/>
    <x v="550"/>
  </r>
  <r>
    <x v="11"/>
    <x v="22"/>
    <x v="5"/>
    <s v="Weekday"/>
    <x v="324"/>
    <x v="0"/>
    <n v="12414"/>
    <n v="8.7799997329711896"/>
    <n v="8.7799997329711896"/>
    <n v="0"/>
    <n v="2.2400000095367401"/>
    <n v="2.4500000476837198"/>
    <n v="3.96000003814697"/>
    <n v="0"/>
    <n v="19"/>
    <n v="67"/>
    <n v="221"/>
    <n v="738"/>
    <x v="247"/>
  </r>
  <r>
    <x v="11"/>
    <x v="23"/>
    <x v="5"/>
    <s v="Weekday"/>
    <x v="0"/>
    <x v="0"/>
    <n v="11388"/>
    <n v="7.6199998855590803"/>
    <n v="7.6199998855590803"/>
    <n v="0"/>
    <n v="0.44999998807907099"/>
    <n v="4.2199997901916504"/>
    <n v="2.9500000476837198"/>
    <n v="0"/>
    <n v="7"/>
    <n v="95"/>
    <n v="170"/>
    <n v="797"/>
    <x v="551"/>
  </r>
  <r>
    <x v="11"/>
    <x v="24"/>
    <x v="5"/>
    <s v="Weekday"/>
    <x v="325"/>
    <x v="0"/>
    <n v="14335"/>
    <n v="9.5900001525878906"/>
    <n v="9.5900001525878906"/>
    <n v="0"/>
    <n v="3.3199999332428001"/>
    <n v="1.7400000095367401"/>
    <n v="4.5300002098083496"/>
    <n v="0"/>
    <n v="47"/>
    <n v="41"/>
    <n v="258"/>
    <n v="594"/>
    <x v="552"/>
  </r>
  <r>
    <x v="11"/>
    <x v="25"/>
    <x v="5"/>
    <s v="Weekday"/>
    <x v="258"/>
    <x v="0"/>
    <n v="13072"/>
    <n v="8.7799997329711896"/>
    <n v="8.7799997329711896"/>
    <n v="0"/>
    <n v="7.0000000298023196E-2"/>
    <n v="5.4000000953674299"/>
    <n v="3.3099999427795401"/>
    <n v="0"/>
    <n v="1"/>
    <n v="115"/>
    <n v="196"/>
    <n v="676"/>
    <x v="137"/>
  </r>
  <r>
    <x v="12"/>
    <x v="21"/>
    <x v="5"/>
    <s v="Weekday"/>
    <x v="54"/>
    <x v="0"/>
    <n v="8539"/>
    <n v="6.1199998855590803"/>
    <n v="6.1199998855590803"/>
    <n v="0"/>
    <n v="0.15000000596046401"/>
    <n v="0.239999994635582"/>
    <n v="5.6799998283386204"/>
    <n v="0"/>
    <n v="4"/>
    <n v="15"/>
    <n v="331"/>
    <n v="712"/>
    <x v="553"/>
  </r>
  <r>
    <x v="12"/>
    <x v="24"/>
    <x v="5"/>
    <s v="Weekday"/>
    <x v="326"/>
    <x v="0"/>
    <n v="4496"/>
    <n v="3.2200000286102299"/>
    <n v="3.2200000286102299"/>
    <n v="0"/>
    <n v="0"/>
    <n v="0"/>
    <n v="3.1500000953674299"/>
    <n v="5.0000000745058101E-2"/>
    <n v="0"/>
    <n v="0"/>
    <n v="174"/>
    <n v="950"/>
    <x v="276"/>
  </r>
  <r>
    <x v="12"/>
    <x v="25"/>
    <x v="5"/>
    <s v="Weekday"/>
    <x v="38"/>
    <x v="0"/>
    <n v="5546"/>
    <n v="3.9800000190734899"/>
    <n v="3.9800000190734899"/>
    <n v="0"/>
    <n v="0"/>
    <n v="0"/>
    <n v="3.8699998855590798"/>
    <n v="3.9999999105930301E-2"/>
    <n v="0"/>
    <n v="0"/>
    <n v="206"/>
    <n v="774"/>
    <x v="358"/>
  </r>
  <r>
    <x v="13"/>
    <x v="21"/>
    <x v="5"/>
    <s v="Weekday"/>
    <x v="223"/>
    <x v="0"/>
    <n v="5394"/>
    <n v="4.0300002098083496"/>
    <n v="4.0300002098083496"/>
    <n v="0"/>
    <n v="0"/>
    <n v="0"/>
    <n v="3.9400000572204599"/>
    <n v="0"/>
    <n v="0"/>
    <n v="0"/>
    <n v="164"/>
    <n v="1276"/>
    <x v="554"/>
  </r>
  <r>
    <x v="14"/>
    <x v="21"/>
    <x v="5"/>
    <s v="Weekday"/>
    <x v="161"/>
    <x v="1"/>
    <n v="7753"/>
    <n v="5.1999998092651403"/>
    <n v="5.1999998092651403"/>
    <n v="0"/>
    <n v="0"/>
    <n v="0"/>
    <n v="0"/>
    <n v="0"/>
    <n v="0"/>
    <n v="0"/>
    <n v="0"/>
    <n v="1440"/>
    <x v="555"/>
  </r>
  <r>
    <x v="14"/>
    <x v="22"/>
    <x v="5"/>
    <s v="Weekday"/>
    <x v="63"/>
    <x v="0"/>
    <n v="8925"/>
    <n v="5.9899997711181596"/>
    <n v="5.9899997711181596"/>
    <n v="0"/>
    <n v="0"/>
    <n v="0"/>
    <n v="5.9899997711181596"/>
    <n v="0"/>
    <n v="0"/>
    <n v="0"/>
    <n v="311"/>
    <n v="604"/>
    <x v="556"/>
  </r>
  <r>
    <x v="14"/>
    <x v="23"/>
    <x v="5"/>
    <s v="Weekday"/>
    <x v="55"/>
    <x v="0"/>
    <n v="9899"/>
    <n v="6.6399998664856001"/>
    <n v="6.6399998664856001"/>
    <n v="0"/>
    <n v="0.56999999284744296"/>
    <n v="0.92000001668930098"/>
    <n v="5.1500000953674299"/>
    <n v="0"/>
    <n v="8"/>
    <n v="21"/>
    <n v="288"/>
    <n v="649"/>
    <x v="557"/>
  </r>
  <r>
    <x v="14"/>
    <x v="24"/>
    <x v="5"/>
    <s v="Weekday"/>
    <x v="113"/>
    <x v="0"/>
    <n v="9648"/>
    <n v="6.4699997901916504"/>
    <n v="6.4699997901916504"/>
    <n v="0"/>
    <n v="0.57999998331069902"/>
    <n v="1.0700000524520901"/>
    <n v="4.8299999237060502"/>
    <n v="0"/>
    <n v="8"/>
    <n v="26"/>
    <n v="287"/>
    <n v="669"/>
    <x v="558"/>
  </r>
  <r>
    <x v="14"/>
    <x v="25"/>
    <x v="5"/>
    <s v="Weekday"/>
    <x v="183"/>
    <x v="0"/>
    <n v="9487"/>
    <n v="6.3699998855590803"/>
    <n v="6.3699998855590803"/>
    <n v="0"/>
    <n v="0.20999999344348899"/>
    <n v="0.46000000834464999"/>
    <n v="5.6999998092651403"/>
    <n v="0"/>
    <n v="3"/>
    <n v="12"/>
    <n v="329"/>
    <n v="555"/>
    <x v="559"/>
  </r>
  <r>
    <x v="15"/>
    <x v="21"/>
    <x v="5"/>
    <s v="Weekday"/>
    <x v="161"/>
    <x v="1"/>
    <n v="10122"/>
    <n v="7.7800002098083496"/>
    <n v="7.7800002098083496"/>
    <n v="0"/>
    <n v="0"/>
    <n v="0"/>
    <n v="0"/>
    <n v="0"/>
    <n v="0"/>
    <n v="0"/>
    <n v="0"/>
    <n v="1440"/>
    <x v="560"/>
  </r>
  <r>
    <x v="15"/>
    <x v="22"/>
    <x v="5"/>
    <s v="Weekday"/>
    <x v="203"/>
    <x v="0"/>
    <n v="10181"/>
    <n v="7.8299999237060502"/>
    <n v="7.8299999237060502"/>
    <n v="0"/>
    <n v="1.37000000476837"/>
    <n v="0.68999999761581399"/>
    <n v="5.7699999809265101"/>
    <n v="0"/>
    <n v="20"/>
    <n v="16"/>
    <n v="249"/>
    <n v="704"/>
    <x v="561"/>
  </r>
  <r>
    <x v="15"/>
    <x v="23"/>
    <x v="5"/>
    <s v="Weekday"/>
    <x v="245"/>
    <x v="0"/>
    <n v="9461"/>
    <n v="7.2800002098083496"/>
    <n v="7.2800002098083496"/>
    <n v="0"/>
    <n v="0.93999999761581399"/>
    <n v="1.0599999427795399"/>
    <n v="5.2699999809265101"/>
    <n v="0"/>
    <n v="14"/>
    <n v="23"/>
    <n v="224"/>
    <n v="673"/>
    <x v="562"/>
  </r>
  <r>
    <x v="15"/>
    <x v="24"/>
    <x v="5"/>
    <s v="Weekday"/>
    <x v="21"/>
    <x v="0"/>
    <n v="12727"/>
    <n v="9.7899999618530291"/>
    <n v="9.7899999618530291"/>
    <n v="0"/>
    <n v="1.12999999523163"/>
    <n v="0.77999997138977095"/>
    <n v="7.8800001144409197"/>
    <n v="0"/>
    <n v="18"/>
    <n v="18"/>
    <n v="306"/>
    <n v="984"/>
    <x v="563"/>
  </r>
  <r>
    <x v="15"/>
    <x v="25"/>
    <x v="5"/>
    <s v="Weekday"/>
    <x v="185"/>
    <x v="0"/>
    <n v="10299"/>
    <n v="7.9200000762939498"/>
    <n v="7.9200000762939498"/>
    <n v="0"/>
    <n v="0.81000000238418601"/>
    <n v="0.64999997615814198"/>
    <n v="6.46000003814697"/>
    <n v="0"/>
    <n v="13"/>
    <n v="14"/>
    <n v="267"/>
    <n v="648"/>
    <x v="564"/>
  </r>
  <r>
    <x v="16"/>
    <x v="21"/>
    <x v="5"/>
    <s v="Weekday"/>
    <x v="47"/>
    <x v="0"/>
    <n v="3276"/>
    <n v="2.2000000476837198"/>
    <n v="2.2000000476837198"/>
    <n v="0"/>
    <n v="0"/>
    <n v="0"/>
    <n v="2.2000000476837198"/>
    <n v="0"/>
    <n v="0"/>
    <n v="0"/>
    <n v="196"/>
    <n v="787"/>
    <x v="565"/>
  </r>
  <r>
    <x v="16"/>
    <x v="22"/>
    <x v="5"/>
    <s v="Weekday"/>
    <x v="213"/>
    <x v="0"/>
    <n v="2064"/>
    <n v="1.3899999856948899"/>
    <n v="1.3899999856948899"/>
    <n v="0"/>
    <n v="0"/>
    <n v="0"/>
    <n v="1.3899999856948899"/>
    <n v="0"/>
    <n v="0"/>
    <n v="0"/>
    <n v="121"/>
    <n v="895"/>
    <x v="566"/>
  </r>
  <r>
    <x v="16"/>
    <x v="23"/>
    <x v="5"/>
    <s v="Weekday"/>
    <x v="327"/>
    <x v="0"/>
    <n v="6326"/>
    <n v="4.4099998474121103"/>
    <n v="4.4099998474121103"/>
    <n v="0"/>
    <n v="2.4100000858306898"/>
    <n v="3.9999999105930301E-2"/>
    <n v="1.96000003814697"/>
    <n v="0"/>
    <n v="29"/>
    <n v="1"/>
    <n v="180"/>
    <n v="839"/>
    <x v="567"/>
  </r>
  <r>
    <x v="16"/>
    <x v="24"/>
    <x v="5"/>
    <s v="Weekday"/>
    <x v="52"/>
    <x v="0"/>
    <n v="7502"/>
    <n v="5.1799998283386204"/>
    <n v="5.1799998283386204"/>
    <n v="0"/>
    <n v="2.4800000190734899"/>
    <n v="0.109999999403954"/>
    <n v="2.5799999237060498"/>
    <n v="0"/>
    <n v="30"/>
    <n v="2"/>
    <n v="233"/>
    <n v="725"/>
    <x v="568"/>
  </r>
  <r>
    <x v="16"/>
    <x v="25"/>
    <x v="5"/>
    <s v="Weekday"/>
    <x v="136"/>
    <x v="0"/>
    <n v="3915"/>
    <n v="2.6300001144409202"/>
    <n v="2.6300001144409202"/>
    <n v="0"/>
    <n v="0"/>
    <n v="0"/>
    <n v="2.6300001144409202"/>
    <n v="0"/>
    <n v="0"/>
    <n v="0"/>
    <n v="231"/>
    <n v="783"/>
    <x v="569"/>
  </r>
  <r>
    <x v="17"/>
    <x v="21"/>
    <x v="5"/>
    <s v="Weekday"/>
    <x v="19"/>
    <x v="0"/>
    <n v="5135"/>
    <n v="3.3900001049041699"/>
    <n v="3.3900001049041699"/>
    <n v="0"/>
    <n v="0"/>
    <n v="0"/>
    <n v="3.3900001049041699"/>
    <n v="0"/>
    <n v="0"/>
    <n v="0"/>
    <n v="318"/>
    <n v="1122"/>
    <x v="200"/>
  </r>
  <r>
    <x v="17"/>
    <x v="22"/>
    <x v="5"/>
    <s v="Weekday"/>
    <x v="165"/>
    <x v="0"/>
    <n v="5401"/>
    <n v="3.5699999332428001"/>
    <n v="3.5699999332428001"/>
    <n v="0"/>
    <n v="5.0000000745058101E-2"/>
    <n v="0.36000001430511502"/>
    <n v="3.1600000858306898"/>
    <n v="0"/>
    <n v="1"/>
    <n v="9"/>
    <n v="248"/>
    <n v="1182"/>
    <x v="570"/>
  </r>
  <r>
    <x v="17"/>
    <x v="23"/>
    <x v="5"/>
    <s v="Weekday"/>
    <x v="22"/>
    <x v="0"/>
    <n v="9148"/>
    <n v="6.0500001907348597"/>
    <n v="6.0500001907348597"/>
    <n v="0"/>
    <n v="0.43000000715255698"/>
    <n v="2.0299999713897701"/>
    <n v="3.5899999141693102"/>
    <n v="0"/>
    <n v="12"/>
    <n v="41"/>
    <n v="283"/>
    <n v="1062"/>
    <x v="167"/>
  </r>
  <r>
    <x v="17"/>
    <x v="24"/>
    <x v="5"/>
    <s v="Weekday"/>
    <x v="144"/>
    <x v="0"/>
    <n v="5267"/>
    <n v="3.4800000190734899"/>
    <n v="3.4800000190734899"/>
    <n v="0"/>
    <n v="0.60000002384185802"/>
    <n v="0.28000000119209301"/>
    <n v="2.5999999046325701"/>
    <n v="0"/>
    <n v="21"/>
    <n v="10"/>
    <n v="237"/>
    <n v="1172"/>
    <x v="571"/>
  </r>
  <r>
    <x v="17"/>
    <x v="25"/>
    <x v="5"/>
    <s v="Weekday"/>
    <x v="36"/>
    <x v="0"/>
    <n v="6435"/>
    <n v="4.25"/>
    <n v="4.25"/>
    <n v="0"/>
    <n v="0.74000000953674305"/>
    <n v="1.12000000476837"/>
    <n v="2.3900001049041699"/>
    <n v="0"/>
    <n v="11"/>
    <n v="18"/>
    <n v="220"/>
    <n v="1191"/>
    <x v="572"/>
  </r>
  <r>
    <x v="18"/>
    <x v="21"/>
    <x v="5"/>
    <s v="Weekday"/>
    <x v="101"/>
    <x v="0"/>
    <n v="7213"/>
    <n v="5.8800001144409197"/>
    <n v="5.8800001144409197"/>
    <n v="0"/>
    <n v="0"/>
    <n v="0"/>
    <n v="5.8499999046325701"/>
    <n v="0"/>
    <n v="0"/>
    <n v="0"/>
    <n v="263"/>
    <n v="718"/>
    <x v="207"/>
  </r>
  <r>
    <x v="18"/>
    <x v="22"/>
    <x v="5"/>
    <s v="Weekday"/>
    <x v="143"/>
    <x v="0"/>
    <n v="6708"/>
    <n v="5.4400000572204599"/>
    <n v="5.4400000572204599"/>
    <n v="0"/>
    <n v="0.87999999523162797"/>
    <n v="0.37000000476837203"/>
    <n v="4.1900000572204599"/>
    <n v="0"/>
    <n v="10"/>
    <n v="8"/>
    <n v="179"/>
    <n v="757"/>
    <x v="573"/>
  </r>
  <r>
    <x v="18"/>
    <x v="23"/>
    <x v="5"/>
    <s v="Weekday"/>
    <x v="86"/>
    <x v="0"/>
    <n v="6108"/>
    <n v="4.9499998092651403"/>
    <n v="4.9499998092651403"/>
    <n v="0"/>
    <n v="7.0000000298023196E-2"/>
    <n v="0.34999999403953602"/>
    <n v="4.53999996185303"/>
    <n v="0"/>
    <n v="1"/>
    <n v="8"/>
    <n v="216"/>
    <n v="765"/>
    <x v="574"/>
  </r>
  <r>
    <x v="18"/>
    <x v="24"/>
    <x v="5"/>
    <s v="Weekday"/>
    <x v="48"/>
    <x v="0"/>
    <n v="9454"/>
    <n v="7.6700000762939498"/>
    <n v="7.6700000762939498"/>
    <n v="0"/>
    <n v="0"/>
    <n v="0"/>
    <n v="7.6700000762939498"/>
    <n v="0"/>
    <n v="0"/>
    <n v="0"/>
    <n v="313"/>
    <n v="729"/>
    <x v="575"/>
  </r>
  <r>
    <x v="18"/>
    <x v="25"/>
    <x v="5"/>
    <s v="Weekday"/>
    <x v="328"/>
    <x v="0"/>
    <n v="10613"/>
    <n v="8.6099996566772496"/>
    <n v="8.6099996566772496"/>
    <n v="0"/>
    <n v="7.9999998211860698E-2"/>
    <n v="1.87999999523163"/>
    <n v="6.6500000953674299"/>
    <n v="0"/>
    <n v="1"/>
    <n v="37"/>
    <n v="262"/>
    <n v="701"/>
    <x v="576"/>
  </r>
  <r>
    <x v="19"/>
    <x v="21"/>
    <x v="5"/>
    <s v="Weekday"/>
    <x v="31"/>
    <x v="0"/>
    <n v="11596"/>
    <n v="7.5700001716613796"/>
    <n v="7.5700001716613796"/>
    <n v="0"/>
    <n v="1.37000000476837"/>
    <n v="0.79000002145767201"/>
    <n v="5.4099998474121103"/>
    <n v="0"/>
    <n v="19"/>
    <n v="13"/>
    <n v="277"/>
    <n v="767"/>
    <x v="577"/>
  </r>
  <r>
    <x v="19"/>
    <x v="22"/>
    <x v="5"/>
    <s v="Weekday"/>
    <x v="325"/>
    <x v="0"/>
    <n v="15482"/>
    <n v="10.1099996566772"/>
    <n v="10.1099996566772"/>
    <n v="0"/>
    <n v="4.2800002098083496"/>
    <n v="1.6599999666214"/>
    <n v="4.1799998283386204"/>
    <n v="0"/>
    <n v="69"/>
    <n v="28"/>
    <n v="249"/>
    <n v="756"/>
    <x v="289"/>
  </r>
  <r>
    <x v="19"/>
    <x v="23"/>
    <x v="5"/>
    <s v="Weekday"/>
    <x v="242"/>
    <x v="0"/>
    <n v="11886"/>
    <n v="7.7600002288818404"/>
    <n v="7.7600002288818404"/>
    <n v="0"/>
    <n v="2.3699998855590798"/>
    <n v="0.93000000715255704"/>
    <n v="4.46000003814697"/>
    <n v="0"/>
    <n v="40"/>
    <n v="18"/>
    <n v="238"/>
    <n v="750"/>
    <x v="16"/>
  </r>
  <r>
    <x v="19"/>
    <x v="24"/>
    <x v="5"/>
    <s v="Weekday"/>
    <x v="72"/>
    <x v="0"/>
    <n v="12848"/>
    <n v="8.3900003433227504"/>
    <n v="8.3900003433227504"/>
    <n v="0"/>
    <n v="1.5"/>
    <n v="1.20000004768372"/>
    <n v="5.6799998283386204"/>
    <n v="0"/>
    <n v="26"/>
    <n v="29"/>
    <n v="247"/>
    <n v="812"/>
    <x v="164"/>
  </r>
  <r>
    <x v="19"/>
    <x v="25"/>
    <x v="5"/>
    <s v="Weekday"/>
    <x v="316"/>
    <x v="0"/>
    <n v="16358"/>
    <n v="10.710000038146999"/>
    <n v="10.710000038146999"/>
    <n v="0"/>
    <n v="3.8699998855590798"/>
    <n v="1.6100000143051101"/>
    <n v="5.1999998092651403"/>
    <n v="0"/>
    <n v="61"/>
    <n v="40"/>
    <n v="265"/>
    <n v="707"/>
    <x v="578"/>
  </r>
  <r>
    <x v="20"/>
    <x v="21"/>
    <x v="5"/>
    <s v="Weekday"/>
    <x v="32"/>
    <x v="0"/>
    <n v="8135"/>
    <n v="6.0799999237060502"/>
    <n v="6.0799999237060502"/>
    <n v="0"/>
    <n v="3.5999999046325701"/>
    <n v="0.37999999523162797"/>
    <n v="2.0999999046325701"/>
    <n v="0"/>
    <n v="86"/>
    <n v="16"/>
    <n v="140"/>
    <n v="728"/>
    <x v="579"/>
  </r>
  <r>
    <x v="20"/>
    <x v="22"/>
    <x v="5"/>
    <s v="Weekday"/>
    <x v="32"/>
    <x v="0"/>
    <n v="12574"/>
    <n v="9.4200000762939506"/>
    <n v="9.4200000762939506"/>
    <n v="0"/>
    <n v="7.0199999809265101"/>
    <n v="0.63999998569488503"/>
    <n v="1.7599999904632599"/>
    <n v="0"/>
    <n v="108"/>
    <n v="23"/>
    <n v="111"/>
    <n v="733"/>
    <x v="580"/>
  </r>
  <r>
    <x v="20"/>
    <x v="23"/>
    <x v="5"/>
    <s v="Weekday"/>
    <x v="260"/>
    <x v="0"/>
    <n v="5325"/>
    <n v="3.9800000190734899"/>
    <n v="3.9800000190734899"/>
    <n v="0"/>
    <n v="0.85000002384185802"/>
    <n v="0.64999997615814198"/>
    <n v="2.4700000286102299"/>
    <n v="0"/>
    <n v="38"/>
    <n v="32"/>
    <n v="181"/>
    <n v="759"/>
    <x v="581"/>
  </r>
  <r>
    <x v="20"/>
    <x v="24"/>
    <x v="5"/>
    <s v="Weekday"/>
    <x v="55"/>
    <x v="0"/>
    <n v="11045"/>
    <n v="8.25"/>
    <n v="8.25"/>
    <n v="0"/>
    <n v="4.5199999809265101"/>
    <n v="0.15000000596046401"/>
    <n v="3.5699999332428001"/>
    <n v="0"/>
    <n v="97"/>
    <n v="8"/>
    <n v="212"/>
    <n v="580"/>
    <x v="582"/>
  </r>
  <r>
    <x v="20"/>
    <x v="25"/>
    <x v="5"/>
    <s v="Weekday"/>
    <x v="20"/>
    <x v="0"/>
    <n v="8869"/>
    <n v="6.6500000953674299"/>
    <n v="6.6500000953674299"/>
    <n v="0"/>
    <n v="2.5599999427795401"/>
    <n v="0.75"/>
    <n v="3.3499999046325701"/>
    <n v="0"/>
    <n v="104"/>
    <n v="37"/>
    <n v="194"/>
    <n v="639"/>
    <x v="583"/>
  </r>
  <r>
    <x v="21"/>
    <x v="22"/>
    <x v="5"/>
    <s v="Weekday"/>
    <x v="329"/>
    <x v="0"/>
    <n v="11135"/>
    <n v="8.4099998474121094"/>
    <n v="8.4099998474121094"/>
    <n v="0"/>
    <n v="0"/>
    <n v="0"/>
    <n v="8.4099998474121094"/>
    <n v="0"/>
    <n v="0"/>
    <n v="0"/>
    <n v="480"/>
    <n v="425"/>
    <x v="584"/>
  </r>
  <r>
    <x v="21"/>
    <x v="23"/>
    <x v="5"/>
    <s v="Weekday"/>
    <x v="122"/>
    <x v="0"/>
    <n v="9543"/>
    <n v="7.21000003814697"/>
    <n v="7.21000003814697"/>
    <n v="0"/>
    <n v="0"/>
    <n v="0.34000000357627902"/>
    <n v="6.8699998855590803"/>
    <n v="0"/>
    <n v="0"/>
    <n v="7"/>
    <n v="352"/>
    <n v="1077"/>
    <x v="585"/>
  </r>
  <r>
    <x v="22"/>
    <x v="21"/>
    <x v="5"/>
    <s v="Weekday"/>
    <x v="5"/>
    <x v="0"/>
    <n v="4562"/>
    <n v="3.4500000476837198"/>
    <n v="3.4500000476837198"/>
    <n v="0"/>
    <n v="0"/>
    <n v="0"/>
    <n v="3.4500000476837198"/>
    <n v="0"/>
    <n v="0"/>
    <n v="0"/>
    <n v="199"/>
    <n v="1241"/>
    <x v="74"/>
  </r>
  <r>
    <x v="22"/>
    <x v="22"/>
    <x v="5"/>
    <s v="Weekday"/>
    <x v="113"/>
    <x v="0"/>
    <n v="7142"/>
    <n v="5.4000000953674299"/>
    <n v="5.4000000953674299"/>
    <n v="0"/>
    <n v="0"/>
    <n v="0"/>
    <n v="5.3899998664856001"/>
    <n v="9.9999997764825804E-3"/>
    <n v="0"/>
    <n v="0"/>
    <n v="321"/>
    <n v="1119"/>
    <x v="586"/>
  </r>
  <r>
    <x v="22"/>
    <x v="24"/>
    <x v="5"/>
    <s v="Weekday"/>
    <x v="40"/>
    <x v="0"/>
    <n v="6047"/>
    <n v="4.5700001716613796"/>
    <n v="4.5700001716613796"/>
    <n v="0"/>
    <n v="0"/>
    <n v="0"/>
    <n v="4.5700001716613796"/>
    <n v="0"/>
    <n v="0"/>
    <n v="0"/>
    <n v="240"/>
    <n v="1200"/>
    <x v="587"/>
  </r>
  <r>
    <x v="23"/>
    <x v="23"/>
    <x v="5"/>
    <s v="Weekday"/>
    <x v="330"/>
    <x v="0"/>
    <n v="7091"/>
    <n v="5.2699999809265101"/>
    <n v="5.2699999809265101"/>
    <n v="1.9595960378646899"/>
    <n v="3.4800000190734899"/>
    <n v="0.87000000476837203"/>
    <n v="0.730000019073486"/>
    <n v="0"/>
    <n v="42"/>
    <n v="30"/>
    <n v="47"/>
    <n v="1321"/>
    <x v="588"/>
  </r>
  <r>
    <x v="23"/>
    <x v="24"/>
    <x v="5"/>
    <s v="Weekday"/>
    <x v="331"/>
    <x v="1"/>
    <n v="9"/>
    <n v="9.9999997764825804E-3"/>
    <n v="9.9999997764825804E-3"/>
    <n v="0"/>
    <n v="0"/>
    <n v="0"/>
    <n v="9.9999997764825804E-3"/>
    <n v="0"/>
    <n v="0"/>
    <n v="0"/>
    <n v="1"/>
    <n v="1439"/>
    <x v="589"/>
  </r>
  <r>
    <x v="24"/>
    <x v="21"/>
    <x v="5"/>
    <s v="Weekday"/>
    <x v="332"/>
    <x v="0"/>
    <n v="10199"/>
    <n v="6.7399997711181596"/>
    <n v="6.7399997711181596"/>
    <n v="0"/>
    <n v="3.4000000953674299"/>
    <n v="0.82999998331069902"/>
    <n v="2.5099999904632599"/>
    <n v="0"/>
    <n v="50"/>
    <n v="14"/>
    <n v="189"/>
    <n v="796"/>
    <x v="590"/>
  </r>
  <r>
    <x v="24"/>
    <x v="22"/>
    <x v="5"/>
    <s v="Weekday"/>
    <x v="2"/>
    <x v="0"/>
    <n v="10742"/>
    <n v="7.0999999046325701"/>
    <n v="7.0999999046325701"/>
    <n v="0"/>
    <n v="2.0999999046325701"/>
    <n v="2.1300001144409202"/>
    <n v="2.8699998855590798"/>
    <n v="0"/>
    <n v="35"/>
    <n v="41"/>
    <n v="195"/>
    <n v="659"/>
    <x v="591"/>
  </r>
  <r>
    <x v="24"/>
    <x v="23"/>
    <x v="5"/>
    <s v="Weekday"/>
    <x v="314"/>
    <x v="0"/>
    <n v="10433"/>
    <n v="6.9000000953674299"/>
    <n v="6.9000000953674299"/>
    <n v="0"/>
    <n v="2.5799999237060498"/>
    <n v="0.41999998688697798"/>
    <n v="3.9000000953674299"/>
    <n v="0"/>
    <n v="36"/>
    <n v="7"/>
    <n v="254"/>
    <n v="680"/>
    <x v="592"/>
  </r>
  <r>
    <x v="24"/>
    <x v="24"/>
    <x v="5"/>
    <s v="Weekday"/>
    <x v="164"/>
    <x v="0"/>
    <n v="12109"/>
    <n v="8.1199998855590803"/>
    <n v="8.1199998855590803"/>
    <n v="0"/>
    <n v="1.7400000095367401"/>
    <n v="2.03999996185303"/>
    <n v="4.3299999237060502"/>
    <n v="0"/>
    <n v="21"/>
    <n v="36"/>
    <n v="267"/>
    <n v="654"/>
    <x v="593"/>
  </r>
  <r>
    <x v="24"/>
    <x v="25"/>
    <x v="5"/>
    <s v="Weekday"/>
    <x v="93"/>
    <x v="0"/>
    <n v="15448"/>
    <n v="10.210000038146999"/>
    <n v="10.210000038146999"/>
    <n v="0"/>
    <n v="3.4700000286102299"/>
    <n v="1.75"/>
    <n v="4.9899997711181596"/>
    <n v="0"/>
    <n v="62"/>
    <n v="34"/>
    <n v="275"/>
    <n v="626"/>
    <x v="376"/>
  </r>
  <r>
    <x v="25"/>
    <x v="21"/>
    <x v="5"/>
    <s v="Weekday"/>
    <x v="124"/>
    <x v="0"/>
    <n v="14172"/>
    <n v="10.289999961853001"/>
    <n v="9.4799995422363299"/>
    <n v="4.8697829246520996"/>
    <n v="4.5"/>
    <n v="0.37999999523162797"/>
    <n v="5.4099998474121103"/>
    <n v="0"/>
    <n v="53"/>
    <n v="8"/>
    <n v="355"/>
    <n v="1024"/>
    <x v="594"/>
  </r>
  <r>
    <x v="25"/>
    <x v="22"/>
    <x v="5"/>
    <s v="Weekday"/>
    <x v="333"/>
    <x v="0"/>
    <n v="14194"/>
    <n v="10.4799995422363"/>
    <n v="9.5"/>
    <n v="4.9421420097351101"/>
    <n v="4.4099998474121103"/>
    <n v="0.75999999046325695"/>
    <n v="5.3099999427795401"/>
    <n v="0"/>
    <n v="53"/>
    <n v="17"/>
    <n v="304"/>
    <n v="1066"/>
    <x v="573"/>
  </r>
  <r>
    <x v="25"/>
    <x v="23"/>
    <x v="5"/>
    <s v="Weekday"/>
    <x v="334"/>
    <x v="0"/>
    <n v="15090"/>
    <n v="10.1000003814697"/>
    <n v="10.1000003814697"/>
    <n v="0"/>
    <n v="0.93000000715255704"/>
    <n v="0.93999999761581399"/>
    <n v="8.2299995422363299"/>
    <n v="0"/>
    <n v="16"/>
    <n v="22"/>
    <n v="424"/>
    <n v="978"/>
    <x v="595"/>
  </r>
  <r>
    <x v="25"/>
    <x v="24"/>
    <x v="5"/>
    <s v="Weekday"/>
    <x v="263"/>
    <x v="0"/>
    <n v="14510"/>
    <n v="10.8699998855591"/>
    <n v="9.7100000381469709"/>
    <n v="4.9123678207397496"/>
    <n v="4.4800000190734899"/>
    <n v="1.0199999809265099"/>
    <n v="5.3600001335143999"/>
    <n v="0"/>
    <n v="58"/>
    <n v="31"/>
    <n v="330"/>
    <n v="1021"/>
    <x v="596"/>
  </r>
  <r>
    <x v="26"/>
    <x v="21"/>
    <x v="5"/>
    <s v="Weekday"/>
    <x v="42"/>
    <x v="0"/>
    <n v="11317"/>
    <n v="8.4099998474121094"/>
    <n v="8.4099998474121094"/>
    <n v="0"/>
    <n v="5.2699999809265101"/>
    <n v="0.15000000596046401"/>
    <n v="2.9700000286102299"/>
    <n v="0"/>
    <n v="59"/>
    <n v="6"/>
    <n v="153"/>
    <n v="745"/>
    <x v="597"/>
  </r>
  <r>
    <x v="26"/>
    <x v="22"/>
    <x v="5"/>
    <s v="Weekday"/>
    <x v="115"/>
    <x v="0"/>
    <n v="10688"/>
    <n v="7.28999996185303"/>
    <n v="7.28999996185303"/>
    <n v="0"/>
    <n v="3.5299999713897701"/>
    <n v="1.2300000190734901"/>
    <n v="2.5099999904632599"/>
    <n v="0"/>
    <n v="67"/>
    <n v="69"/>
    <n v="124"/>
    <n v="671"/>
    <x v="102"/>
  </r>
  <r>
    <x v="26"/>
    <x v="23"/>
    <x v="5"/>
    <s v="Weekday"/>
    <x v="335"/>
    <x v="0"/>
    <n v="10387"/>
    <n v="7.0700001716613796"/>
    <n v="7.0700001716613796"/>
    <n v="0"/>
    <n v="4.1599998474121103"/>
    <n v="0.769999980926514"/>
    <n v="2.1199998855590798"/>
    <n v="0"/>
    <n v="70"/>
    <n v="33"/>
    <n v="132"/>
    <n v="726"/>
    <x v="598"/>
  </r>
  <r>
    <x v="26"/>
    <x v="24"/>
    <x v="5"/>
    <s v="Weekday"/>
    <x v="27"/>
    <x v="0"/>
    <n v="10288"/>
    <n v="6.7600002288818404"/>
    <n v="6.7600002288818404"/>
    <n v="0"/>
    <n v="2.7400000095367401"/>
    <n v="0.85000002384185802"/>
    <n v="3.1600000858306898"/>
    <n v="0"/>
    <n v="57"/>
    <n v="36"/>
    <n v="152"/>
    <n v="761"/>
    <x v="193"/>
  </r>
  <r>
    <x v="26"/>
    <x v="25"/>
    <x v="5"/>
    <s v="Weekday"/>
    <x v="191"/>
    <x v="0"/>
    <n v="14433"/>
    <n v="10.789999961853001"/>
    <n v="10.789999961853001"/>
    <n v="0"/>
    <n v="7.1100001335143999"/>
    <n v="1.20000004768372"/>
    <n v="2.4500000476837198"/>
    <n v="0"/>
    <n v="72"/>
    <n v="23"/>
    <n v="106"/>
    <n v="1182"/>
    <x v="599"/>
  </r>
  <r>
    <x v="27"/>
    <x v="21"/>
    <x v="5"/>
    <s v="Weekday"/>
    <x v="14"/>
    <x v="0"/>
    <n v="18060"/>
    <n v="14.1199998855591"/>
    <n v="14.1199998855591"/>
    <n v="0"/>
    <n v="11.6400003433228"/>
    <n v="0.38999998569488498"/>
    <n v="2.0999999046325701"/>
    <n v="0"/>
    <n v="116"/>
    <n v="8"/>
    <n v="123"/>
    <n v="1193"/>
    <x v="600"/>
  </r>
  <r>
    <x v="27"/>
    <x v="22"/>
    <x v="5"/>
    <s v="Weekday"/>
    <x v="154"/>
    <x v="0"/>
    <n v="15929"/>
    <n v="12.4799995422363"/>
    <n v="12.4799995422363"/>
    <n v="0"/>
    <n v="9.2200002670288104"/>
    <n v="0.31000000238418601"/>
    <n v="2.9500000476837198"/>
    <n v="0"/>
    <n v="90"/>
    <n v="7"/>
    <n v="191"/>
    <n v="1152"/>
    <x v="601"/>
  </r>
  <r>
    <x v="27"/>
    <x v="23"/>
    <x v="5"/>
    <s v="Weekday"/>
    <x v="165"/>
    <x v="0"/>
    <n v="12685"/>
    <n v="9.6199998855590803"/>
    <n v="9.6199998855590803"/>
    <n v="0"/>
    <n v="6.3099999427795401"/>
    <n v="0.20000000298023199"/>
    <n v="3.0999999046325701"/>
    <n v="0"/>
    <n v="68"/>
    <n v="5"/>
    <n v="185"/>
    <n v="1182"/>
    <x v="88"/>
  </r>
  <r>
    <x v="27"/>
    <x v="24"/>
    <x v="5"/>
    <s v="Weekday"/>
    <x v="133"/>
    <x v="0"/>
    <n v="15484"/>
    <n v="11.8999996185303"/>
    <n v="11.8999996185303"/>
    <n v="0"/>
    <n v="8.3900003433227504"/>
    <n v="0.93000000715255704"/>
    <n v="2.5899999141693102"/>
    <n v="0"/>
    <n v="87"/>
    <n v="22"/>
    <n v="165"/>
    <n v="1166"/>
    <x v="602"/>
  </r>
  <r>
    <x v="27"/>
    <x v="25"/>
    <x v="5"/>
    <s v="Weekday"/>
    <x v="238"/>
    <x v="0"/>
    <n v="14810"/>
    <n v="11.3599996566772"/>
    <n v="11.3599996566772"/>
    <n v="0"/>
    <n v="9.0900001525878906"/>
    <n v="0.41999998688697798"/>
    <n v="1.8500000238418599"/>
    <n v="0"/>
    <n v="96"/>
    <n v="10"/>
    <n v="115"/>
    <n v="1219"/>
    <x v="358"/>
  </r>
  <r>
    <x v="28"/>
    <x v="21"/>
    <x v="5"/>
    <s v="Weekday"/>
    <x v="47"/>
    <x v="0"/>
    <n v="9033"/>
    <n v="7.1599998474121103"/>
    <n v="7.1599998474121103"/>
    <n v="0"/>
    <n v="5.4299998283386204"/>
    <n v="0.140000000596046"/>
    <n v="1.5900000333786"/>
    <n v="0"/>
    <n v="40"/>
    <n v="2"/>
    <n v="154"/>
    <n v="1244"/>
    <x v="38"/>
  </r>
  <r>
    <x v="28"/>
    <x v="22"/>
    <x v="5"/>
    <s v="Weekday"/>
    <x v="223"/>
    <x v="0"/>
    <n v="4212"/>
    <n v="2.7799999713897701"/>
    <n v="2.7799999713897701"/>
    <n v="0"/>
    <n v="0"/>
    <n v="0"/>
    <n v="2.7799999713897701"/>
    <n v="0"/>
    <n v="0"/>
    <n v="0"/>
    <n v="164"/>
    <n v="1276"/>
    <x v="227"/>
  </r>
  <r>
    <x v="28"/>
    <x v="23"/>
    <x v="5"/>
    <s v="Weekday"/>
    <x v="44"/>
    <x v="0"/>
    <n v="4562"/>
    <n v="3.03999996185303"/>
    <n v="3.03999996185303"/>
    <n v="0"/>
    <n v="1.1799999475479099"/>
    <n v="0.490000009536743"/>
    <n v="1.37000000476837"/>
    <n v="0"/>
    <n v="19"/>
    <n v="14"/>
    <n v="108"/>
    <n v="1299"/>
    <x v="603"/>
  </r>
  <r>
    <x v="29"/>
    <x v="21"/>
    <x v="5"/>
    <s v="Weekday"/>
    <x v="142"/>
    <x v="0"/>
    <n v="7626"/>
    <n v="6.0500001907348597"/>
    <n v="6.0500001907348597"/>
    <n v="2.2530810832977299"/>
    <n v="0.82999998331069902"/>
    <n v="0.70999997854232799"/>
    <n v="4.5"/>
    <n v="0"/>
    <n v="65"/>
    <n v="15"/>
    <n v="156"/>
    <n v="723"/>
    <x v="604"/>
  </r>
  <r>
    <x v="29"/>
    <x v="22"/>
    <x v="5"/>
    <s v="Weekday"/>
    <x v="148"/>
    <x v="0"/>
    <n v="13070"/>
    <n v="10.3599996566772"/>
    <n v="10.3599996566772"/>
    <n v="2.2530810832977299"/>
    <n v="5.3000001907348597"/>
    <n v="0.87999999523162797"/>
    <n v="4.1799998283386204"/>
    <n v="0"/>
    <n v="120"/>
    <n v="19"/>
    <n v="154"/>
    <n v="737"/>
    <x v="605"/>
  </r>
  <r>
    <x v="29"/>
    <x v="23"/>
    <x v="5"/>
    <s v="Weekday"/>
    <x v="112"/>
    <x v="0"/>
    <n v="16208"/>
    <n v="12.8500003814697"/>
    <n v="12.8500003814697"/>
    <n v="0"/>
    <n v="7.5100002288818404"/>
    <n v="0.92000001668930098"/>
    <n v="4.4200000762939498"/>
    <n v="0"/>
    <n v="90"/>
    <n v="18"/>
    <n v="161"/>
    <n v="593"/>
    <x v="606"/>
  </r>
  <r>
    <x v="29"/>
    <x v="24"/>
    <x v="5"/>
    <s v="Weekday"/>
    <x v="336"/>
    <x v="0"/>
    <n v="8712"/>
    <n v="6.9099998474121103"/>
    <n v="6.9099998474121103"/>
    <n v="2.2530810832977299"/>
    <n v="1.3400000333786"/>
    <n v="1.0599999427795399"/>
    <n v="4.5"/>
    <n v="0"/>
    <n v="71"/>
    <n v="20"/>
    <n v="195"/>
    <n v="822"/>
    <x v="607"/>
  </r>
  <r>
    <x v="29"/>
    <x v="25"/>
    <x v="5"/>
    <s v="Weekday"/>
    <x v="46"/>
    <x v="0"/>
    <n v="6582"/>
    <n v="5.2199997901916504"/>
    <n v="5.2199997901916504"/>
    <n v="2.2530810832977299"/>
    <n v="0.66000002622604403"/>
    <n v="0.63999998569488503"/>
    <n v="3.9200000762939502"/>
    <n v="0"/>
    <n v="63"/>
    <n v="13"/>
    <n v="152"/>
    <n v="840"/>
    <x v="608"/>
  </r>
  <r>
    <x v="30"/>
    <x v="21"/>
    <x v="5"/>
    <s v="Weekday"/>
    <x v="173"/>
    <x v="0"/>
    <n v="5014"/>
    <n v="3.9100000858306898"/>
    <n v="3.9100000858306898"/>
    <n v="0"/>
    <n v="0"/>
    <n v="0.33000001311302202"/>
    <n v="3.5799999237060498"/>
    <n v="0"/>
    <n v="0"/>
    <n v="7"/>
    <n v="196"/>
    <n v="1237"/>
    <x v="609"/>
  </r>
  <r>
    <x v="30"/>
    <x v="22"/>
    <x v="5"/>
    <s v="Weekday"/>
    <x v="337"/>
    <x v="0"/>
    <n v="5697"/>
    <n v="4.4400000572204599"/>
    <n v="4.4400000572204599"/>
    <n v="0"/>
    <n v="0.52999997138977095"/>
    <n v="0.479999989271164"/>
    <n v="3.4400000572204599"/>
    <n v="0"/>
    <n v="7"/>
    <n v="10"/>
    <n v="166"/>
    <n v="1257"/>
    <x v="490"/>
  </r>
  <r>
    <x v="30"/>
    <x v="23"/>
    <x v="5"/>
    <s v="Weekday"/>
    <x v="338"/>
    <x v="0"/>
    <n v="10499"/>
    <n v="8.1899995803833008"/>
    <n v="8.1899995803833008"/>
    <n v="0"/>
    <n v="7.0000000298023196E-2"/>
    <n v="4.2199997901916504"/>
    <n v="3.8900001049041699"/>
    <n v="0"/>
    <n v="1"/>
    <n v="91"/>
    <n v="214"/>
    <n v="1134"/>
    <x v="610"/>
  </r>
  <r>
    <x v="30"/>
    <x v="24"/>
    <x v="5"/>
    <s v="Weekday"/>
    <x v="161"/>
    <x v="1"/>
    <n v="12015"/>
    <n v="9.3699998855590803"/>
    <n v="9.3699998855590803"/>
    <n v="0"/>
    <n v="0"/>
    <n v="0"/>
    <n v="0"/>
    <n v="0"/>
    <n v="0"/>
    <n v="0"/>
    <n v="0"/>
    <n v="1440"/>
    <x v="611"/>
  </r>
  <r>
    <x v="30"/>
    <x v="25"/>
    <x v="5"/>
    <s v="Weekday"/>
    <x v="271"/>
    <x v="0"/>
    <n v="8240"/>
    <n v="6.4299998283386204"/>
    <n v="6.4299998283386204"/>
    <n v="0"/>
    <n v="0.68999999761581399"/>
    <n v="2.0099999904632599"/>
    <n v="3.7200000286102299"/>
    <n v="0"/>
    <n v="9"/>
    <n v="43"/>
    <n v="162"/>
    <n v="1226"/>
    <x v="88"/>
  </r>
  <r>
    <x v="31"/>
    <x v="21"/>
    <x v="5"/>
    <s v="Weekday"/>
    <x v="310"/>
    <x v="0"/>
    <n v="2564"/>
    <n v="1.6399999856948899"/>
    <n v="1.6399999856948899"/>
    <n v="0"/>
    <n v="0"/>
    <n v="0"/>
    <n v="1.6399999856948899"/>
    <n v="0"/>
    <n v="0"/>
    <n v="0"/>
    <n v="116"/>
    <n v="831"/>
    <x v="38"/>
  </r>
  <r>
    <x v="31"/>
    <x v="23"/>
    <x v="5"/>
    <s v="Weekday"/>
    <x v="339"/>
    <x v="0"/>
    <n v="1321"/>
    <n v="0.85000002384185802"/>
    <n v="0.85000002384185802"/>
    <n v="0"/>
    <n v="0"/>
    <n v="0"/>
    <n v="0.85000002384185802"/>
    <n v="0"/>
    <n v="0"/>
    <n v="0"/>
    <n v="80"/>
    <n v="1360"/>
    <x v="612"/>
  </r>
  <r>
    <x v="31"/>
    <x v="24"/>
    <x v="5"/>
    <s v="Weekday"/>
    <x v="106"/>
    <x v="0"/>
    <n v="2421"/>
    <n v="1.54999995231628"/>
    <n v="1.54999995231628"/>
    <n v="0"/>
    <n v="0"/>
    <n v="0"/>
    <n v="1.54999995231628"/>
    <n v="0"/>
    <n v="0"/>
    <n v="0"/>
    <n v="156"/>
    <n v="739"/>
    <x v="613"/>
  </r>
  <r>
    <x v="32"/>
    <x v="21"/>
    <x v="5"/>
    <s v="Weekday"/>
    <x v="219"/>
    <x v="0"/>
    <n v="23186"/>
    <n v="20.399999618530298"/>
    <n v="20.399999618530298"/>
    <n v="0"/>
    <n v="12.2200002670288"/>
    <n v="0.34000000357627902"/>
    <n v="7.8200001716613796"/>
    <n v="0"/>
    <n v="85"/>
    <n v="7"/>
    <n v="312"/>
    <n v="1036"/>
    <x v="614"/>
  </r>
  <r>
    <x v="32"/>
    <x v="22"/>
    <x v="5"/>
    <s v="Weekday"/>
    <x v="31"/>
    <x v="0"/>
    <n v="18785"/>
    <n v="17.399999618530298"/>
    <n v="17.399999618530298"/>
    <n v="0"/>
    <n v="12.1499996185303"/>
    <n v="0.18000000715255701"/>
    <n v="5.0300002098083496"/>
    <n v="0"/>
    <n v="82"/>
    <n v="13"/>
    <n v="214"/>
    <n v="1131"/>
    <x v="615"/>
  </r>
  <r>
    <x v="32"/>
    <x v="23"/>
    <x v="5"/>
    <s v="Weekday"/>
    <x v="134"/>
    <x v="0"/>
    <n v="11101"/>
    <n v="8.4300003051757795"/>
    <n v="8.4300003051757795"/>
    <n v="0"/>
    <n v="1.7599999904632599"/>
    <n v="0.129999995231628"/>
    <n v="6.5"/>
    <n v="0"/>
    <n v="22"/>
    <n v="3"/>
    <n v="258"/>
    <n v="1157"/>
    <x v="616"/>
  </r>
  <r>
    <x v="32"/>
    <x v="24"/>
    <x v="5"/>
    <s v="Weekday"/>
    <x v="260"/>
    <x v="0"/>
    <n v="10818"/>
    <n v="8.2100000381469709"/>
    <n v="8.2100000381469709"/>
    <n v="0"/>
    <n v="1.3899999856948899"/>
    <n v="0.10000000149011599"/>
    <n v="6.6700000762939498"/>
    <n v="9.9999997764825804E-3"/>
    <n v="19"/>
    <n v="3"/>
    <n v="229"/>
    <n v="1189"/>
    <x v="617"/>
  </r>
  <r>
    <x v="32"/>
    <x v="25"/>
    <x v="5"/>
    <s v="Weekday"/>
    <x v="332"/>
    <x v="0"/>
    <n v="10733"/>
    <n v="8.1499996185302699"/>
    <n v="8.1499996185302699"/>
    <n v="0"/>
    <n v="1.3500000238418599"/>
    <n v="0.46000000834464999"/>
    <n v="6.2800002098083496"/>
    <n v="0"/>
    <n v="18"/>
    <n v="11"/>
    <n v="224"/>
    <n v="1187"/>
    <x v="188"/>
  </r>
  <r>
    <x v="0"/>
    <x v="26"/>
    <x v="6"/>
    <s v="Weekday"/>
    <x v="236"/>
    <x v="0"/>
    <n v="10735"/>
    <n v="6.9699997901916504"/>
    <n v="6.9699997901916504"/>
    <n v="0"/>
    <n v="1.5700000524520901"/>
    <n v="0.68999999761581399"/>
    <n v="4.71000003814697"/>
    <n v="0"/>
    <n v="21"/>
    <n v="19"/>
    <n v="217"/>
    <n v="776"/>
    <x v="618"/>
  </r>
  <r>
    <x v="0"/>
    <x v="27"/>
    <x v="6"/>
    <s v="Weekday"/>
    <x v="27"/>
    <x v="0"/>
    <n v="10544"/>
    <n v="6.6799998283386204"/>
    <n v="6.6799998283386204"/>
    <n v="0"/>
    <n v="1.96000003814697"/>
    <n v="0.479999989271164"/>
    <n v="4.2399997711181596"/>
    <n v="0"/>
    <n v="28"/>
    <n v="12"/>
    <n v="205"/>
    <n v="818"/>
    <x v="619"/>
  </r>
  <r>
    <x v="0"/>
    <x v="28"/>
    <x v="6"/>
    <s v="Weekday"/>
    <x v="139"/>
    <x v="0"/>
    <n v="18134"/>
    <n v="12.210000038146999"/>
    <n v="12.210000038146999"/>
    <n v="0"/>
    <n v="6.4000000953674299"/>
    <n v="0.40999999642372098"/>
    <n v="5.4099998474121103"/>
    <n v="0"/>
    <n v="78"/>
    <n v="11"/>
    <n v="243"/>
    <n v="1108"/>
    <x v="620"/>
  </r>
  <r>
    <x v="0"/>
    <x v="29"/>
    <x v="6"/>
    <s v="Weekday"/>
    <x v="245"/>
    <x v="0"/>
    <n v="11100"/>
    <n v="7.1500000953674299"/>
    <n v="7.1500000953674299"/>
    <n v="0"/>
    <n v="2.46000003814697"/>
    <n v="0.87000000476837203"/>
    <n v="3.8199999332428001"/>
    <n v="0"/>
    <n v="36"/>
    <n v="22"/>
    <n v="203"/>
    <n v="1179"/>
    <x v="115"/>
  </r>
  <r>
    <x v="0"/>
    <x v="30"/>
    <x v="6"/>
    <s v="Weekday"/>
    <x v="187"/>
    <x v="0"/>
    <n v="12770"/>
    <n v="8.1300001144409197"/>
    <n v="8.1300001144409197"/>
    <n v="0"/>
    <n v="2.5599999427795401"/>
    <n v="1.0099999904632599"/>
    <n v="4.5500001907348597"/>
    <n v="0"/>
    <n v="36"/>
    <n v="23"/>
    <n v="251"/>
    <n v="669"/>
    <x v="621"/>
  </r>
  <r>
    <x v="1"/>
    <x v="26"/>
    <x v="6"/>
    <s v="Weekday"/>
    <x v="340"/>
    <x v="0"/>
    <n v="7007"/>
    <n v="4.5500001907348597"/>
    <n v="4.5500001907348597"/>
    <n v="0"/>
    <n v="0"/>
    <n v="0"/>
    <n v="4.5500001907348597"/>
    <n v="0"/>
    <n v="0"/>
    <n v="0"/>
    <n v="148"/>
    <n v="1292"/>
    <x v="622"/>
  </r>
  <r>
    <x v="1"/>
    <x v="27"/>
    <x v="6"/>
    <s v="Weekday"/>
    <x v="341"/>
    <x v="0"/>
    <n v="4974"/>
    <n v="3.2300000190734899"/>
    <n v="3.2300000190734899"/>
    <n v="0"/>
    <n v="0"/>
    <n v="0"/>
    <n v="3.2300000190734899"/>
    <n v="0"/>
    <n v="0"/>
    <n v="0"/>
    <n v="151"/>
    <n v="1289"/>
    <x v="623"/>
  </r>
  <r>
    <x v="1"/>
    <x v="28"/>
    <x v="6"/>
    <s v="Weekday"/>
    <x v="146"/>
    <x v="0"/>
    <n v="8367"/>
    <n v="5.4400000572204599"/>
    <n v="5.4400000572204599"/>
    <n v="0"/>
    <n v="1.1100000143051101"/>
    <n v="1.87000000476837"/>
    <n v="2.46000003814697"/>
    <n v="0"/>
    <n v="17"/>
    <n v="36"/>
    <n v="154"/>
    <n v="1233"/>
    <x v="624"/>
  </r>
  <r>
    <x v="1"/>
    <x v="29"/>
    <x v="6"/>
    <s v="Weekday"/>
    <x v="110"/>
    <x v="0"/>
    <n v="2193"/>
    <n v="1.4299999475479099"/>
    <n v="1.4299999475479099"/>
    <n v="0"/>
    <n v="0"/>
    <n v="0"/>
    <n v="1.41999995708466"/>
    <n v="0"/>
    <n v="0"/>
    <n v="0"/>
    <n v="118"/>
    <n v="1322"/>
    <x v="625"/>
  </r>
  <r>
    <x v="1"/>
    <x v="30"/>
    <x v="6"/>
    <s v="Weekday"/>
    <x v="342"/>
    <x v="0"/>
    <n v="3134"/>
    <n v="2.03999996185303"/>
    <n v="2.03999996185303"/>
    <n v="0"/>
    <n v="0"/>
    <n v="0"/>
    <n v="2.03999996185303"/>
    <n v="0"/>
    <n v="0"/>
    <n v="0"/>
    <n v="112"/>
    <n v="1328"/>
    <x v="626"/>
  </r>
  <r>
    <x v="2"/>
    <x v="26"/>
    <x v="6"/>
    <s v="Weekday"/>
    <x v="129"/>
    <x v="0"/>
    <n v="8001"/>
    <n v="5.8200001716613796"/>
    <n v="5.8200001716613796"/>
    <n v="0"/>
    <n v="2.2799999713897701"/>
    <n v="0.89999997615814198"/>
    <n v="2.6400001049041699"/>
    <n v="0"/>
    <n v="30"/>
    <n v="16"/>
    <n v="135"/>
    <n v="1259"/>
    <x v="627"/>
  </r>
  <r>
    <x v="2"/>
    <x v="27"/>
    <x v="6"/>
    <s v="Weekday"/>
    <x v="264"/>
    <x v="0"/>
    <n v="2436"/>
    <n v="1.7699999809265099"/>
    <n v="1.7699999809265099"/>
    <n v="0"/>
    <n v="0"/>
    <n v="0"/>
    <n v="1.7599999904632599"/>
    <n v="9.9999997764825804E-3"/>
    <n v="0"/>
    <n v="0"/>
    <n v="125"/>
    <n v="1315"/>
    <x v="628"/>
  </r>
  <r>
    <x v="2"/>
    <x v="28"/>
    <x v="6"/>
    <s v="Weekday"/>
    <x v="110"/>
    <x v="0"/>
    <n v="3032"/>
    <n v="2.2000000476837198"/>
    <n v="2.2000000476837198"/>
    <n v="0"/>
    <n v="0"/>
    <n v="0"/>
    <n v="2.2000000476837198"/>
    <n v="0"/>
    <n v="0"/>
    <n v="0"/>
    <n v="118"/>
    <n v="1322"/>
    <x v="177"/>
  </r>
  <r>
    <x v="2"/>
    <x v="29"/>
    <x v="6"/>
    <s v="Weekday"/>
    <x v="343"/>
    <x v="2"/>
    <n v="2309"/>
    <n v="1.6799999475479099"/>
    <n v="1.6799999475479099"/>
    <n v="0"/>
    <n v="0"/>
    <n v="0"/>
    <n v="1.6599999666214"/>
    <n v="1.9999999552965199E-2"/>
    <n v="0"/>
    <n v="0"/>
    <n v="52"/>
    <n v="1388"/>
    <x v="629"/>
  </r>
  <r>
    <x v="2"/>
    <x v="30"/>
    <x v="6"/>
    <s v="Weekday"/>
    <x v="344"/>
    <x v="2"/>
    <n v="1329"/>
    <n v="0.97000002861022905"/>
    <n v="0.97000002861022905"/>
    <n v="0"/>
    <n v="0"/>
    <n v="0"/>
    <n v="0.94999998807907104"/>
    <n v="9.9999997764825804E-3"/>
    <n v="0"/>
    <n v="0"/>
    <n v="49"/>
    <n v="713"/>
    <x v="630"/>
  </r>
  <r>
    <x v="3"/>
    <x v="26"/>
    <x v="6"/>
    <s v="Weekday"/>
    <x v="283"/>
    <x v="0"/>
    <n v="4929"/>
    <n v="3.2599999904632599"/>
    <n v="3.2599999904632599"/>
    <n v="0"/>
    <n v="0"/>
    <n v="0"/>
    <n v="3.2599999904632599"/>
    <n v="0"/>
    <n v="0"/>
    <n v="0"/>
    <n v="248"/>
    <n v="1192"/>
    <x v="631"/>
  </r>
  <r>
    <x v="3"/>
    <x v="27"/>
    <x v="6"/>
    <s v="Weekday"/>
    <x v="331"/>
    <x v="1"/>
    <n v="8"/>
    <n v="9.9999997764825804E-3"/>
    <n v="9.9999997764825804E-3"/>
    <n v="0"/>
    <n v="0"/>
    <n v="0"/>
    <n v="9.9999997764825804E-3"/>
    <n v="0"/>
    <n v="0"/>
    <n v="0"/>
    <n v="1"/>
    <n v="1439"/>
    <x v="632"/>
  </r>
  <r>
    <x v="3"/>
    <x v="28"/>
    <x v="6"/>
    <s v="Weekday"/>
    <x v="331"/>
    <x v="1"/>
    <n v="4"/>
    <n v="0"/>
    <n v="0"/>
    <n v="0"/>
    <n v="0"/>
    <n v="0"/>
    <n v="0"/>
    <n v="0"/>
    <n v="0"/>
    <n v="0"/>
    <n v="1"/>
    <n v="1439"/>
    <x v="633"/>
  </r>
  <r>
    <x v="3"/>
    <x v="29"/>
    <x v="6"/>
    <s v="Weekday"/>
    <x v="345"/>
    <x v="0"/>
    <n v="2080"/>
    <n v="1.37000000476837"/>
    <n v="1.37000000476837"/>
    <n v="0"/>
    <n v="0"/>
    <n v="0"/>
    <n v="1.37000000476837"/>
    <n v="0"/>
    <n v="0"/>
    <n v="0"/>
    <n v="87"/>
    <n v="1353"/>
    <x v="634"/>
  </r>
  <r>
    <x v="4"/>
    <x v="26"/>
    <x v="6"/>
    <s v="Weekday"/>
    <x v="346"/>
    <x v="2"/>
    <n v="356"/>
    <n v="0.25"/>
    <n v="0.25"/>
    <n v="0"/>
    <n v="0"/>
    <n v="0"/>
    <n v="0.25"/>
    <n v="0"/>
    <n v="0"/>
    <n v="0"/>
    <n v="32"/>
    <n v="986"/>
    <x v="635"/>
  </r>
  <r>
    <x v="4"/>
    <x v="29"/>
    <x v="6"/>
    <s v="Weekday"/>
    <x v="345"/>
    <x v="0"/>
    <n v="1786"/>
    <n v="1.2400000095367401"/>
    <n v="1.2400000095367401"/>
    <n v="0"/>
    <n v="0"/>
    <n v="0"/>
    <n v="1.2400000095367401"/>
    <n v="0"/>
    <n v="0"/>
    <n v="0"/>
    <n v="87"/>
    <n v="1353"/>
    <x v="636"/>
  </r>
  <r>
    <x v="5"/>
    <x v="26"/>
    <x v="6"/>
    <s v="Weekday"/>
    <x v="53"/>
    <x v="0"/>
    <n v="12024"/>
    <n v="8.5"/>
    <n v="8.5"/>
    <n v="0"/>
    <n v="2.9900000095367401"/>
    <n v="0.10000000149011599"/>
    <n v="5.4099998474121103"/>
    <n v="0"/>
    <n v="43"/>
    <n v="5"/>
    <n v="292"/>
    <n v="1100"/>
    <x v="637"/>
  </r>
  <r>
    <x v="5"/>
    <x v="27"/>
    <x v="6"/>
    <s v="Weekday"/>
    <x v="347"/>
    <x v="0"/>
    <n v="15112"/>
    <n v="10.670000076293899"/>
    <n v="10.670000076293899"/>
    <n v="0"/>
    <n v="3.3399999141693102"/>
    <n v="1.9299999475479099"/>
    <n v="5.4000000953674299"/>
    <n v="0"/>
    <n v="48"/>
    <n v="63"/>
    <n v="276"/>
    <n v="1053"/>
    <x v="638"/>
  </r>
  <r>
    <x v="5"/>
    <x v="28"/>
    <x v="6"/>
    <s v="Weekday"/>
    <x v="113"/>
    <x v="0"/>
    <n v="10159"/>
    <n v="7.1300001144409197"/>
    <n v="7.1300001144409197"/>
    <n v="0"/>
    <n v="1.03999996185303"/>
    <n v="0.97000002861022905"/>
    <n v="5.1199998855590803"/>
    <n v="0"/>
    <n v="19"/>
    <n v="20"/>
    <n v="282"/>
    <n v="1119"/>
    <x v="418"/>
  </r>
  <r>
    <x v="5"/>
    <x v="29"/>
    <x v="6"/>
    <s v="Weekday"/>
    <x v="20"/>
    <x v="0"/>
    <n v="11768"/>
    <n v="8.2899999618530291"/>
    <n v="8.2899999618530291"/>
    <n v="0"/>
    <n v="2.5099999904632599"/>
    <n v="0.93000000715255704"/>
    <n v="4.8499999046325701"/>
    <n v="0"/>
    <n v="36"/>
    <n v="27"/>
    <n v="272"/>
    <n v="1105"/>
    <x v="639"/>
  </r>
  <r>
    <x v="5"/>
    <x v="30"/>
    <x v="6"/>
    <s v="Weekday"/>
    <x v="324"/>
    <x v="0"/>
    <n v="13272"/>
    <n v="9.3199996948242205"/>
    <n v="9.3199996948242205"/>
    <n v="0"/>
    <n v="4.1799998283386204"/>
    <n v="1.1499999761581401"/>
    <n v="3.9900000095367401"/>
    <n v="0"/>
    <n v="58"/>
    <n v="25"/>
    <n v="224"/>
    <n v="1133"/>
    <x v="640"/>
  </r>
  <r>
    <x v="6"/>
    <x v="26"/>
    <x v="6"/>
    <s v="Weekday"/>
    <x v="272"/>
    <x v="0"/>
    <n v="4993"/>
    <n v="3.0999999046325701"/>
    <n v="3.0999999046325701"/>
    <n v="0"/>
    <n v="0"/>
    <n v="0"/>
    <n v="3.0999999046325701"/>
    <n v="0"/>
    <n v="0"/>
    <n v="0"/>
    <n v="238"/>
    <n v="663"/>
    <x v="641"/>
  </r>
  <r>
    <x v="6"/>
    <x v="27"/>
    <x v="6"/>
    <s v="Weekday"/>
    <x v="265"/>
    <x v="0"/>
    <n v="7222"/>
    <n v="4.4800000190734899"/>
    <n v="4.4800000190734899"/>
    <n v="0"/>
    <n v="0"/>
    <n v="0"/>
    <n v="4.4800000190734899"/>
    <n v="0"/>
    <n v="0"/>
    <n v="0"/>
    <n v="327"/>
    <n v="623"/>
    <x v="149"/>
  </r>
  <r>
    <x v="6"/>
    <x v="28"/>
    <x v="6"/>
    <s v="Weekday"/>
    <x v="336"/>
    <x v="0"/>
    <n v="6088"/>
    <n v="3.7699999809265101"/>
    <n v="3.7699999809265101"/>
    <n v="0"/>
    <n v="0"/>
    <n v="0"/>
    <n v="3.7699999809265101"/>
    <n v="0"/>
    <n v="0"/>
    <n v="0"/>
    <n v="286"/>
    <n v="586"/>
    <x v="354"/>
  </r>
  <r>
    <x v="6"/>
    <x v="29"/>
    <x v="6"/>
    <s v="Weekday"/>
    <x v="98"/>
    <x v="0"/>
    <n v="6564"/>
    <n v="4.0700001716613796"/>
    <n v="4.0700001716613796"/>
    <n v="0"/>
    <n v="0"/>
    <n v="0"/>
    <n v="4.0700001716613796"/>
    <n v="0"/>
    <n v="0"/>
    <n v="0"/>
    <n v="345"/>
    <n v="530"/>
    <x v="642"/>
  </r>
  <r>
    <x v="6"/>
    <x v="30"/>
    <x v="6"/>
    <s v="Weekday"/>
    <x v="250"/>
    <x v="0"/>
    <n v="8580"/>
    <n v="5.3200001716613796"/>
    <n v="5.3200001716613796"/>
    <n v="0"/>
    <n v="0"/>
    <n v="0"/>
    <n v="5.3200001716613796"/>
    <n v="0"/>
    <n v="0"/>
    <n v="0"/>
    <n v="330"/>
    <n v="569"/>
    <x v="643"/>
  </r>
  <r>
    <x v="7"/>
    <x v="26"/>
    <x v="6"/>
    <s v="Weekday"/>
    <x v="20"/>
    <x v="0"/>
    <n v="7275"/>
    <n v="4.9000000953674299"/>
    <n v="4.9000000953674299"/>
    <n v="0"/>
    <n v="0"/>
    <n v="0"/>
    <n v="4.9000000953674299"/>
    <n v="0"/>
    <n v="0"/>
    <n v="0"/>
    <n v="335"/>
    <n v="1105"/>
    <x v="644"/>
  </r>
  <r>
    <x v="7"/>
    <x v="27"/>
    <x v="6"/>
    <s v="Weekday"/>
    <x v="185"/>
    <x v="0"/>
    <n v="7192"/>
    <n v="4.8499999046325701"/>
    <n v="4.8499999046325701"/>
    <n v="0"/>
    <n v="0"/>
    <n v="0.490000009536743"/>
    <n v="4.3400001525878897"/>
    <n v="0"/>
    <n v="0"/>
    <n v="11"/>
    <n v="283"/>
    <n v="1146"/>
    <x v="79"/>
  </r>
  <r>
    <x v="7"/>
    <x v="28"/>
    <x v="6"/>
    <s v="Weekday"/>
    <x v="229"/>
    <x v="0"/>
    <n v="1715"/>
    <n v="1.1599999666214"/>
    <n v="1.1599999666214"/>
    <n v="0"/>
    <n v="0"/>
    <n v="0"/>
    <n v="1.1599999666214"/>
    <n v="0"/>
    <n v="0"/>
    <n v="0"/>
    <n v="82"/>
    <n v="1358"/>
    <x v="40"/>
  </r>
  <r>
    <x v="7"/>
    <x v="29"/>
    <x v="6"/>
    <s v="Weekday"/>
    <x v="343"/>
    <x v="2"/>
    <n v="1201"/>
    <n v="0.81000000238418601"/>
    <n v="0.81000000238418601"/>
    <n v="0"/>
    <n v="0"/>
    <n v="0"/>
    <n v="0.81000000238418601"/>
    <n v="0"/>
    <n v="0"/>
    <n v="0"/>
    <n v="52"/>
    <n v="1388"/>
    <x v="645"/>
  </r>
  <r>
    <x v="7"/>
    <x v="30"/>
    <x v="6"/>
    <s v="Weekday"/>
    <x v="328"/>
    <x v="0"/>
    <n v="6424"/>
    <n v="4.3299999237060502"/>
    <n v="4.3299999237060502"/>
    <n v="0"/>
    <n v="0"/>
    <n v="0"/>
    <n v="4.3299999237060502"/>
    <n v="0"/>
    <n v="0"/>
    <n v="0"/>
    <n v="300"/>
    <n v="1140"/>
    <x v="646"/>
  </r>
  <r>
    <x v="8"/>
    <x v="26"/>
    <x v="6"/>
    <s v="Weekday"/>
    <x v="348"/>
    <x v="0"/>
    <n v="10352"/>
    <n v="7.0100002288818404"/>
    <n v="7.0100002288818404"/>
    <n v="0"/>
    <n v="1.6599999666214"/>
    <n v="1.9400000572204601"/>
    <n v="3.4100000858306898"/>
    <n v="0"/>
    <n v="19"/>
    <n v="32"/>
    <n v="195"/>
    <n v="676"/>
    <x v="647"/>
  </r>
  <r>
    <x v="8"/>
    <x v="27"/>
    <x v="6"/>
    <s v="Weekday"/>
    <x v="246"/>
    <x v="0"/>
    <n v="10999"/>
    <n v="7.2699999809265101"/>
    <n v="7.2699999809265101"/>
    <n v="0"/>
    <n v="0.68000000715255704"/>
    <n v="1.8099999427795399"/>
    <n v="4.7800002098083496"/>
    <n v="0"/>
    <n v="11"/>
    <n v="43"/>
    <n v="269"/>
    <n v="1011"/>
    <x v="648"/>
  </r>
  <r>
    <x v="8"/>
    <x v="28"/>
    <x v="6"/>
    <s v="Weekday"/>
    <x v="250"/>
    <x v="0"/>
    <n v="11423"/>
    <n v="7.5799999237060502"/>
    <n v="7.5799999237060502"/>
    <n v="0"/>
    <n v="1.8600000143051101"/>
    <n v="0.40000000596046398"/>
    <n v="5.3200001716613796"/>
    <n v="0"/>
    <n v="26"/>
    <n v="9"/>
    <n v="295"/>
    <n v="623"/>
    <x v="186"/>
  </r>
  <r>
    <x v="9"/>
    <x v="26"/>
    <x v="6"/>
    <s v="Weekday"/>
    <x v="35"/>
    <x v="0"/>
    <n v="7618"/>
    <n v="5.1199998855590803"/>
    <n v="5.1199998855590803"/>
    <n v="0"/>
    <n v="0"/>
    <n v="0.21999999880790699"/>
    <n v="4.8800001144409197"/>
    <n v="1.9999999552965199E-2"/>
    <n v="0"/>
    <n v="8"/>
    <n v="404"/>
    <n v="1028"/>
    <x v="114"/>
  </r>
  <r>
    <x v="9"/>
    <x v="27"/>
    <x v="6"/>
    <s v="Weekday"/>
    <x v="349"/>
    <x v="0"/>
    <n v="9202"/>
    <n v="6.3000001907348597"/>
    <n v="6.3000001907348597"/>
    <n v="0"/>
    <n v="1.5099999904632599"/>
    <n v="0.119999997317791"/>
    <n v="4.6599998474121103"/>
    <n v="9.9999997764825804E-3"/>
    <n v="22"/>
    <n v="5"/>
    <n v="378"/>
    <n v="1035"/>
    <x v="59"/>
  </r>
  <r>
    <x v="9"/>
    <x v="28"/>
    <x v="6"/>
    <s v="Weekday"/>
    <x v="138"/>
    <x v="0"/>
    <n v="3516"/>
    <n v="2.3599998950958301"/>
    <n v="2.3599998950958301"/>
    <n v="0"/>
    <n v="0"/>
    <n v="0"/>
    <n v="2.3599998950958301"/>
    <n v="0"/>
    <n v="46"/>
    <n v="0"/>
    <n v="197"/>
    <n v="1197"/>
    <x v="649"/>
  </r>
  <r>
    <x v="9"/>
    <x v="29"/>
    <x v="6"/>
    <s v="Weekday"/>
    <x v="225"/>
    <x v="0"/>
    <n v="8278"/>
    <n v="5.5599999427795401"/>
    <n v="5.5599999427795401"/>
    <n v="0"/>
    <n v="0"/>
    <n v="0"/>
    <n v="5.5599999427795401"/>
    <n v="0"/>
    <n v="0"/>
    <n v="0"/>
    <n v="420"/>
    <n v="1020"/>
    <x v="208"/>
  </r>
  <r>
    <x v="9"/>
    <x v="30"/>
    <x v="6"/>
    <s v="Weekday"/>
    <x v="3"/>
    <x v="0"/>
    <n v="6440"/>
    <n v="4.3299999237060502"/>
    <n v="4.3299999237060502"/>
    <n v="0"/>
    <n v="0"/>
    <n v="0"/>
    <n v="4.3200001716613796"/>
    <n v="9.9999997764825804E-3"/>
    <n v="0"/>
    <n v="0"/>
    <n v="319"/>
    <n v="1121"/>
    <x v="650"/>
  </r>
  <r>
    <x v="10"/>
    <x v="26"/>
    <x v="6"/>
    <s v="Weekday"/>
    <x v="251"/>
    <x v="0"/>
    <n v="9715"/>
    <n v="6.6300001144409197"/>
    <n v="6.6300001144409197"/>
    <n v="0"/>
    <n v="0.99000000953674305"/>
    <n v="0.34000000357627902"/>
    <n v="5.2699999809265101"/>
    <n v="1.9999999552965199E-2"/>
    <n v="16"/>
    <n v="8"/>
    <n v="371"/>
    <n v="1045"/>
    <x v="16"/>
  </r>
  <r>
    <x v="10"/>
    <x v="27"/>
    <x v="6"/>
    <s v="Weekday"/>
    <x v="66"/>
    <x v="0"/>
    <n v="4880"/>
    <n v="3.3299999237060498"/>
    <n v="3.3299999237060498"/>
    <n v="0"/>
    <n v="0.83999997377395597"/>
    <n v="9.00000035762787E-2"/>
    <n v="2.3800001144409202"/>
    <n v="1.9999999552965199E-2"/>
    <n v="15"/>
    <n v="3"/>
    <n v="274"/>
    <n v="1148"/>
    <x v="651"/>
  </r>
  <r>
    <x v="10"/>
    <x v="28"/>
    <x v="6"/>
    <s v="Weekday"/>
    <x v="26"/>
    <x v="0"/>
    <n v="7904"/>
    <n v="5.4200000762939498"/>
    <n v="5.4200000762939498"/>
    <n v="0"/>
    <n v="1.58000004291534"/>
    <n v="0.62999999523162797"/>
    <n v="3.1900000572204599"/>
    <n v="9.9999997764825804E-3"/>
    <n v="24"/>
    <n v="13"/>
    <n v="346"/>
    <n v="1057"/>
    <x v="139"/>
  </r>
  <r>
    <x v="11"/>
    <x v="26"/>
    <x v="6"/>
    <s v="Weekday"/>
    <x v="350"/>
    <x v="0"/>
    <n v="10035"/>
    <n v="6.71000003814697"/>
    <n v="6.71000003814697"/>
    <n v="0"/>
    <n v="2.0299999713897701"/>
    <n v="2.1300001144409202"/>
    <n v="2.5499999523162802"/>
    <n v="0"/>
    <n v="31"/>
    <n v="46"/>
    <n v="153"/>
    <n v="754"/>
    <x v="652"/>
  </r>
  <r>
    <x v="11"/>
    <x v="27"/>
    <x v="6"/>
    <s v="Weekday"/>
    <x v="145"/>
    <x v="0"/>
    <n v="11658"/>
    <n v="7.8299999237060502"/>
    <n v="7.8299999237060502"/>
    <n v="0"/>
    <n v="0.20000000298023199"/>
    <n v="4.3499999046325701"/>
    <n v="3.2799999713897701"/>
    <n v="0"/>
    <n v="2"/>
    <n v="98"/>
    <n v="164"/>
    <n v="845"/>
    <x v="319"/>
  </r>
  <r>
    <x v="11"/>
    <x v="28"/>
    <x v="6"/>
    <s v="Weekday"/>
    <x v="273"/>
    <x v="0"/>
    <n v="7193"/>
    <n v="5.03999996185303"/>
    <n v="5.03999996185303"/>
    <n v="0"/>
    <n v="0"/>
    <n v="0.41999998688697798"/>
    <n v="4.6199998855590803"/>
    <n v="0"/>
    <n v="0"/>
    <n v="10"/>
    <n v="176"/>
    <n v="714"/>
    <x v="653"/>
  </r>
  <r>
    <x v="11"/>
    <x v="29"/>
    <x v="6"/>
    <s v="Weekday"/>
    <x v="43"/>
    <x v="0"/>
    <n v="13559"/>
    <n v="9.4399995803833008"/>
    <n v="9.4399995803833008"/>
    <n v="0"/>
    <n v="1.8099999427795399"/>
    <n v="4.5799999237060502"/>
    <n v="2.8900001049041699"/>
    <n v="0"/>
    <n v="14"/>
    <n v="96"/>
    <n v="142"/>
    <n v="852"/>
    <x v="654"/>
  </r>
  <r>
    <x v="11"/>
    <x v="30"/>
    <x v="6"/>
    <s v="Weekday"/>
    <x v="351"/>
    <x v="1"/>
    <n v="746"/>
    <n v="0.5"/>
    <n v="0.5"/>
    <n v="0"/>
    <n v="0.37000000476837203"/>
    <n v="0"/>
    <n v="0.129999995231628"/>
    <n v="0"/>
    <n v="4"/>
    <n v="0"/>
    <n v="9"/>
    <n v="13"/>
    <x v="655"/>
  </r>
  <r>
    <x v="12"/>
    <x v="29"/>
    <x v="6"/>
    <s v="Weekday"/>
    <x v="349"/>
    <x v="0"/>
    <n v="10252"/>
    <n v="7.3499999046325701"/>
    <n v="7.3499999046325701"/>
    <n v="0"/>
    <n v="0.67000001668930098"/>
    <n v="1.03999996185303"/>
    <n v="5.5799999237060502"/>
    <n v="0"/>
    <n v="13"/>
    <n v="46"/>
    <n v="346"/>
    <n v="531"/>
    <x v="656"/>
  </r>
  <r>
    <x v="12"/>
    <x v="30"/>
    <x v="6"/>
    <s v="Weekday"/>
    <x v="352"/>
    <x v="0"/>
    <n v="3689"/>
    <n v="2.6500000953674299"/>
    <n v="2.6500000953674299"/>
    <n v="0"/>
    <n v="0.109999999403954"/>
    <n v="0.17000000178813901"/>
    <n v="2.3299999237060498"/>
    <n v="0"/>
    <n v="2"/>
    <n v="8"/>
    <n v="134"/>
    <n v="1296"/>
    <x v="657"/>
  </r>
  <r>
    <x v="13"/>
    <x v="26"/>
    <x v="6"/>
    <s v="Weekday"/>
    <x v="119"/>
    <x v="0"/>
    <n v="5974"/>
    <n v="4.4699997901916504"/>
    <n v="4.4699997901916504"/>
    <n v="0"/>
    <n v="0"/>
    <n v="0"/>
    <n v="4.3699998855590803"/>
    <n v="0"/>
    <n v="0"/>
    <n v="0"/>
    <n v="160"/>
    <n v="1280"/>
    <x v="658"/>
  </r>
  <r>
    <x v="14"/>
    <x v="26"/>
    <x v="6"/>
    <s v="Weekday"/>
    <x v="330"/>
    <x v="0"/>
    <n v="8204"/>
    <n v="5.5"/>
    <n v="5.5"/>
    <n v="0"/>
    <n v="0.52999997138977095"/>
    <n v="0.58999997377395597"/>
    <n v="1.3099999427795399"/>
    <n v="0"/>
    <n v="8"/>
    <n v="15"/>
    <n v="96"/>
    <n v="1234"/>
    <x v="659"/>
  </r>
  <r>
    <x v="14"/>
    <x v="27"/>
    <x v="6"/>
    <s v="Weekday"/>
    <x v="164"/>
    <x v="0"/>
    <n v="8954"/>
    <n v="6.0100002288818404"/>
    <n v="6.0100002288818404"/>
    <n v="0"/>
    <n v="0"/>
    <n v="0.68000000715255704"/>
    <n v="5.3099999427795401"/>
    <n v="0"/>
    <n v="0"/>
    <n v="18"/>
    <n v="306"/>
    <n v="671"/>
    <x v="534"/>
  </r>
  <r>
    <x v="14"/>
    <x v="28"/>
    <x v="6"/>
    <s v="Weekday"/>
    <x v="180"/>
    <x v="0"/>
    <n v="10780"/>
    <n v="7.2300000190734899"/>
    <n v="7.2300000190734899"/>
    <n v="0"/>
    <n v="0.40999999642372098"/>
    <n v="1.91999995708466"/>
    <n v="4.9099998474121103"/>
    <n v="0"/>
    <n v="6"/>
    <n v="47"/>
    <n v="300"/>
    <n v="680"/>
    <x v="329"/>
  </r>
  <r>
    <x v="14"/>
    <x v="29"/>
    <x v="6"/>
    <s v="Weekday"/>
    <x v="300"/>
    <x v="0"/>
    <n v="10429"/>
    <n v="7.0199999809265101"/>
    <n v="7.0199999809265101"/>
    <n v="0"/>
    <n v="0.58999997377395597"/>
    <n v="0.57999998331069902"/>
    <n v="5.8499999046325701"/>
    <n v="0"/>
    <n v="8"/>
    <n v="13"/>
    <n v="313"/>
    <n v="1106"/>
    <x v="660"/>
  </r>
  <r>
    <x v="14"/>
    <x v="30"/>
    <x v="6"/>
    <s v="Weekday"/>
    <x v="139"/>
    <x v="0"/>
    <n v="9129"/>
    <n v="6.1300001144409197"/>
    <n v="6.1300001144409197"/>
    <n v="0"/>
    <n v="0.20000000298023199"/>
    <n v="0.74000000953674305"/>
    <n v="5.1799998283386204"/>
    <n v="0"/>
    <n v="3"/>
    <n v="18"/>
    <n v="311"/>
    <n v="574"/>
    <x v="661"/>
  </r>
  <r>
    <x v="15"/>
    <x v="26"/>
    <x v="6"/>
    <s v="Weekday"/>
    <x v="212"/>
    <x v="0"/>
    <n v="10993"/>
    <n v="8.4499998092651403"/>
    <n v="8.4499998092651403"/>
    <n v="0"/>
    <n v="5.9999998658895499E-2"/>
    <n v="0.62999999523162797"/>
    <n v="3.8800001144409202"/>
    <n v="0"/>
    <n v="1"/>
    <n v="14"/>
    <n v="150"/>
    <n v="1275"/>
    <x v="662"/>
  </r>
  <r>
    <x v="15"/>
    <x v="27"/>
    <x v="6"/>
    <s v="Weekday"/>
    <x v="184"/>
    <x v="0"/>
    <n v="10553"/>
    <n v="8.1199998855590803"/>
    <n v="8.1199998855590803"/>
    <n v="0"/>
    <n v="1.1000000238418599"/>
    <n v="1.7200000286102299"/>
    <n v="5.28999996185303"/>
    <n v="0"/>
    <n v="19"/>
    <n v="42"/>
    <n v="228"/>
    <n v="696"/>
    <x v="663"/>
  </r>
  <r>
    <x v="15"/>
    <x v="28"/>
    <x v="6"/>
    <s v="Weekday"/>
    <x v="328"/>
    <x v="0"/>
    <n v="11193"/>
    <n v="8.6099996566772496"/>
    <n v="8.6099996566772496"/>
    <n v="0"/>
    <n v="0.69999998807907104"/>
    <n v="2.5099999904632599"/>
    <n v="5.3899998664856001"/>
    <n v="0"/>
    <n v="11"/>
    <n v="48"/>
    <n v="241"/>
    <n v="684"/>
    <x v="664"/>
  </r>
  <r>
    <x v="15"/>
    <x v="29"/>
    <x v="6"/>
    <s v="Weekday"/>
    <x v="324"/>
    <x v="0"/>
    <n v="12375"/>
    <n v="9.5200004577636701"/>
    <n v="9.5200004577636701"/>
    <n v="0"/>
    <n v="2.78999996185303"/>
    <n v="0.93000000715255704"/>
    <n v="5.8000001907348597"/>
    <n v="0"/>
    <n v="35"/>
    <n v="21"/>
    <n v="251"/>
    <n v="632"/>
    <x v="665"/>
  </r>
  <r>
    <x v="15"/>
    <x v="30"/>
    <x v="6"/>
    <s v="Weekday"/>
    <x v="221"/>
    <x v="0"/>
    <n v="10201"/>
    <n v="7.8400001525878897"/>
    <n v="7.8400001525878897"/>
    <n v="0"/>
    <n v="0.52999997138977095"/>
    <n v="0.79000002145767201"/>
    <n v="6.5300002098083496"/>
    <n v="0"/>
    <n v="8"/>
    <n v="18"/>
    <n v="256"/>
    <n v="858"/>
    <x v="666"/>
  </r>
  <r>
    <x v="16"/>
    <x v="26"/>
    <x v="6"/>
    <s v="Weekday"/>
    <x v="186"/>
    <x v="0"/>
    <n v="2961"/>
    <n v="1.9900000095367401"/>
    <n v="1.9900000095367401"/>
    <n v="0"/>
    <n v="0"/>
    <n v="0"/>
    <n v="1.9900000095367401"/>
    <n v="0"/>
    <n v="0"/>
    <n v="0"/>
    <n v="194"/>
    <n v="840"/>
    <x v="139"/>
  </r>
  <r>
    <x v="16"/>
    <x v="27"/>
    <x v="6"/>
    <s v="Weekday"/>
    <x v="353"/>
    <x v="0"/>
    <n v="2072"/>
    <n v="1.3899999856948899"/>
    <n v="1.3899999856948899"/>
    <n v="0"/>
    <n v="0"/>
    <n v="0"/>
    <n v="1.3899999856948899"/>
    <n v="0"/>
    <n v="0"/>
    <n v="0"/>
    <n v="137"/>
    <n v="841"/>
    <x v="667"/>
  </r>
  <r>
    <x v="16"/>
    <x v="28"/>
    <x v="6"/>
    <s v="Weekday"/>
    <x v="166"/>
    <x v="0"/>
    <n v="7243"/>
    <n v="5.0300002098083496"/>
    <n v="5.0300002098083496"/>
    <n v="0"/>
    <n v="2.6199998855590798"/>
    <n v="2.9999999329447701E-2"/>
    <n v="2.3800001144409202"/>
    <n v="0"/>
    <n v="32"/>
    <n v="1"/>
    <n v="194"/>
    <n v="839"/>
    <x v="376"/>
  </r>
  <r>
    <x v="16"/>
    <x v="29"/>
    <x v="6"/>
    <s v="Weekday"/>
    <x v="85"/>
    <x v="0"/>
    <n v="2923"/>
    <n v="1.96000003814697"/>
    <n v="1.96000003814697"/>
    <n v="0"/>
    <n v="0"/>
    <n v="0"/>
    <n v="1.96000003814697"/>
    <n v="0"/>
    <n v="0"/>
    <n v="0"/>
    <n v="180"/>
    <n v="897"/>
    <x v="161"/>
  </r>
  <r>
    <x v="16"/>
    <x v="30"/>
    <x v="6"/>
    <s v="Weekday"/>
    <x v="154"/>
    <x v="0"/>
    <n v="9105"/>
    <n v="6.1100001335143999"/>
    <n v="6.1100001335143999"/>
    <n v="0"/>
    <n v="2.25"/>
    <n v="1"/>
    <n v="2.8599998950958301"/>
    <n v="0"/>
    <n v="34"/>
    <n v="22"/>
    <n v="232"/>
    <n v="622"/>
    <x v="228"/>
  </r>
  <r>
    <x v="17"/>
    <x v="26"/>
    <x v="6"/>
    <s v="Weekday"/>
    <x v="244"/>
    <x v="0"/>
    <n v="4978"/>
    <n v="3.28999996185303"/>
    <n v="3.28999996185303"/>
    <n v="0"/>
    <n v="1.2400000095367401"/>
    <n v="0.43999999761581399"/>
    <n v="1.6100000143051101"/>
    <n v="0"/>
    <n v="19"/>
    <n v="7"/>
    <n v="127"/>
    <n v="1287"/>
    <x v="61"/>
  </r>
  <r>
    <x v="17"/>
    <x v="27"/>
    <x v="6"/>
    <s v="Weekday"/>
    <x v="220"/>
    <x v="0"/>
    <n v="4803"/>
    <n v="3.1700000762939502"/>
    <n v="3.1700000762939502"/>
    <n v="0"/>
    <n v="0"/>
    <n v="0"/>
    <n v="3.1700000762939502"/>
    <n v="0"/>
    <n v="0"/>
    <n v="0"/>
    <n v="222"/>
    <n v="1218"/>
    <x v="316"/>
  </r>
  <r>
    <x v="17"/>
    <x v="28"/>
    <x v="6"/>
    <s v="Weekday"/>
    <x v="180"/>
    <x v="0"/>
    <n v="9557"/>
    <n v="6.3200001716613796"/>
    <n v="6.3200001716613796"/>
    <n v="0"/>
    <n v="1.96000003814697"/>
    <n v="0.88999998569488503"/>
    <n v="3.46000003814697"/>
    <n v="0"/>
    <n v="27"/>
    <n v="14"/>
    <n v="312"/>
    <n v="1087"/>
    <x v="83"/>
  </r>
  <r>
    <x v="17"/>
    <x v="29"/>
    <x v="6"/>
    <s v="Weekday"/>
    <x v="43"/>
    <x v="0"/>
    <n v="5232"/>
    <n v="3.46000003814697"/>
    <n v="3.46000003814697"/>
    <n v="0"/>
    <n v="0"/>
    <n v="0"/>
    <n v="3.46000003814697"/>
    <n v="0"/>
    <n v="0"/>
    <n v="0"/>
    <n v="252"/>
    <n v="1188"/>
    <x v="668"/>
  </r>
  <r>
    <x v="17"/>
    <x v="30"/>
    <x v="6"/>
    <s v="Weekday"/>
    <x v="122"/>
    <x v="0"/>
    <n v="9108"/>
    <n v="6.0199999809265101"/>
    <n v="6.0199999809265101"/>
    <n v="0"/>
    <n v="0.259999990463257"/>
    <n v="1.8200000524520901"/>
    <n v="3.9400000572204599"/>
    <n v="0"/>
    <n v="4"/>
    <n v="31"/>
    <n v="324"/>
    <n v="1081"/>
    <x v="669"/>
  </r>
  <r>
    <x v="18"/>
    <x v="26"/>
    <x v="6"/>
    <s v="Weekday"/>
    <x v="165"/>
    <x v="0"/>
    <n v="6877"/>
    <n v="5.5799999237060502"/>
    <n v="5.5799999237060502"/>
    <n v="0"/>
    <n v="0"/>
    <n v="0"/>
    <n v="5.5799999237060502"/>
    <n v="0"/>
    <n v="0"/>
    <n v="0"/>
    <n v="258"/>
    <n v="777"/>
    <x v="670"/>
  </r>
  <r>
    <x v="18"/>
    <x v="27"/>
    <x v="6"/>
    <s v="Weekday"/>
    <x v="99"/>
    <x v="0"/>
    <n v="8793"/>
    <n v="7.1300001144409197"/>
    <n v="7.1300001144409197"/>
    <n v="0"/>
    <n v="0.15999999642372101"/>
    <n v="1.2300000190734901"/>
    <n v="5.7300000190734899"/>
    <n v="0"/>
    <n v="2"/>
    <n v="29"/>
    <n v="260"/>
    <n v="717"/>
    <x v="564"/>
  </r>
  <r>
    <x v="18"/>
    <x v="28"/>
    <x v="6"/>
    <s v="Weekday"/>
    <x v="158"/>
    <x v="0"/>
    <n v="7047"/>
    <n v="5.7199997901916504"/>
    <n v="5.7199997901916504"/>
    <n v="0"/>
    <n v="9.00000035762787E-2"/>
    <n v="0.80000001192092896"/>
    <n v="4.7800002098083496"/>
    <n v="0"/>
    <n v="1"/>
    <n v="16"/>
    <n v="238"/>
    <n v="733"/>
    <x v="302"/>
  </r>
  <r>
    <x v="18"/>
    <x v="29"/>
    <x v="6"/>
    <s v="Weekday"/>
    <x v="83"/>
    <x v="0"/>
    <n v="8161"/>
    <n v="6.6199998855590803"/>
    <n v="6.6199998855590803"/>
    <n v="0"/>
    <n v="0.34000000357627902"/>
    <n v="0.730000019073486"/>
    <n v="5.53999996185303"/>
    <n v="0"/>
    <n v="4"/>
    <n v="15"/>
    <n v="251"/>
    <n v="757"/>
    <x v="477"/>
  </r>
  <r>
    <x v="18"/>
    <x v="30"/>
    <x v="6"/>
    <s v="Weekday"/>
    <x v="336"/>
    <x v="0"/>
    <n v="9810"/>
    <n v="7.96000003814697"/>
    <n v="7.96000003814697"/>
    <n v="0"/>
    <n v="0.77999997138977095"/>
    <n v="2.1600000858306898"/>
    <n v="4.9800000190734899"/>
    <n v="0"/>
    <n v="10"/>
    <n v="41"/>
    <n v="235"/>
    <n v="784"/>
    <x v="455"/>
  </r>
  <r>
    <x v="19"/>
    <x v="26"/>
    <x v="6"/>
    <s v="Weekday"/>
    <x v="56"/>
    <x v="0"/>
    <n v="4832"/>
    <n v="3.1600000858306898"/>
    <n v="3.1600000858306898"/>
    <n v="0"/>
    <n v="0"/>
    <n v="0"/>
    <n v="3.1600000858306898"/>
    <n v="0"/>
    <n v="0"/>
    <n v="0"/>
    <n v="226"/>
    <n v="647"/>
    <x v="671"/>
  </r>
  <r>
    <x v="19"/>
    <x v="27"/>
    <x v="6"/>
    <s v="Weekday"/>
    <x v="340"/>
    <x v="0"/>
    <n v="2713"/>
    <n v="1.7699999809265099"/>
    <n v="1.7699999809265099"/>
    <n v="0"/>
    <n v="0"/>
    <n v="0"/>
    <n v="1.7699999809265099"/>
    <n v="0"/>
    <n v="0"/>
    <n v="0"/>
    <n v="148"/>
    <n v="598"/>
    <x v="147"/>
  </r>
  <r>
    <x v="19"/>
    <x v="28"/>
    <x v="6"/>
    <s v="Weekday"/>
    <x v="272"/>
    <x v="0"/>
    <n v="10538"/>
    <n v="6.8800001144409197"/>
    <n v="6.8800001144409197"/>
    <n v="0"/>
    <n v="1.1399999856948899"/>
    <n v="1"/>
    <n v="4.7399997711181596"/>
    <n v="0"/>
    <n v="16"/>
    <n v="16"/>
    <n v="206"/>
    <n v="745"/>
    <x v="79"/>
  </r>
  <r>
    <x v="19"/>
    <x v="29"/>
    <x v="6"/>
    <s v="Weekday"/>
    <x v="62"/>
    <x v="0"/>
    <n v="4249"/>
    <n v="2.7699999809265101"/>
    <n v="2.7699999809265101"/>
    <n v="0"/>
    <n v="0"/>
    <n v="0"/>
    <n v="2.7699999809265101"/>
    <n v="0"/>
    <n v="0"/>
    <n v="0"/>
    <n v="224"/>
    <n v="651"/>
    <x v="643"/>
  </r>
  <r>
    <x v="19"/>
    <x v="30"/>
    <x v="6"/>
    <s v="Weekday"/>
    <x v="87"/>
    <x v="0"/>
    <n v="4926"/>
    <n v="3.2200000286102299"/>
    <n v="3.2200000286102299"/>
    <n v="0"/>
    <n v="0"/>
    <n v="0"/>
    <n v="3.2200000286102299"/>
    <n v="0"/>
    <n v="0"/>
    <n v="0"/>
    <n v="195"/>
    <n v="628"/>
    <x v="672"/>
  </r>
  <r>
    <x v="20"/>
    <x v="26"/>
    <x v="6"/>
    <s v="Weekday"/>
    <x v="354"/>
    <x v="0"/>
    <n v="5077"/>
    <n v="3.78999996185303"/>
    <n v="3.78999996185303"/>
    <n v="0"/>
    <n v="0.31999999284744302"/>
    <n v="0.21999999880790699"/>
    <n v="3.25"/>
    <n v="0"/>
    <n v="15"/>
    <n v="11"/>
    <n v="144"/>
    <n v="776"/>
    <x v="673"/>
  </r>
  <r>
    <x v="20"/>
    <x v="27"/>
    <x v="6"/>
    <s v="Weekday"/>
    <x v="95"/>
    <x v="0"/>
    <n v="8330"/>
    <n v="6.2199997901916504"/>
    <n v="6.2199997901916504"/>
    <n v="0"/>
    <n v="4.1199998855590803"/>
    <n v="0.34000000357627902"/>
    <n v="1.7599999904632599"/>
    <n v="0"/>
    <n v="87"/>
    <n v="16"/>
    <n v="113"/>
    <n v="773"/>
    <x v="674"/>
  </r>
  <r>
    <x v="20"/>
    <x v="28"/>
    <x v="6"/>
    <s v="Weekday"/>
    <x v="112"/>
    <x v="0"/>
    <n v="6805"/>
    <n v="5.1399998664856001"/>
    <n v="5.1399998664856001"/>
    <n v="0"/>
    <n v="1.8099999427795399"/>
    <n v="0.40000000596046398"/>
    <n v="2.9300000667571999"/>
    <n v="0"/>
    <n v="63"/>
    <n v="16"/>
    <n v="190"/>
    <n v="773"/>
    <x v="675"/>
  </r>
  <r>
    <x v="20"/>
    <x v="29"/>
    <x v="6"/>
    <s v="Weekday"/>
    <x v="167"/>
    <x v="0"/>
    <n v="5206"/>
    <n v="3.8900001049041699"/>
    <n v="3.8900001049041699"/>
    <n v="0"/>
    <n v="1.5599999427795399"/>
    <n v="0.25"/>
    <n v="2.0799999237060498"/>
    <n v="0"/>
    <n v="25"/>
    <n v="9"/>
    <n v="141"/>
    <n v="631"/>
    <x v="676"/>
  </r>
  <r>
    <x v="20"/>
    <x v="30"/>
    <x v="6"/>
    <s v="Weekday"/>
    <x v="355"/>
    <x v="0"/>
    <n v="4038"/>
    <n v="3.03999996185303"/>
    <n v="3.03999996185303"/>
    <n v="0"/>
    <n v="1.83000004291534"/>
    <n v="0.30000001192092901"/>
    <n v="0.88999998569488503"/>
    <n v="0"/>
    <n v="45"/>
    <n v="15"/>
    <n v="63"/>
    <n v="257"/>
    <x v="677"/>
  </r>
  <r>
    <x v="21"/>
    <x v="27"/>
    <x v="6"/>
    <s v="Weekday"/>
    <x v="259"/>
    <x v="0"/>
    <n v="10449"/>
    <n v="8.0200004577636701"/>
    <n v="8.0200004577636701"/>
    <n v="0"/>
    <n v="2.0299999713897701"/>
    <n v="0.479999989271164"/>
    <n v="5.5199999809265101"/>
    <n v="0"/>
    <n v="26"/>
    <n v="10"/>
    <n v="349"/>
    <n v="587"/>
    <x v="204"/>
  </r>
  <r>
    <x v="21"/>
    <x v="28"/>
    <x v="6"/>
    <s v="Weekday"/>
    <x v="356"/>
    <x v="0"/>
    <n v="9411"/>
    <n v="7.1100001335143999"/>
    <n v="7.1100001335143999"/>
    <n v="0"/>
    <n v="0"/>
    <n v="0"/>
    <n v="7.1100001335143999"/>
    <n v="0"/>
    <n v="0"/>
    <n v="0"/>
    <n v="458"/>
    <n v="417"/>
    <x v="678"/>
  </r>
  <r>
    <x v="21"/>
    <x v="29"/>
    <x v="6"/>
    <s v="Weekday"/>
    <x v="106"/>
    <x v="0"/>
    <n v="2997"/>
    <n v="2.2599999904632599"/>
    <n v="2.2599999904632599"/>
    <n v="0"/>
    <n v="0"/>
    <n v="0"/>
    <n v="2.2599999904632599"/>
    <n v="0"/>
    <n v="0"/>
    <n v="0"/>
    <n v="156"/>
    <n v="1279"/>
    <x v="679"/>
  </r>
  <r>
    <x v="22"/>
    <x v="26"/>
    <x v="6"/>
    <s v="Weekday"/>
    <x v="54"/>
    <x v="0"/>
    <n v="7142"/>
    <n v="5.4000000953674299"/>
    <n v="5.4000000953674299"/>
    <n v="0"/>
    <n v="0"/>
    <n v="0"/>
    <n v="5.3899998664856001"/>
    <n v="9.9999997764825804E-3"/>
    <n v="0"/>
    <n v="0"/>
    <n v="350"/>
    <n v="1090"/>
    <x v="680"/>
  </r>
  <r>
    <x v="22"/>
    <x v="27"/>
    <x v="6"/>
    <s v="Weekday"/>
    <x v="165"/>
    <x v="0"/>
    <n v="6361"/>
    <n v="4.8099999427795401"/>
    <n v="4.8099999427795401"/>
    <n v="0"/>
    <n v="0"/>
    <n v="0"/>
    <n v="4.8000001907348597"/>
    <n v="9.9999997764825804E-3"/>
    <n v="0"/>
    <n v="0"/>
    <n v="258"/>
    <n v="1182"/>
    <x v="681"/>
  </r>
  <r>
    <x v="22"/>
    <x v="28"/>
    <x v="6"/>
    <s v="Weekday"/>
    <x v="357"/>
    <x v="0"/>
    <n v="5565"/>
    <n v="4.21000003814697"/>
    <n v="4.21000003814697"/>
    <n v="0"/>
    <n v="0"/>
    <n v="0"/>
    <n v="4.1799998283386204"/>
    <n v="2.9999999329447701E-2"/>
    <n v="0"/>
    <n v="0"/>
    <n v="287"/>
    <n v="1153"/>
    <x v="191"/>
  </r>
  <r>
    <x v="22"/>
    <x v="29"/>
    <x v="6"/>
    <s v="Weekday"/>
    <x v="0"/>
    <x v="0"/>
    <n v="5832"/>
    <n v="4.4099998474121103"/>
    <n v="4.4099998474121103"/>
    <n v="0"/>
    <n v="0"/>
    <n v="0"/>
    <n v="4.4000000953674299"/>
    <n v="9.9999997764825804E-3"/>
    <n v="0"/>
    <n v="0"/>
    <n v="272"/>
    <n v="1168"/>
    <x v="682"/>
  </r>
  <r>
    <x v="23"/>
    <x v="26"/>
    <x v="6"/>
    <s v="Weekday"/>
    <x v="10"/>
    <x v="0"/>
    <n v="4053"/>
    <n v="2.9100000858306898"/>
    <n v="2.9100000858306898"/>
    <n v="0"/>
    <n v="1.1100000143051101"/>
    <n v="0.57999998331069902"/>
    <n v="1.2200000286102299"/>
    <n v="0"/>
    <n v="17"/>
    <n v="18"/>
    <n v="85"/>
    <n v="1053"/>
    <x v="683"/>
  </r>
  <r>
    <x v="23"/>
    <x v="27"/>
    <x v="6"/>
    <s v="Weekday"/>
    <x v="322"/>
    <x v="0"/>
    <n v="10771"/>
    <n v="7.7199997901916504"/>
    <n v="7.7199997901916504"/>
    <n v="0"/>
    <n v="3.7699999809265101"/>
    <n v="1.7400000095367401"/>
    <n v="2.2200000286102299"/>
    <n v="0"/>
    <n v="70"/>
    <n v="113"/>
    <n v="178"/>
    <n v="1079"/>
    <x v="684"/>
  </r>
  <r>
    <x v="24"/>
    <x v="26"/>
    <x v="6"/>
    <s v="Weekday"/>
    <x v="326"/>
    <x v="0"/>
    <n v="5652"/>
    <n v="3.7400000095367401"/>
    <n v="3.7400000095367401"/>
    <n v="0"/>
    <n v="0.56999999284744296"/>
    <n v="1.21000003814697"/>
    <n v="1.96000003814697"/>
    <n v="0"/>
    <n v="8"/>
    <n v="24"/>
    <n v="142"/>
    <n v="548"/>
    <x v="671"/>
  </r>
  <r>
    <x v="24"/>
    <x v="27"/>
    <x v="6"/>
    <s v="Weekday"/>
    <x v="288"/>
    <x v="0"/>
    <n v="13928"/>
    <n v="9.5500001907348597"/>
    <n v="9.5500001907348597"/>
    <n v="0"/>
    <n v="4.2800002098083496"/>
    <n v="0.18999999761581399"/>
    <n v="5.0900001525878897"/>
    <n v="0"/>
    <n v="48"/>
    <n v="4"/>
    <n v="297"/>
    <n v="639"/>
    <x v="685"/>
  </r>
  <r>
    <x v="24"/>
    <x v="28"/>
    <x v="6"/>
    <s v="Weekday"/>
    <x v="164"/>
    <x v="0"/>
    <n v="10320"/>
    <n v="6.8200001716613796"/>
    <n v="6.8200001716613796"/>
    <n v="0"/>
    <n v="0.55000001192092896"/>
    <n v="2.0199999809265101"/>
    <n v="4.25"/>
    <n v="0"/>
    <n v="7"/>
    <n v="38"/>
    <n v="279"/>
    <n v="697"/>
    <x v="686"/>
  </r>
  <r>
    <x v="24"/>
    <x v="29"/>
    <x v="6"/>
    <s v="Weekday"/>
    <x v="20"/>
    <x v="0"/>
    <n v="10147"/>
    <n v="6.71000003814697"/>
    <n v="6.71000003814697"/>
    <n v="0"/>
    <n v="0.46999999880790699"/>
    <n v="1.6799999475479099"/>
    <n v="4.5500001907348597"/>
    <n v="0"/>
    <n v="15"/>
    <n v="36"/>
    <n v="284"/>
    <n v="683"/>
    <x v="81"/>
  </r>
  <r>
    <x v="24"/>
    <x v="30"/>
    <x v="6"/>
    <s v="Weekday"/>
    <x v="350"/>
    <x v="0"/>
    <n v="6722"/>
    <n v="4.4400000572204599"/>
    <n v="4.4400000572204599"/>
    <n v="0"/>
    <n v="1.4900000095367401"/>
    <n v="0.31000000238418601"/>
    <n v="2.6500000953674299"/>
    <n v="0"/>
    <n v="24"/>
    <n v="7"/>
    <n v="199"/>
    <n v="709"/>
    <x v="687"/>
  </r>
  <r>
    <x v="25"/>
    <x v="26"/>
    <x v="6"/>
    <s v="Weekday"/>
    <x v="163"/>
    <x v="0"/>
    <n v="12862"/>
    <n v="9.6499996185302699"/>
    <n v="8.6000003814697301"/>
    <n v="4.8513069152831996"/>
    <n v="4.6100001335143999"/>
    <n v="0.56000000238418601"/>
    <n v="4.4800000190734899"/>
    <n v="0"/>
    <n v="56"/>
    <n v="22"/>
    <n v="261"/>
    <n v="1101"/>
    <x v="688"/>
  </r>
  <r>
    <x v="25"/>
    <x v="27"/>
    <x v="6"/>
    <s v="Weekday"/>
    <x v="358"/>
    <x v="0"/>
    <n v="15566"/>
    <n v="11.310000419616699"/>
    <n v="10.4099998474121"/>
    <n v="4.9248409271240199"/>
    <n v="4.78999996185303"/>
    <n v="0.67000001668930098"/>
    <n v="5.8600001335143999"/>
    <n v="0"/>
    <n v="60"/>
    <n v="33"/>
    <n v="347"/>
    <n v="1000"/>
    <x v="689"/>
  </r>
  <r>
    <x v="25"/>
    <x v="28"/>
    <x v="6"/>
    <s v="Weekday"/>
    <x v="359"/>
    <x v="0"/>
    <n v="13541"/>
    <n v="10.2200002670288"/>
    <n v="9.0600004196166992"/>
    <n v="4.8856048583984402"/>
    <n v="4.2699999809265101"/>
    <n v="0.66000002622604403"/>
    <n v="5.28999996185303"/>
    <n v="0"/>
    <n v="50"/>
    <n v="12"/>
    <n v="337"/>
    <n v="1041"/>
    <x v="690"/>
  </r>
  <r>
    <x v="26"/>
    <x v="26"/>
    <x v="6"/>
    <s v="Weekday"/>
    <x v="360"/>
    <x v="0"/>
    <n v="5813"/>
    <n v="3.6199998855590798"/>
    <n v="3.6199998855590798"/>
    <n v="0"/>
    <n v="0.56000000238418601"/>
    <n v="0.20999999344348899"/>
    <n v="2.8399999141693102"/>
    <n v="0"/>
    <n v="31"/>
    <n v="26"/>
    <n v="155"/>
    <n v="744"/>
    <x v="691"/>
  </r>
  <r>
    <x v="26"/>
    <x v="27"/>
    <x v="6"/>
    <s v="Weekday"/>
    <x v="27"/>
    <x v="0"/>
    <n v="14365"/>
    <n v="10.6400003433228"/>
    <n v="10.6400003433228"/>
    <n v="0"/>
    <n v="7.6399998664856001"/>
    <n v="0.44999998807907099"/>
    <n v="2.53999996185303"/>
    <n v="0"/>
    <n v="87"/>
    <n v="13"/>
    <n v="145"/>
    <n v="797"/>
    <x v="692"/>
  </r>
  <r>
    <x v="26"/>
    <x v="28"/>
    <x v="6"/>
    <s v="Weekday"/>
    <x v="38"/>
    <x v="0"/>
    <n v="11107"/>
    <n v="8.3400001525878906"/>
    <n v="8.3400001525878906"/>
    <n v="0"/>
    <n v="5.6300001144409197"/>
    <n v="0.18000000715255701"/>
    <n v="2.5299999713897701"/>
    <n v="0"/>
    <n v="55"/>
    <n v="6"/>
    <n v="145"/>
    <n v="829"/>
    <x v="305"/>
  </r>
  <r>
    <x v="26"/>
    <x v="29"/>
    <x v="6"/>
    <s v="Weekday"/>
    <x v="125"/>
    <x v="0"/>
    <n v="10988"/>
    <n v="8.3100004196166992"/>
    <n v="8.3100004196166992"/>
    <n v="0"/>
    <n v="5.2800002098083496"/>
    <n v="0.119999997317791"/>
    <n v="2.9000000953674299"/>
    <n v="0"/>
    <n v="45"/>
    <n v="12"/>
    <n v="135"/>
    <n v="843"/>
    <x v="92"/>
  </r>
  <r>
    <x v="26"/>
    <x v="30"/>
    <x v="6"/>
    <s v="Weekday"/>
    <x v="86"/>
    <x v="0"/>
    <n v="9572"/>
    <n v="6.5199999809265101"/>
    <n v="6.5199999809265101"/>
    <n v="0"/>
    <n v="2.8900001049041699"/>
    <n v="1.3899999856948899"/>
    <n v="2.2300000190734899"/>
    <n v="0"/>
    <n v="57"/>
    <n v="40"/>
    <n v="128"/>
    <n v="757"/>
    <x v="693"/>
  </r>
  <r>
    <x v="27"/>
    <x v="26"/>
    <x v="6"/>
    <s v="Weekday"/>
    <x v="101"/>
    <x v="0"/>
    <n v="16433"/>
    <n v="13.3500003814697"/>
    <n v="13.3500003814697"/>
    <n v="0"/>
    <n v="10.430000305175801"/>
    <n v="0.46999999880790699"/>
    <n v="2.4500000476837198"/>
    <n v="0"/>
    <n v="95"/>
    <n v="12"/>
    <n v="156"/>
    <n v="1177"/>
    <x v="694"/>
  </r>
  <r>
    <x v="27"/>
    <x v="27"/>
    <x v="6"/>
    <s v="Weekday"/>
    <x v="43"/>
    <x v="0"/>
    <n v="15108"/>
    <n v="12.189999580383301"/>
    <n v="12.189999580383301"/>
    <n v="0"/>
    <n v="9.5799999237060494"/>
    <n v="0.230000004172325"/>
    <n v="2.3800001144409202"/>
    <n v="0"/>
    <n v="89"/>
    <n v="5"/>
    <n v="158"/>
    <n v="695"/>
    <x v="695"/>
  </r>
  <r>
    <x v="27"/>
    <x v="28"/>
    <x v="6"/>
    <s v="Weekday"/>
    <x v="332"/>
    <x v="0"/>
    <n v="12422"/>
    <n v="9.8199996948242205"/>
    <n v="9.8199996948242205"/>
    <n v="0"/>
    <n v="6.46000003814697"/>
    <n v="0.43000000715255698"/>
    <n v="2.9300000667571999"/>
    <n v="0"/>
    <n v="60"/>
    <n v="10"/>
    <n v="183"/>
    <n v="1187"/>
    <x v="696"/>
  </r>
  <r>
    <x v="27"/>
    <x v="29"/>
    <x v="6"/>
    <s v="Weekday"/>
    <x v="13"/>
    <x v="0"/>
    <n v="14581"/>
    <n v="11.1499996185303"/>
    <n v="11.1499996185303"/>
    <n v="0"/>
    <n v="8.8199996948242205"/>
    <n v="0.40000000596046398"/>
    <n v="1.9099999666214"/>
    <n v="0"/>
    <n v="89"/>
    <n v="8"/>
    <n v="123"/>
    <n v="1220"/>
    <x v="697"/>
  </r>
  <r>
    <x v="27"/>
    <x v="30"/>
    <x v="6"/>
    <s v="Weekday"/>
    <x v="260"/>
    <x v="0"/>
    <n v="12209"/>
    <n v="9.3999996185302699"/>
    <n v="9.3999996185302699"/>
    <n v="0"/>
    <n v="6.0799999237060502"/>
    <n v="0.28000000119209301"/>
    <n v="3.03999996185303"/>
    <n v="0"/>
    <n v="60"/>
    <n v="7"/>
    <n v="184"/>
    <n v="1189"/>
    <x v="698"/>
  </r>
  <r>
    <x v="28"/>
    <x v="26"/>
    <x v="6"/>
    <s v="Weekday"/>
    <x v="361"/>
    <x v="0"/>
    <n v="8053"/>
    <n v="6.0999999046325701"/>
    <n v="6.0999999046325701"/>
    <n v="0"/>
    <n v="4.1700000762939498"/>
    <n v="0.62999999523162797"/>
    <n v="1.3099999427795399"/>
    <n v="0"/>
    <n v="35"/>
    <n v="11"/>
    <n v="96"/>
    <n v="1298"/>
    <x v="699"/>
  </r>
  <r>
    <x v="28"/>
    <x v="27"/>
    <x v="6"/>
    <s v="Weekday"/>
    <x v="298"/>
    <x v="0"/>
    <n v="6466"/>
    <n v="4.2699999809265101"/>
    <n v="4.2699999809265101"/>
    <n v="0"/>
    <n v="0.33000001311302202"/>
    <n v="0.81999999284744296"/>
    <n v="3.1099998950958301"/>
    <n v="9.9999997764825804E-3"/>
    <n v="5"/>
    <n v="18"/>
    <n v="216"/>
    <n v="1201"/>
    <x v="700"/>
  </r>
  <r>
    <x v="28"/>
    <x v="28"/>
    <x v="6"/>
    <s v="Weekday"/>
    <x v="362"/>
    <x v="0"/>
    <n v="10232"/>
    <n v="8.1800003051757795"/>
    <n v="8.1800003051757795"/>
    <n v="0"/>
    <n v="6.2399997711181596"/>
    <n v="0.230000004172325"/>
    <n v="1.70000004768372"/>
    <n v="0"/>
    <n v="45"/>
    <n v="5"/>
    <n v="104"/>
    <n v="1286"/>
    <x v="701"/>
  </r>
  <r>
    <x v="29"/>
    <x v="26"/>
    <x v="6"/>
    <s v="Weekday"/>
    <x v="50"/>
    <x v="0"/>
    <n v="12386"/>
    <n v="9.8199996948242205"/>
    <n v="9.8199996948242205"/>
    <n v="2.0921471118927002"/>
    <n v="4.96000003814697"/>
    <n v="0.64999997615814198"/>
    <n v="4.21000003814697"/>
    <n v="0"/>
    <n v="116"/>
    <n v="14"/>
    <n v="169"/>
    <n v="680"/>
    <x v="702"/>
  </r>
  <r>
    <x v="29"/>
    <x v="27"/>
    <x v="6"/>
    <s v="Weekday"/>
    <x v="64"/>
    <x v="0"/>
    <n v="9388"/>
    <n v="7.4400000572204599"/>
    <n v="7.4400000572204599"/>
    <n v="2.0921471118927002"/>
    <n v="2.2300000190734899"/>
    <n v="0.43999999761581399"/>
    <n v="4.7800002098083496"/>
    <n v="0"/>
    <n v="82"/>
    <n v="8"/>
    <n v="169"/>
    <n v="763"/>
    <x v="703"/>
  </r>
  <r>
    <x v="29"/>
    <x v="28"/>
    <x v="6"/>
    <s v="Weekday"/>
    <x v="205"/>
    <x v="0"/>
    <n v="7359"/>
    <n v="5.8400001525878897"/>
    <n v="5.8400001525878897"/>
    <n v="0"/>
    <n v="0.33000001311302202"/>
    <n v="0.18000000715255701"/>
    <n v="5.3299999237060502"/>
    <n v="0"/>
    <n v="4"/>
    <n v="4"/>
    <n v="192"/>
    <n v="676"/>
    <x v="564"/>
  </r>
  <r>
    <x v="29"/>
    <x v="29"/>
    <x v="6"/>
    <s v="Weekday"/>
    <x v="47"/>
    <x v="0"/>
    <n v="7875"/>
    <n v="6.2399997711181596"/>
    <n v="6.2399997711181596"/>
    <n v="0"/>
    <n v="1.5599999427795399"/>
    <n v="0.490000009536743"/>
    <n v="4.1999998092651403"/>
    <n v="0"/>
    <n v="19"/>
    <n v="10"/>
    <n v="167"/>
    <n v="680"/>
    <x v="704"/>
  </r>
  <r>
    <x v="29"/>
    <x v="30"/>
    <x v="6"/>
    <s v="Weekday"/>
    <x v="28"/>
    <x v="0"/>
    <n v="9143"/>
    <n v="7.25"/>
    <n v="7.25"/>
    <n v="2.0921471118927002"/>
    <n v="1.3899999856948899"/>
    <n v="0.58999997377395597"/>
    <n v="5.2699999809265101"/>
    <n v="0"/>
    <n v="72"/>
    <n v="10"/>
    <n v="184"/>
    <n v="763"/>
    <x v="705"/>
  </r>
  <r>
    <x v="30"/>
    <x v="26"/>
    <x v="6"/>
    <s v="Weekday"/>
    <x v="23"/>
    <x v="0"/>
    <n v="5571"/>
    <n v="4.3499999046325701"/>
    <n v="4.3499999046325701"/>
    <n v="0"/>
    <n v="0.15000000596046401"/>
    <n v="0.97000002861022905"/>
    <n v="3.2300000190734899"/>
    <n v="0"/>
    <n v="2"/>
    <n v="23"/>
    <n v="163"/>
    <n v="1252"/>
    <x v="706"/>
  </r>
  <r>
    <x v="30"/>
    <x v="27"/>
    <x v="6"/>
    <s v="Weekday"/>
    <x v="186"/>
    <x v="0"/>
    <n v="5273"/>
    <n v="4.1100001335143999"/>
    <n v="4.1100001335143999"/>
    <n v="0"/>
    <n v="0"/>
    <n v="1.03999996185303"/>
    <n v="3.0699999332428001"/>
    <n v="0"/>
    <n v="0"/>
    <n v="27"/>
    <n v="167"/>
    <n v="1246"/>
    <x v="707"/>
  </r>
  <r>
    <x v="30"/>
    <x v="28"/>
    <x v="6"/>
    <s v="Weekday"/>
    <x v="311"/>
    <x v="0"/>
    <n v="12474"/>
    <n v="9.7299995422363299"/>
    <n v="9.7299995422363299"/>
    <n v="0"/>
    <n v="6.5999999046325701"/>
    <n v="0.270000010728836"/>
    <n v="2.8699998855590798"/>
    <n v="0"/>
    <n v="77"/>
    <n v="5"/>
    <n v="129"/>
    <n v="1229"/>
    <x v="708"/>
  </r>
  <r>
    <x v="30"/>
    <x v="29"/>
    <x v="6"/>
    <s v="Weekday"/>
    <x v="161"/>
    <x v="1"/>
    <n v="3588"/>
    <n v="2.7999999523162802"/>
    <n v="2.7999999523162802"/>
    <n v="0"/>
    <n v="0"/>
    <n v="0"/>
    <n v="0"/>
    <n v="0"/>
    <n v="0"/>
    <n v="0"/>
    <n v="0"/>
    <n v="1440"/>
    <x v="691"/>
  </r>
  <r>
    <x v="30"/>
    <x v="30"/>
    <x v="6"/>
    <s v="Weekday"/>
    <x v="332"/>
    <x v="0"/>
    <n v="8701"/>
    <n v="6.78999996185303"/>
    <n v="6.78999996185303"/>
    <n v="0"/>
    <n v="0.37000000476837203"/>
    <n v="3.2400000095367401"/>
    <n v="3.1700000762939502"/>
    <n v="0"/>
    <n v="5"/>
    <n v="71"/>
    <n v="177"/>
    <n v="1106"/>
    <x v="709"/>
  </r>
  <r>
    <x v="31"/>
    <x v="26"/>
    <x v="6"/>
    <s v="Weekday"/>
    <x v="229"/>
    <x v="0"/>
    <n v="1320"/>
    <n v="0.83999997377395597"/>
    <n v="0.83999997377395597"/>
    <n v="0"/>
    <n v="0"/>
    <n v="0"/>
    <n v="0.83999997377395597"/>
    <n v="0"/>
    <n v="0"/>
    <n v="0"/>
    <n v="82"/>
    <n v="806"/>
    <x v="710"/>
  </r>
  <r>
    <x v="31"/>
    <x v="27"/>
    <x v="6"/>
    <s v="Weekday"/>
    <x v="363"/>
    <x v="0"/>
    <n v="3147"/>
    <n v="2.0099999904632599"/>
    <n v="2.0099999904632599"/>
    <n v="0"/>
    <n v="0"/>
    <n v="0.28000000119209301"/>
    <n v="1.7400000095367401"/>
    <n v="0"/>
    <n v="0"/>
    <n v="10"/>
    <n v="139"/>
    <n v="744"/>
    <x v="711"/>
  </r>
  <r>
    <x v="31"/>
    <x v="28"/>
    <x v="6"/>
    <s v="Weekday"/>
    <x v="342"/>
    <x v="0"/>
    <n v="1758"/>
    <n v="1.12999999523163"/>
    <n v="1.12999999523163"/>
    <n v="0"/>
    <n v="0"/>
    <n v="0"/>
    <n v="1.12999999523163"/>
    <n v="0"/>
    <n v="0"/>
    <n v="0"/>
    <n v="112"/>
    <n v="900"/>
    <x v="382"/>
  </r>
  <r>
    <x v="31"/>
    <x v="29"/>
    <x v="6"/>
    <s v="Weekday"/>
    <x v="268"/>
    <x v="0"/>
    <n v="2283"/>
    <n v="1.46000003814697"/>
    <n v="1.46000003814697"/>
    <n v="0"/>
    <n v="0"/>
    <n v="0"/>
    <n v="1.46000003814697"/>
    <n v="0"/>
    <n v="0"/>
    <n v="0"/>
    <n v="129"/>
    <n v="848"/>
    <x v="382"/>
  </r>
  <r>
    <x v="32"/>
    <x v="26"/>
    <x v="6"/>
    <s v="Weekday"/>
    <x v="21"/>
    <x v="0"/>
    <n v="15337"/>
    <n v="9.5799999237060494"/>
    <n v="9.5799999237060494"/>
    <n v="0"/>
    <n v="3.5499999523162802"/>
    <n v="0.37999999523162797"/>
    <n v="5.6399998664856001"/>
    <n v="0"/>
    <n v="108"/>
    <n v="18"/>
    <n v="216"/>
    <n v="1098"/>
    <x v="712"/>
  </r>
  <r>
    <x v="32"/>
    <x v="27"/>
    <x v="6"/>
    <s v="Weekday"/>
    <x v="55"/>
    <x v="0"/>
    <n v="19948"/>
    <n v="18.110000610351602"/>
    <n v="18.110000610351602"/>
    <n v="0"/>
    <n v="11.0200004577637"/>
    <n v="0.68999999761581399"/>
    <n v="6.3400001525878897"/>
    <n v="0"/>
    <n v="73"/>
    <n v="19"/>
    <n v="225"/>
    <n v="1123"/>
    <x v="713"/>
  </r>
  <r>
    <x v="32"/>
    <x v="28"/>
    <x v="6"/>
    <s v="Weekday"/>
    <x v="22"/>
    <x v="0"/>
    <n v="23629"/>
    <n v="20.649999618530298"/>
    <n v="20.649999618530298"/>
    <n v="0"/>
    <n v="13.069999694824199"/>
    <n v="0.43999999761581399"/>
    <n v="7.0999999046325701"/>
    <n v="0"/>
    <n v="93"/>
    <n v="8"/>
    <n v="235"/>
    <n v="1104"/>
    <x v="714"/>
  </r>
  <r>
    <x v="32"/>
    <x v="29"/>
    <x v="6"/>
    <s v="Weekday"/>
    <x v="336"/>
    <x v="0"/>
    <n v="18193"/>
    <n v="16.299999237060501"/>
    <n v="16.299999237060501"/>
    <n v="0"/>
    <n v="10.420000076293899"/>
    <n v="0.31000000238418601"/>
    <n v="5.5300002098083496"/>
    <n v="0"/>
    <n v="66"/>
    <n v="8"/>
    <n v="212"/>
    <n v="1154"/>
    <x v="715"/>
  </r>
  <r>
    <x v="32"/>
    <x v="30"/>
    <x v="6"/>
    <s v="Weekday"/>
    <x v="48"/>
    <x v="0"/>
    <n v="21420"/>
    <n v="19.559999465942401"/>
    <n v="19.559999465942401"/>
    <n v="0"/>
    <n v="13.2200002670288"/>
    <n v="0.40999999642372098"/>
    <n v="5.8899998664856001"/>
    <n v="0"/>
    <n v="88"/>
    <n v="12"/>
    <n v="213"/>
    <n v="1127"/>
    <x v="716"/>
  </r>
</pivotCacheRecords>
</file>

<file path=xl/pivotCache/pivotCacheRecords2.xml><?xml version="1.0" encoding="utf-8"?>
<pivotCacheRecords xmlns="http://schemas.openxmlformats.org/spreadsheetml/2006/main" xmlns:r="http://schemas.openxmlformats.org/officeDocument/2006/relationships" count="863">
  <r>
    <x v="0"/>
    <d v="2016-04-15T00:00:00"/>
    <x v="0"/>
    <s v="Weekday"/>
    <n v="272"/>
    <x v="0"/>
    <n v="9762"/>
    <n v="6.2800002098083496"/>
    <n v="6.2800002098083496"/>
    <n v="0"/>
    <n v="2.1400001049041699"/>
    <n v="1.2599999904632599"/>
    <n v="2.8299999237060498"/>
    <n v="0"/>
    <n v="29"/>
    <n v="34"/>
    <n v="209"/>
    <n v="726"/>
    <n v="1745"/>
  </r>
  <r>
    <x v="0"/>
    <d v="2016-04-22T00:00:00"/>
    <x v="0"/>
    <s v="Weekday"/>
    <n v="223"/>
    <x v="0"/>
    <n v="12764"/>
    <n v="8.1300001144409197"/>
    <n v="8.1300001144409197"/>
    <n v="0"/>
    <n v="4.7600002288818404"/>
    <n v="1.12000000476837"/>
    <n v="2.2400000095367401"/>
    <n v="0"/>
    <n v="66"/>
    <n v="27"/>
    <n v="130"/>
    <n v="1217"/>
    <n v="1827"/>
  </r>
  <r>
    <x v="0"/>
    <d v="2016-04-29T00:00:00"/>
    <x v="0"/>
    <s v="Weekday"/>
    <n v="271"/>
    <x v="0"/>
    <n v="11181"/>
    <n v="7.1500000953674299"/>
    <n v="7.1500000953674299"/>
    <n v="0"/>
    <n v="1.0599999427795399"/>
    <n v="0.5"/>
    <n v="5.5799999237060502"/>
    <n v="0"/>
    <n v="16"/>
    <n v="12"/>
    <n v="243"/>
    <n v="815"/>
    <n v="1837"/>
  </r>
  <r>
    <x v="0"/>
    <d v="2016-05-06T00:00:00"/>
    <x v="0"/>
    <s v="Weekday"/>
    <n v="319"/>
    <x v="0"/>
    <n v="12159"/>
    <n v="8.0299997329711896"/>
    <n v="8.0299997329711896"/>
    <n v="0"/>
    <n v="1.9700000286102299"/>
    <n v="0.25"/>
    <n v="5.8099999427795401"/>
    <n v="0"/>
    <n v="24"/>
    <n v="6"/>
    <n v="289"/>
    <n v="754"/>
    <n v="1896"/>
  </r>
  <r>
    <x v="1"/>
    <d v="2016-04-15T00:00:00"/>
    <x v="0"/>
    <s v="Weekday"/>
    <n v="96"/>
    <x v="0"/>
    <n v="1510"/>
    <n v="0.980000019073486"/>
    <n v="0.980000019073486"/>
    <n v="0"/>
    <n v="0"/>
    <n v="0"/>
    <n v="0.97000002861022905"/>
    <n v="0"/>
    <n v="0"/>
    <n v="0"/>
    <n v="96"/>
    <n v="1344"/>
    <n v="1344"/>
  </r>
  <r>
    <x v="1"/>
    <d v="2016-04-22T00:00:00"/>
    <x v="0"/>
    <s v="Weekday"/>
    <n v="199"/>
    <x v="0"/>
    <n v="4026"/>
    <n v="2.6199998855590798"/>
    <n v="2.6199998855590798"/>
    <n v="0"/>
    <n v="0"/>
    <n v="0"/>
    <n v="2.5999999046325701"/>
    <n v="0"/>
    <n v="0"/>
    <n v="0"/>
    <n v="199"/>
    <n v="1241"/>
    <n v="1470"/>
  </r>
  <r>
    <x v="1"/>
    <d v="2016-04-29T00:00:00"/>
    <x v="0"/>
    <s v="Weekday"/>
    <n v="150"/>
    <x v="0"/>
    <n v="2390"/>
    <n v="1.54999995231628"/>
    <n v="1.54999995231628"/>
    <n v="0"/>
    <n v="0"/>
    <n v="0"/>
    <n v="1.54999995231628"/>
    <n v="0"/>
    <n v="0"/>
    <n v="0"/>
    <n v="150"/>
    <n v="1290"/>
    <n v="1404"/>
  </r>
  <r>
    <x v="1"/>
    <d v="2016-05-06T00:00:00"/>
    <x v="0"/>
    <s v="Weekday"/>
    <n v="102"/>
    <x v="0"/>
    <n v="1727"/>
    <n v="1.12000000476837"/>
    <n v="1.12000000476837"/>
    <n v="0"/>
    <n v="0"/>
    <n v="0"/>
    <n v="1.12000000476837"/>
    <n v="9.9999997764825804E-3"/>
    <n v="0"/>
    <n v="0"/>
    <n v="102"/>
    <n v="1338"/>
    <n v="1341"/>
  </r>
  <r>
    <x v="2"/>
    <d v="2016-04-15T00:00:00"/>
    <x v="0"/>
    <s v="Weekday"/>
    <n v="177"/>
    <x v="0"/>
    <n v="5263"/>
    <n v="3.8299999237060498"/>
    <n v="3.8299999237060498"/>
    <n v="0"/>
    <n v="0.21999999880790699"/>
    <n v="0.15000000596046401"/>
    <n v="3.4500000476837198"/>
    <n v="0"/>
    <n v="3"/>
    <n v="4"/>
    <n v="170"/>
    <n v="1263"/>
    <n v="2750"/>
  </r>
  <r>
    <x v="2"/>
    <d v="2016-04-22T00:00:00"/>
    <x v="0"/>
    <s v="Weekday"/>
    <n v="86"/>
    <x v="0"/>
    <n v="3673"/>
    <n v="2.6700000762939502"/>
    <n v="2.6700000762939502"/>
    <n v="0"/>
    <n v="0"/>
    <n v="0"/>
    <n v="2.6600000858306898"/>
    <n v="9.9999997764825804E-3"/>
    <n v="0"/>
    <n v="0"/>
    <n v="86"/>
    <n v="1354"/>
    <n v="2344"/>
  </r>
  <r>
    <x v="2"/>
    <d v="2016-04-29T00:00:00"/>
    <x v="0"/>
    <s v="Weekday"/>
    <n v="120"/>
    <x v="0"/>
    <n v="3176"/>
    <n v="2.3099999427795401"/>
    <n v="2.3099999427795401"/>
    <n v="0"/>
    <n v="0"/>
    <n v="0"/>
    <n v="2.3099999427795401"/>
    <n v="0"/>
    <n v="0"/>
    <n v="0"/>
    <n v="120"/>
    <n v="1193"/>
    <n v="2498"/>
  </r>
  <r>
    <x v="2"/>
    <d v="2016-05-06T00:00:00"/>
    <x v="0"/>
    <s v="Weekday"/>
    <n v="386"/>
    <x v="0"/>
    <n v="9787"/>
    <n v="7.1199998855590803"/>
    <n v="7.1199998855590803"/>
    <n v="0"/>
    <n v="0.81999999284744296"/>
    <n v="0.270000010728836"/>
    <n v="6.0100002288818404"/>
    <n v="1.9999999552965199E-2"/>
    <n v="11"/>
    <n v="6"/>
    <n v="369"/>
    <n v="1054"/>
    <n v="3328"/>
  </r>
  <r>
    <x v="3"/>
    <d v="2016-04-15T00:00:00"/>
    <x v="0"/>
    <s v="Weekday"/>
    <n v="176"/>
    <x v="0"/>
    <n v="3844"/>
    <n v="2.53999996185303"/>
    <n v="2.53999996185303"/>
    <n v="0"/>
    <n v="0"/>
    <n v="0"/>
    <n v="2.53999996185303"/>
    <n v="0"/>
    <n v="0"/>
    <n v="0"/>
    <n v="176"/>
    <n v="527"/>
    <n v="1725"/>
  </r>
  <r>
    <x v="3"/>
    <d v="2016-04-22T00:00:00"/>
    <x v="0"/>
    <s v="Weekday"/>
    <n v="220"/>
    <x v="0"/>
    <n v="5372"/>
    <n v="3.5499999523162802"/>
    <n v="3.5499999523162802"/>
    <n v="0"/>
    <n v="0"/>
    <n v="0"/>
    <n v="3.5499999523162802"/>
    <n v="0"/>
    <n v="0"/>
    <n v="0"/>
    <n v="220"/>
    <n v="1220"/>
    <n v="1827"/>
  </r>
  <r>
    <x v="3"/>
    <d v="2016-04-29T00:00:00"/>
    <x v="0"/>
    <s v="Weekday"/>
    <n v="247"/>
    <x v="0"/>
    <n v="4920"/>
    <n v="3.25"/>
    <n v="3.25"/>
    <n v="0"/>
    <n v="0"/>
    <n v="0"/>
    <n v="3.25"/>
    <n v="0"/>
    <n v="0"/>
    <n v="0"/>
    <n v="247"/>
    <n v="1082"/>
    <n v="1856"/>
  </r>
  <r>
    <x v="3"/>
    <d v="2016-05-06T00:00:00"/>
    <x v="0"/>
    <s v="Weekday"/>
    <n v="2"/>
    <x v="1"/>
    <n v="44"/>
    <n v="2.9999999329447701E-2"/>
    <n v="2.9999999329447701E-2"/>
    <n v="0"/>
    <n v="0"/>
    <n v="0"/>
    <n v="2.9999999329447701E-2"/>
    <n v="0"/>
    <n v="0"/>
    <n v="0"/>
    <n v="2"/>
    <n v="1438"/>
    <n v="1351"/>
  </r>
  <r>
    <x v="4"/>
    <d v="2016-04-15T00:00:00"/>
    <x v="0"/>
    <s v="Weekday"/>
    <n v="51"/>
    <x v="2"/>
    <n v="980"/>
    <n v="0.68000000715255704"/>
    <n v="0.68000000715255704"/>
    <n v="0"/>
    <n v="0"/>
    <n v="0"/>
    <n v="0.68000000715255704"/>
    <n v="0"/>
    <n v="0"/>
    <n v="0"/>
    <n v="51"/>
    <n v="941"/>
    <n v="2221"/>
  </r>
  <r>
    <x v="4"/>
    <d v="2016-04-22T00:00:00"/>
    <x v="0"/>
    <s v="Weekday"/>
    <n v="10"/>
    <x v="1"/>
    <n v="149"/>
    <n v="0.10000000149011599"/>
    <n v="0.10000000149011599"/>
    <n v="0"/>
    <n v="0"/>
    <n v="0"/>
    <n v="0.10000000149011599"/>
    <n v="0"/>
    <n v="0"/>
    <n v="0"/>
    <n v="10"/>
    <n v="1430"/>
    <n v="2093"/>
  </r>
  <r>
    <x v="4"/>
    <d v="2016-05-06T00:00:00"/>
    <x v="0"/>
    <s v="Weekday"/>
    <n v="108"/>
    <x v="0"/>
    <n v="2091"/>
    <n v="1.45000004768372"/>
    <n v="1.45000004768372"/>
    <n v="0"/>
    <n v="0"/>
    <n v="0"/>
    <n v="1.45000004768372"/>
    <n v="0"/>
    <n v="0"/>
    <n v="0"/>
    <n v="108"/>
    <n v="1332"/>
    <n v="2383"/>
  </r>
  <r>
    <x v="5"/>
    <d v="2016-04-15T00:00:00"/>
    <x v="0"/>
    <s v="Weekday"/>
    <n v="318"/>
    <x v="0"/>
    <n v="11034"/>
    <n v="8.0299997329711896"/>
    <n v="8.0299997329711896"/>
    <n v="0"/>
    <n v="1.9400000572204601"/>
    <n v="0.31000000238418601"/>
    <n v="5.7800002098083496"/>
    <n v="0"/>
    <n v="27"/>
    <n v="9"/>
    <n v="282"/>
    <n v="1122"/>
    <n v="2525"/>
  </r>
  <r>
    <x v="5"/>
    <d v="2016-04-22T00:00:00"/>
    <x v="0"/>
    <s v="Weekday"/>
    <n v="335"/>
    <x v="0"/>
    <n v="12954"/>
    <n v="9.3299999237060494"/>
    <n v="9.3299999237060494"/>
    <n v="0"/>
    <n v="4.4299998283386204"/>
    <n v="0.41999998688697798"/>
    <n v="4.4699997901916504"/>
    <n v="0"/>
    <n v="52"/>
    <n v="10"/>
    <n v="273"/>
    <n v="1105"/>
    <n v="2638"/>
  </r>
  <r>
    <x v="5"/>
    <d v="2016-04-29T00:00:00"/>
    <x v="0"/>
    <s v="Weekday"/>
    <n v="342"/>
    <x v="0"/>
    <n v="10245"/>
    <n v="7.1900000572204599"/>
    <n v="7.1900000572204599"/>
    <n v="0"/>
    <n v="0.479999989271164"/>
    <n v="1.21000003814697"/>
    <n v="5.5"/>
    <n v="0"/>
    <n v="21"/>
    <n v="40"/>
    <n v="281"/>
    <n v="1098"/>
    <n v="2611"/>
  </r>
  <r>
    <x v="5"/>
    <d v="2016-05-06T00:00:00"/>
    <x v="0"/>
    <s v="Weekday"/>
    <n v="336"/>
    <x v="0"/>
    <n v="10227"/>
    <n v="7.1799998283386204"/>
    <n v="7.1799998283386204"/>
    <n v="0"/>
    <n v="1.87000000476837"/>
    <n v="0.67000001668930098"/>
    <n v="4.6399998664856001"/>
    <n v="0"/>
    <n v="24"/>
    <n v="17"/>
    <n v="295"/>
    <n v="1104"/>
    <n v="2498"/>
  </r>
  <r>
    <x v="6"/>
    <d v="2016-04-15T00:00:00"/>
    <x v="0"/>
    <s v="Weekday"/>
    <n v="188"/>
    <x v="0"/>
    <n v="3821"/>
    <n v="2.3699998855590798"/>
    <n v="2.3699998855590798"/>
    <n v="0"/>
    <n v="0"/>
    <n v="0"/>
    <n v="2.3699998855590798"/>
    <n v="0"/>
    <n v="0"/>
    <n v="0"/>
    <n v="188"/>
    <n v="687"/>
    <n v="1444"/>
  </r>
  <r>
    <x v="6"/>
    <d v="2016-04-22T00:00:00"/>
    <x v="0"/>
    <s v="Weekday"/>
    <n v="162"/>
    <x v="0"/>
    <n v="2915"/>
    <n v="1.8099999427795399"/>
    <n v="1.8099999427795399"/>
    <n v="0"/>
    <n v="0"/>
    <n v="0"/>
    <n v="1.8099999427795399"/>
    <n v="0"/>
    <n v="0"/>
    <n v="0"/>
    <n v="162"/>
    <n v="712"/>
    <n v="1399"/>
  </r>
  <r>
    <x v="6"/>
    <d v="2016-04-29T00:00:00"/>
    <x v="0"/>
    <s v="Weekday"/>
    <n v="352"/>
    <x v="0"/>
    <n v="7604"/>
    <n v="4.71000003814697"/>
    <n v="4.71000003814697"/>
    <n v="0"/>
    <n v="0"/>
    <n v="0"/>
    <n v="4.71000003814697"/>
    <n v="0"/>
    <n v="0"/>
    <n v="0"/>
    <n v="352"/>
    <n v="492"/>
    <n v="1692"/>
  </r>
  <r>
    <x v="6"/>
    <d v="2016-05-06T00:00:00"/>
    <x v="0"/>
    <s v="Weekday"/>
    <n v="383"/>
    <x v="0"/>
    <n v="8198"/>
    <n v="5.0799999237060502"/>
    <n v="5.0799999237060502"/>
    <n v="0"/>
    <n v="0"/>
    <n v="0"/>
    <n v="5.0799999237060502"/>
    <n v="0"/>
    <n v="0"/>
    <n v="0"/>
    <n v="383"/>
    <n v="511"/>
    <n v="1736"/>
  </r>
  <r>
    <x v="7"/>
    <d v="2016-04-15T00:00:00"/>
    <x v="0"/>
    <s v="Weekday"/>
    <n v="245"/>
    <x v="0"/>
    <n v="5205"/>
    <n v="3.5099999904632599"/>
    <n v="3.5099999904632599"/>
    <n v="0"/>
    <n v="0"/>
    <n v="0"/>
    <n v="3.5099999904632599"/>
    <n v="0"/>
    <n v="0"/>
    <n v="0"/>
    <n v="245"/>
    <n v="1195"/>
    <n v="1801"/>
  </r>
  <r>
    <x v="7"/>
    <d v="2016-04-22T00:00:00"/>
    <x v="0"/>
    <s v="Weekday"/>
    <n v="266"/>
    <x v="0"/>
    <n v="5583"/>
    <n v="3.7599999904632599"/>
    <n v="3.7599999904632599"/>
    <n v="0"/>
    <n v="0"/>
    <n v="0"/>
    <n v="3.7599999904632599"/>
    <n v="0"/>
    <n v="0"/>
    <n v="0"/>
    <n v="266"/>
    <n v="1174"/>
    <n v="1851"/>
  </r>
  <r>
    <x v="7"/>
    <d v="2016-04-29T00:00:00"/>
    <x v="0"/>
    <s v="Weekday"/>
    <n v="45"/>
    <x v="2"/>
    <n v="924"/>
    <n v="0.62000000476837203"/>
    <n v="0.62000000476837203"/>
    <n v="0"/>
    <n v="0"/>
    <n v="0"/>
    <n v="0.62000000476837203"/>
    <n v="0"/>
    <n v="0"/>
    <n v="0"/>
    <n v="45"/>
    <n v="1395"/>
    <n v="1410"/>
  </r>
  <r>
    <x v="7"/>
    <d v="2016-05-06T00:00:00"/>
    <x v="0"/>
    <s v="Weekday"/>
    <n v="204"/>
    <x v="0"/>
    <n v="4878"/>
    <n v="3.28999996185303"/>
    <n v="3.28999996185303"/>
    <n v="0"/>
    <n v="0"/>
    <n v="0"/>
    <n v="3.28999996185303"/>
    <n v="0"/>
    <n v="0"/>
    <n v="0"/>
    <n v="204"/>
    <n v="1236"/>
    <n v="1742"/>
  </r>
  <r>
    <x v="8"/>
    <d v="2016-04-15T00:00:00"/>
    <x v="0"/>
    <s v="Weekday"/>
    <n v="309"/>
    <x v="0"/>
    <n v="10465"/>
    <n v="6.9200000762939498"/>
    <n v="6.9200000762939498"/>
    <n v="0"/>
    <n v="7.0000000298023196E-2"/>
    <n v="1.41999995708466"/>
    <n v="5.4299998283386204"/>
    <n v="0"/>
    <n v="1"/>
    <n v="24"/>
    <n v="284"/>
    <n v="720"/>
    <n v="2133"/>
  </r>
  <r>
    <x v="8"/>
    <d v="2016-04-22T00:00:00"/>
    <x v="0"/>
    <s v="Weekday"/>
    <n v="242"/>
    <x v="0"/>
    <n v="7804"/>
    <n v="5.1599998474121103"/>
    <n v="5.1599998474121103"/>
    <n v="0"/>
    <n v="0.56000000238418601"/>
    <n v="1.6799999475479099"/>
    <n v="2.9200000762939502"/>
    <n v="0"/>
    <n v="9"/>
    <n v="27"/>
    <n v="206"/>
    <n v="781"/>
    <n v="1946"/>
  </r>
  <r>
    <x v="8"/>
    <d v="2016-04-29T00:00:00"/>
    <x v="0"/>
    <s v="Weekday"/>
    <n v="4"/>
    <x v="1"/>
    <n v="42"/>
    <n v="2.9999999329447701E-2"/>
    <n v="2.9999999329447701E-2"/>
    <n v="0"/>
    <n v="0"/>
    <n v="0"/>
    <n v="2.9999999329447701E-2"/>
    <n v="0"/>
    <n v="0"/>
    <n v="0"/>
    <n v="4"/>
    <n v="2"/>
    <n v="403"/>
  </r>
  <r>
    <x v="9"/>
    <d v="2016-04-15T00:00:00"/>
    <x v="0"/>
    <s v="Weekday"/>
    <n v="448"/>
    <x v="0"/>
    <n v="8482"/>
    <n v="5.6999998092651403"/>
    <n v="5.6999998092651403"/>
    <n v="0"/>
    <n v="0"/>
    <n v="0"/>
    <n v="5.6900000572204599"/>
    <n v="9.9999997764825804E-3"/>
    <n v="0"/>
    <n v="0"/>
    <n v="448"/>
    <n v="992"/>
    <n v="2063"/>
  </r>
  <r>
    <x v="9"/>
    <d v="2016-04-22T00:00:00"/>
    <x v="0"/>
    <s v="Weekday"/>
    <n v="412"/>
    <x v="0"/>
    <n v="7286"/>
    <n v="4.9000000953674299"/>
    <n v="4.9000000953674299"/>
    <n v="0"/>
    <n v="0.46000000834464999"/>
    <n v="0"/>
    <n v="4.4200000762939498"/>
    <n v="1.9999999552965199E-2"/>
    <n v="46"/>
    <n v="0"/>
    <n v="366"/>
    <n v="1028"/>
    <n v="2241"/>
  </r>
  <r>
    <x v="9"/>
    <d v="2016-04-29T00:00:00"/>
    <x v="0"/>
    <s v="Weekday"/>
    <n v="249"/>
    <x v="0"/>
    <n v="7365"/>
    <n v="4.9499998092651403"/>
    <n v="4.9499998092651403"/>
    <n v="0"/>
    <n v="1.3600000143051101"/>
    <n v="1.4099999666214"/>
    <n v="2.1800000667571999"/>
    <n v="0"/>
    <n v="20"/>
    <n v="23"/>
    <n v="206"/>
    <n v="1191"/>
    <n v="1780"/>
  </r>
  <r>
    <x v="9"/>
    <d v="2016-05-06T00:00:00"/>
    <x v="0"/>
    <s v="Weekday"/>
    <n v="375"/>
    <x v="0"/>
    <n v="7063"/>
    <n v="4.75"/>
    <n v="4.75"/>
    <n v="0"/>
    <n v="0"/>
    <n v="0.119999997317791"/>
    <n v="4.6100001335143999"/>
    <n v="9.9999997764825804E-3"/>
    <n v="0"/>
    <n v="5"/>
    <n v="370"/>
    <n v="1065"/>
    <n v="1910"/>
  </r>
  <r>
    <x v="10"/>
    <d v="2016-04-15T00:00:00"/>
    <x v="0"/>
    <s v="Weekday"/>
    <n v="335"/>
    <x v="0"/>
    <n v="7451"/>
    <n v="5.0799999237060502"/>
    <n v="5.0799999237060502"/>
    <n v="0"/>
    <n v="0"/>
    <n v="0"/>
    <n v="5.0599999427795401"/>
    <n v="1.9999999552965199E-2"/>
    <n v="0"/>
    <n v="0"/>
    <n v="335"/>
    <n v="1105"/>
    <n v="1908"/>
  </r>
  <r>
    <x v="10"/>
    <d v="2016-04-22T00:00:00"/>
    <x v="0"/>
    <s v="Weekday"/>
    <n v="206"/>
    <x v="0"/>
    <n v="3843"/>
    <n v="2.6199998855590798"/>
    <n v="2.6199998855590798"/>
    <n v="0"/>
    <n v="0"/>
    <n v="0"/>
    <n v="2.6099998950958301"/>
    <n v="9.9999997764825804E-3"/>
    <n v="0"/>
    <n v="0"/>
    <n v="206"/>
    <n v="1234"/>
    <n v="1669"/>
  </r>
  <r>
    <x v="10"/>
    <d v="2016-04-29T00:00:00"/>
    <x v="0"/>
    <s v="Weekday"/>
    <n v="402"/>
    <x v="0"/>
    <n v="9135"/>
    <n v="6.2300000190734899"/>
    <n v="6.2300000190734899"/>
    <n v="0"/>
    <n v="0"/>
    <n v="0"/>
    <n v="6.2199997901916504"/>
    <n v="9.9999997764825804E-3"/>
    <n v="0"/>
    <n v="0"/>
    <n v="402"/>
    <n v="1038"/>
    <n v="2044"/>
  </r>
  <r>
    <x v="11"/>
    <d v="2016-04-15T00:00:00"/>
    <x v="0"/>
    <s v="Weekday"/>
    <n v="240"/>
    <x v="0"/>
    <n v="9010"/>
    <n v="6.0599999427795401"/>
    <n v="6.0599999427795401"/>
    <n v="0"/>
    <n v="1.04999995231628"/>
    <n v="1.75"/>
    <n v="3.2599999904632599"/>
    <n v="0"/>
    <n v="15"/>
    <n v="42"/>
    <n v="183"/>
    <n v="644"/>
    <n v="1468"/>
  </r>
  <r>
    <x v="11"/>
    <d v="2016-04-22T00:00:00"/>
    <x v="0"/>
    <s v="Weekday"/>
    <n v="233"/>
    <x v="0"/>
    <n v="8911"/>
    <n v="5.96000003814697"/>
    <n v="5.96000003814697"/>
    <n v="0"/>
    <n v="2.3299999237060498"/>
    <n v="0.57999998331069902"/>
    <n v="3.0599999427795401"/>
    <n v="0"/>
    <n v="33"/>
    <n v="12"/>
    <n v="188"/>
    <n v="731"/>
    <n v="1481"/>
  </r>
  <r>
    <x v="11"/>
    <d v="2016-04-29T00:00:00"/>
    <x v="0"/>
    <s v="Weekday"/>
    <n v="218"/>
    <x v="0"/>
    <n v="10645"/>
    <n v="7.75"/>
    <n v="7.75"/>
    <n v="0"/>
    <n v="3.7400000095367401"/>
    <n v="1.29999995231628"/>
    <n v="2.71000003814697"/>
    <n v="0"/>
    <n v="36"/>
    <n v="32"/>
    <n v="150"/>
    <n v="744"/>
    <n v="1545"/>
  </r>
  <r>
    <x v="11"/>
    <d v="2016-05-06T00:00:00"/>
    <x v="0"/>
    <s v="Weekday"/>
    <n v="252"/>
    <x v="0"/>
    <n v="11677"/>
    <n v="8.2799997329711896"/>
    <n v="8.2799997329711896"/>
    <n v="0"/>
    <n v="3.1099998950958301"/>
    <n v="2.5099999904632599"/>
    <n v="2.6700000762939502"/>
    <n v="0"/>
    <n v="29"/>
    <n v="55"/>
    <n v="168"/>
    <n v="676"/>
    <n v="1590"/>
  </r>
  <r>
    <x v="12"/>
    <d v="2016-04-15T00:00:00"/>
    <x v="0"/>
    <s v="Weekday"/>
    <n v="141"/>
    <x v="0"/>
    <n v="1882"/>
    <n v="1.3500000238418599"/>
    <n v="1.3500000238418599"/>
    <n v="0"/>
    <n v="0.20999999344348899"/>
    <n v="0.36000001430511502"/>
    <n v="0.769999980926514"/>
    <n v="0"/>
    <n v="36"/>
    <n v="18"/>
    <n v="87"/>
    <n v="1299"/>
    <n v="2951"/>
  </r>
  <r>
    <x v="12"/>
    <d v="2016-05-06T00:00:00"/>
    <x v="0"/>
    <s v="Weekday"/>
    <n v="177"/>
    <x v="0"/>
    <n v="4369"/>
    <n v="3.1300001144409202"/>
    <n v="3.1300001144409202"/>
    <n v="0"/>
    <n v="0"/>
    <n v="0"/>
    <n v="3.0999999046325701"/>
    <n v="9.9999997764825804E-3"/>
    <n v="0"/>
    <n v="0"/>
    <n v="177"/>
    <n v="855"/>
    <n v="2704"/>
  </r>
  <r>
    <x v="13"/>
    <d v="2016-04-15T00:00:00"/>
    <x v="0"/>
    <s v="Weekday"/>
    <n v="97"/>
    <x v="0"/>
    <n v="3984"/>
    <n v="2.9500000476837198"/>
    <n v="2.9500000476837198"/>
    <n v="0"/>
    <n v="0.20999999344348899"/>
    <n v="0.259999990463257"/>
    <n v="2.4400000572204599"/>
    <n v="0"/>
    <n v="3"/>
    <n v="6"/>
    <n v="88"/>
    <n v="873"/>
    <n v="1527"/>
  </r>
  <r>
    <x v="14"/>
    <d v="2016-04-15T00:00:00"/>
    <x v="0"/>
    <s v="Weekday"/>
    <n v="228"/>
    <x v="0"/>
    <n v="5664"/>
    <n v="3.7999999523162802"/>
    <n v="3.7999999523162802"/>
    <n v="0"/>
    <n v="0"/>
    <n v="0"/>
    <n v="3.7999999523162802"/>
    <n v="0"/>
    <n v="0"/>
    <n v="0"/>
    <n v="228"/>
    <n v="752"/>
    <n v="1985"/>
  </r>
  <r>
    <x v="14"/>
    <d v="2016-04-22T00:00:00"/>
    <x v="0"/>
    <s v="Weekday"/>
    <n v="196"/>
    <x v="0"/>
    <n v="4500"/>
    <n v="3.0199999809265101"/>
    <n v="3.0199999809265101"/>
    <n v="0"/>
    <n v="5.9999998658895499E-2"/>
    <n v="0.81000000238418601"/>
    <n v="2.1500000953674299"/>
    <n v="0"/>
    <n v="1"/>
    <n v="19"/>
    <n v="176"/>
    <n v="709"/>
    <n v="1886"/>
  </r>
  <r>
    <x v="14"/>
    <d v="2016-04-29T00:00:00"/>
    <x v="0"/>
    <s v="Weekday"/>
    <n v="313"/>
    <x v="0"/>
    <n v="7990"/>
    <n v="5.3600001335143999"/>
    <n v="5.3600001335143999"/>
    <n v="0"/>
    <n v="0.44999998807907099"/>
    <n v="0.79000002145767201"/>
    <n v="4.1199998855590803"/>
    <n v="0"/>
    <n v="6"/>
    <n v="18"/>
    <n v="289"/>
    <n v="624"/>
    <n v="2175"/>
  </r>
  <r>
    <x v="14"/>
    <d v="2016-05-06T00:00:00"/>
    <x v="0"/>
    <s v="Weekday"/>
    <n v="331"/>
    <x v="0"/>
    <n v="9524"/>
    <n v="6.4200000762939498"/>
    <n v="6.4200000762939498"/>
    <n v="0"/>
    <n v="0.40999999642372098"/>
    <n v="0.46999999880790699"/>
    <n v="5.46000003814697"/>
    <n v="0"/>
    <n v="6"/>
    <n v="11"/>
    <n v="314"/>
    <n v="692"/>
    <n v="2266"/>
  </r>
  <r>
    <x v="15"/>
    <d v="2016-04-15T00:00:00"/>
    <x v="0"/>
    <s v="Weekday"/>
    <n v="299"/>
    <x v="0"/>
    <n v="8758"/>
    <n v="6.7300000190734899"/>
    <n v="6.7300000190734899"/>
    <n v="0"/>
    <n v="0"/>
    <n v="0"/>
    <n v="6.7300000190734899"/>
    <n v="0"/>
    <n v="0"/>
    <n v="0"/>
    <n v="299"/>
    <n v="837"/>
    <n v="3066"/>
  </r>
  <r>
    <x v="15"/>
    <d v="2016-04-22T00:00:00"/>
    <x v="0"/>
    <s v="Weekday"/>
    <n v="322"/>
    <x v="0"/>
    <n v="12139"/>
    <n v="9.3400001525878906"/>
    <n v="9.3400001525878906"/>
    <n v="0"/>
    <n v="3.2999999523162802"/>
    <n v="1.1100000143051101"/>
    <n v="4.9200000762939498"/>
    <n v="0"/>
    <n v="77"/>
    <n v="25"/>
    <n v="220"/>
    <n v="945"/>
    <n v="3544"/>
  </r>
  <r>
    <x v="15"/>
    <d v="2016-04-29T00:00:00"/>
    <x v="0"/>
    <s v="Weekday"/>
    <n v="265"/>
    <x v="0"/>
    <n v="9232"/>
    <n v="7.0999999046325701"/>
    <n v="7.0999999046325701"/>
    <n v="0"/>
    <n v="0.80000001192092896"/>
    <n v="0.88999998569488503"/>
    <n v="5.4200000762939498"/>
    <n v="0"/>
    <n v="13"/>
    <n v="16"/>
    <n v="236"/>
    <n v="1175"/>
    <n v="2979"/>
  </r>
  <r>
    <x v="15"/>
    <d v="2016-05-06T00:00:00"/>
    <x v="0"/>
    <s v="Weekday"/>
    <n v="340"/>
    <x v="0"/>
    <n v="13175"/>
    <n v="10.1300001144409"/>
    <n v="10.1300001144409"/>
    <n v="0"/>
    <n v="2.1099998950958301"/>
    <n v="2.0899999141693102"/>
    <n v="5.9299998283386204"/>
    <n v="0"/>
    <n v="33"/>
    <n v="45"/>
    <n v="262"/>
    <n v="1100"/>
    <n v="3425"/>
  </r>
  <r>
    <x v="16"/>
    <d v="2016-04-15T00:00:00"/>
    <x v="0"/>
    <s v="Weekday"/>
    <n v="350"/>
    <x v="0"/>
    <n v="7198"/>
    <n v="4.8299999237060502"/>
    <n v="4.8299999237060502"/>
    <n v="0"/>
    <n v="0"/>
    <n v="0"/>
    <n v="4.8299999237060502"/>
    <n v="0"/>
    <n v="0"/>
    <n v="0"/>
    <n v="350"/>
    <n v="711"/>
    <n v="2496"/>
  </r>
  <r>
    <x v="16"/>
    <d v="2016-04-22T00:00:00"/>
    <x v="0"/>
    <s v="Weekday"/>
    <n v="317"/>
    <x v="0"/>
    <n v="6831"/>
    <n v="4.5799999237060502"/>
    <n v="4.5799999237060502"/>
    <n v="0"/>
    <n v="0"/>
    <n v="0"/>
    <n v="4.5799999237060502"/>
    <n v="0"/>
    <n v="0"/>
    <n v="0"/>
    <n v="317"/>
    <n v="706"/>
    <n v="2432"/>
  </r>
  <r>
    <x v="16"/>
    <d v="2016-04-29T00:00:00"/>
    <x v="0"/>
    <s v="Weekday"/>
    <n v="226"/>
    <x v="0"/>
    <n v="4676"/>
    <n v="3.1400001049041699"/>
    <n v="3.1400001049041699"/>
    <n v="0"/>
    <n v="0"/>
    <n v="0"/>
    <n v="3.1300001144409202"/>
    <n v="0"/>
    <n v="0"/>
    <n v="0"/>
    <n v="226"/>
    <n v="1106"/>
    <n v="2196"/>
  </r>
  <r>
    <x v="16"/>
    <d v="2016-05-06T00:00:00"/>
    <x v="0"/>
    <s v="Weekday"/>
    <n v="229"/>
    <x v="0"/>
    <n v="4514"/>
    <n v="3.0299999713897701"/>
    <n v="3.0299999713897701"/>
    <n v="0"/>
    <n v="0"/>
    <n v="0"/>
    <n v="3.0299999713897701"/>
    <n v="0"/>
    <n v="0"/>
    <n v="0"/>
    <n v="229"/>
    <n v="809"/>
    <n v="2211"/>
  </r>
  <r>
    <x v="17"/>
    <d v="2016-04-15T00:00:00"/>
    <x v="0"/>
    <s v="Weekday"/>
    <n v="309"/>
    <x v="0"/>
    <n v="7795"/>
    <n v="5.1500000953674299"/>
    <n v="5.1500000953674299"/>
    <n v="0"/>
    <n v="0.58999997377395597"/>
    <n v="0.83999997377395597"/>
    <n v="3.7300000190734899"/>
    <n v="0"/>
    <n v="17"/>
    <n v="30"/>
    <n v="262"/>
    <n v="1131"/>
    <n v="2121"/>
  </r>
  <r>
    <x v="17"/>
    <d v="2016-04-22T00:00:00"/>
    <x v="0"/>
    <s v="Weekday"/>
    <n v="318"/>
    <x v="0"/>
    <n v="9601"/>
    <n v="6.3499999046325701"/>
    <n v="6.3499999046325701"/>
    <n v="0"/>
    <n v="1.37000000476837"/>
    <n v="1.5"/>
    <n v="3.4700000286102299"/>
    <n v="0"/>
    <n v="20"/>
    <n v="25"/>
    <n v="273"/>
    <n v="1122"/>
    <n v="2094"/>
  </r>
  <r>
    <x v="17"/>
    <d v="2016-04-29T00:00:00"/>
    <x v="0"/>
    <s v="Weekday"/>
    <n v="241"/>
    <x v="0"/>
    <n v="7833"/>
    <n v="5.1799998283386204"/>
    <n v="5.1799998283386204"/>
    <n v="0"/>
    <n v="1.0199999809265099"/>
    <n v="1.8500000238418599"/>
    <n v="2.3099999427795401"/>
    <n v="0"/>
    <n v="15"/>
    <n v="29"/>
    <n v="197"/>
    <n v="1096"/>
    <n v="1918"/>
  </r>
  <r>
    <x v="17"/>
    <d v="2016-05-06T00:00:00"/>
    <x v="0"/>
    <s v="Weekday"/>
    <n v="202"/>
    <x v="0"/>
    <n v="3755"/>
    <n v="2.4800000190734899"/>
    <n v="2.4800000190734899"/>
    <n v="0"/>
    <n v="0"/>
    <n v="0"/>
    <n v="2.4800000190734899"/>
    <n v="0"/>
    <n v="0"/>
    <n v="0"/>
    <n v="202"/>
    <n v="1238"/>
    <n v="1722"/>
  </r>
  <r>
    <x v="18"/>
    <d v="2016-04-15T00:00:00"/>
    <x v="0"/>
    <s v="Weekday"/>
    <n v="265"/>
    <x v="0"/>
    <n v="6506"/>
    <n v="5.2800002098083496"/>
    <n v="5.2800002098083496"/>
    <n v="0"/>
    <n v="7.0000000298023196E-2"/>
    <n v="0.41999998688697798"/>
    <n v="4.78999996185303"/>
    <n v="0"/>
    <n v="1"/>
    <n v="8"/>
    <n v="256"/>
    <n v="944"/>
    <n v="2896"/>
  </r>
  <r>
    <x v="18"/>
    <d v="2016-04-22T00:00:00"/>
    <x v="0"/>
    <s v="Weekday"/>
    <n v="72"/>
    <x v="0"/>
    <n v="1664"/>
    <n v="1.3500000238418599"/>
    <n v="1.3500000238418599"/>
    <n v="0"/>
    <n v="0"/>
    <n v="0"/>
    <n v="1.3500000238418599"/>
    <n v="0"/>
    <n v="0"/>
    <n v="0"/>
    <n v="72"/>
    <n v="1341"/>
    <n v="2241"/>
  </r>
  <r>
    <x v="18"/>
    <d v="2016-04-29T00:00:00"/>
    <x v="0"/>
    <s v="Weekday"/>
    <n v="298"/>
    <x v="0"/>
    <n v="9930"/>
    <n v="8.0500001907348597"/>
    <n v="8.0500001907348597"/>
    <n v="0"/>
    <n v="1.0599999427795399"/>
    <n v="0.92000001668930098"/>
    <n v="6.0700001716613796"/>
    <n v="0"/>
    <n v="12"/>
    <n v="19"/>
    <n v="267"/>
    <n v="692"/>
    <n v="3165"/>
  </r>
  <r>
    <x v="18"/>
    <d v="2016-05-06T00:00:00"/>
    <x v="0"/>
    <s v="Weekday"/>
    <n v="224"/>
    <x v="0"/>
    <n v="6943"/>
    <n v="5.6300001144409197"/>
    <n v="5.6300001144409197"/>
    <n v="0"/>
    <n v="7.9999998211860698E-2"/>
    <n v="0.66000002622604403"/>
    <n v="4.8699998855590803"/>
    <n v="0"/>
    <n v="1"/>
    <n v="16"/>
    <n v="207"/>
    <n v="682"/>
    <n v="2859"/>
  </r>
  <r>
    <x v="19"/>
    <d v="2016-04-15T00:00:00"/>
    <x v="0"/>
    <s v="Weekday"/>
    <n v="335"/>
    <x v="0"/>
    <n v="16556"/>
    <n v="10.8599996566772"/>
    <n v="10.8599996566772"/>
    <n v="0"/>
    <n v="4.1599998474121103"/>
    <n v="1.9800000190734901"/>
    <n v="4.71000003814697"/>
    <n v="0"/>
    <n v="58"/>
    <n v="38"/>
    <n v="239"/>
    <n v="689"/>
    <n v="2254"/>
  </r>
  <r>
    <x v="19"/>
    <d v="2016-04-22T00:00:00"/>
    <x v="0"/>
    <s v="Weekday"/>
    <n v="311"/>
    <x v="0"/>
    <n v="11682"/>
    <n v="7.6300001144409197"/>
    <n v="7.6300001144409197"/>
    <n v="0"/>
    <n v="1.37999999523163"/>
    <n v="0.62999999523162797"/>
    <n v="5.5999999046325701"/>
    <n v="0"/>
    <n v="25"/>
    <n v="16"/>
    <n v="270"/>
    <n v="781"/>
    <n v="2105"/>
  </r>
  <r>
    <x v="19"/>
    <d v="2016-04-29T00:00:00"/>
    <x v="0"/>
    <s v="Weekday"/>
    <n v="331"/>
    <x v="0"/>
    <n v="12764"/>
    <n v="8.3299999237060494"/>
    <n v="8.3299999237060494"/>
    <n v="0"/>
    <n v="2.78999996185303"/>
    <n v="0.63999998569488503"/>
    <n v="4.9099998474121103"/>
    <n v="0"/>
    <n v="46"/>
    <n v="15"/>
    <n v="270"/>
    <n v="709"/>
    <n v="2169"/>
  </r>
  <r>
    <x v="19"/>
    <d v="2016-05-06T00:00:00"/>
    <x v="0"/>
    <s v="Weekday"/>
    <n v="259"/>
    <x v="0"/>
    <n v="9632"/>
    <n v="6.28999996185303"/>
    <n v="6.28999996185303"/>
    <n v="0"/>
    <n v="1.5199999809265099"/>
    <n v="0.54000002145767201"/>
    <n v="4.2300000190734899"/>
    <n v="0"/>
    <n v="21"/>
    <n v="9"/>
    <n v="229"/>
    <n v="761"/>
    <n v="1916"/>
  </r>
  <r>
    <x v="20"/>
    <d v="2016-04-15T00:00:00"/>
    <x v="0"/>
    <s v="Weekday"/>
    <n v="368"/>
    <x v="0"/>
    <n v="12087"/>
    <n v="9.0799999237060494"/>
    <n v="9.0799999237060494"/>
    <n v="0"/>
    <n v="3.9200000762939502"/>
    <n v="1.6000000238418599"/>
    <n v="3.5599999427795401"/>
    <n v="0"/>
    <n v="115"/>
    <n v="54"/>
    <n v="199"/>
    <n v="695"/>
    <n v="4005"/>
  </r>
  <r>
    <x v="20"/>
    <d v="2016-04-22T00:00:00"/>
    <x v="0"/>
    <s v="Weekday"/>
    <n v="292"/>
    <x v="0"/>
    <n v="9172"/>
    <n v="6.8499999046325701"/>
    <n v="6.8499999046325701"/>
    <n v="0"/>
    <n v="2.4200000762939502"/>
    <n v="0.79000002145767201"/>
    <n v="3.2999999523162802"/>
    <n v="0"/>
    <n v="62"/>
    <n v="30"/>
    <n v="200"/>
    <n v="823"/>
    <n v="3329"/>
  </r>
  <r>
    <x v="20"/>
    <d v="2016-04-29T00:00:00"/>
    <x v="0"/>
    <s v="Weekday"/>
    <n v="298"/>
    <x v="0"/>
    <n v="7924"/>
    <n v="5.9200000762939498"/>
    <n v="5.9200000762939498"/>
    <n v="0"/>
    <n v="2.8399999141693102"/>
    <n v="0.61000001430511497"/>
    <n v="2.4700000286102299"/>
    <n v="0"/>
    <n v="97"/>
    <n v="36"/>
    <n v="165"/>
    <n v="739"/>
    <n v="3544"/>
  </r>
  <r>
    <x v="20"/>
    <d v="2016-05-06T00:00:00"/>
    <x v="0"/>
    <s v="Weekday"/>
    <n v="136"/>
    <x v="0"/>
    <n v="4950"/>
    <n v="3.7000000476837198"/>
    <n v="3.7000000476837198"/>
    <n v="0"/>
    <n v="1.9299999475479099"/>
    <n v="0.31999999284744302"/>
    <n v="1.45000004768372"/>
    <n v="0"/>
    <n v="41"/>
    <n v="16"/>
    <n v="79"/>
    <n v="1304"/>
    <n v="2643"/>
  </r>
  <r>
    <x v="21"/>
    <d v="2016-04-15T00:00:00"/>
    <x v="0"/>
    <s v="Weekday"/>
    <n v="519"/>
    <x v="0"/>
    <n v="14019"/>
    <n v="10.5900001525879"/>
    <n v="10.5900001525879"/>
    <n v="0"/>
    <n v="0"/>
    <n v="0.28000000119209301"/>
    <n v="10.300000190734901"/>
    <n v="0"/>
    <n v="0"/>
    <n v="6"/>
    <n v="513"/>
    <n v="921"/>
    <n v="2865"/>
  </r>
  <r>
    <x v="21"/>
    <d v="2016-04-22T00:00:00"/>
    <x v="0"/>
    <s v="Weekday"/>
    <n v="402"/>
    <x v="0"/>
    <n v="8206"/>
    <n v="6.1999998092651403"/>
    <n v="6.1999998092651403"/>
    <n v="0"/>
    <n v="0"/>
    <n v="0"/>
    <n v="6.1999998092651403"/>
    <n v="0"/>
    <n v="0"/>
    <n v="0"/>
    <n v="402"/>
    <n v="413"/>
    <n v="2409"/>
  </r>
  <r>
    <x v="21"/>
    <d v="2016-04-29T00:00:00"/>
    <x v="0"/>
    <s v="Weekday"/>
    <n v="461"/>
    <x v="0"/>
    <n v="9592"/>
    <n v="7.2399997711181596"/>
    <n v="7.2399997711181596"/>
    <n v="0"/>
    <n v="0"/>
    <n v="0"/>
    <n v="7.2399997711181596"/>
    <n v="0"/>
    <n v="0"/>
    <n v="0"/>
    <n v="461"/>
    <n v="479"/>
    <n v="2560"/>
  </r>
  <r>
    <x v="21"/>
    <d v="2016-05-06T00:00:00"/>
    <x v="0"/>
    <s v="Weekday"/>
    <n v="133"/>
    <x v="0"/>
    <n v="3365"/>
    <n v="2.6800000667571999"/>
    <n v="2.6800000667571999"/>
    <n v="0"/>
    <n v="0"/>
    <n v="0"/>
    <n v="2.6800000667571999"/>
    <n v="0"/>
    <n v="0"/>
    <n v="0"/>
    <n v="133"/>
    <n v="673"/>
    <n v="1838"/>
  </r>
  <r>
    <x v="22"/>
    <d v="2016-04-15T00:00:00"/>
    <x v="0"/>
    <s v="Weekday"/>
    <n v="328"/>
    <x v="0"/>
    <n v="9501"/>
    <n v="7.1799998283386204"/>
    <n v="7.1799998283386204"/>
    <n v="0"/>
    <n v="0"/>
    <n v="0"/>
    <n v="7.1700000762939498"/>
    <n v="9.9999997764825804E-3"/>
    <n v="0"/>
    <n v="0"/>
    <n v="328"/>
    <n v="1112"/>
    <n v="2896"/>
  </r>
  <r>
    <x v="22"/>
    <d v="2016-04-22T00:00:00"/>
    <x v="0"/>
    <s v="Weekday"/>
    <n v="302"/>
    <x v="0"/>
    <n v="6238"/>
    <n v="4.7199997901916504"/>
    <n v="4.7199997901916504"/>
    <n v="0"/>
    <n v="0"/>
    <n v="0"/>
    <n v="4.7199997901916504"/>
    <n v="0"/>
    <n v="0"/>
    <n v="0"/>
    <n v="302"/>
    <n v="1138"/>
    <n v="2796"/>
  </r>
  <r>
    <x v="22"/>
    <d v="2016-05-06T00:00:00"/>
    <x v="0"/>
    <s v="Weekday"/>
    <n v="305"/>
    <x v="0"/>
    <n v="6116"/>
    <n v="4.6199998855590803"/>
    <n v="4.6199998855590803"/>
    <n v="0"/>
    <n v="0"/>
    <n v="0"/>
    <n v="4.5900001525878897"/>
    <n v="2.9999999329447701E-2"/>
    <n v="0"/>
    <n v="0"/>
    <n v="305"/>
    <n v="1135"/>
    <n v="2806"/>
  </r>
  <r>
    <x v="23"/>
    <d v="2016-04-15T00:00:00"/>
    <x v="0"/>
    <s v="Weekday"/>
    <n v="58"/>
    <x v="2"/>
    <n v="1282"/>
    <n v="0.92000001668930098"/>
    <n v="0.92000001668930098"/>
    <n v="0"/>
    <n v="0"/>
    <n v="0"/>
    <n v="0.92000001668930098"/>
    <n v="0"/>
    <n v="0"/>
    <n v="0"/>
    <n v="58"/>
    <n v="976"/>
    <n v="2127"/>
  </r>
  <r>
    <x v="23"/>
    <d v="2016-04-22T00:00:00"/>
    <x v="0"/>
    <s v="Weekday"/>
    <n v="20"/>
    <x v="1"/>
    <n v="637"/>
    <n v="0.46000000834464999"/>
    <n v="0.46000000834464999"/>
    <n v="0"/>
    <n v="0"/>
    <n v="0"/>
    <n v="0.46000000834464999"/>
    <n v="0"/>
    <n v="0"/>
    <n v="0"/>
    <n v="20"/>
    <n v="1420"/>
    <n v="1922"/>
  </r>
  <r>
    <x v="23"/>
    <d v="2016-05-06T00:00:00"/>
    <x v="0"/>
    <s v="Weekday"/>
    <n v="122"/>
    <x v="0"/>
    <n v="4697"/>
    <n v="3.3699998855590798"/>
    <n v="3.3699998855590798"/>
    <n v="0"/>
    <n v="0.46999999880790699"/>
    <n v="0.93000000715255704"/>
    <n v="1.9299999475479099"/>
    <n v="0"/>
    <n v="12"/>
    <n v="35"/>
    <n v="75"/>
    <n v="1318"/>
    <n v="2496"/>
  </r>
  <r>
    <x v="24"/>
    <d v="2016-04-15T00:00:00"/>
    <x v="0"/>
    <s v="Weekday"/>
    <n v="217"/>
    <x v="0"/>
    <n v="5563"/>
    <n v="3.6800000667571999"/>
    <n v="3.6800000667571999"/>
    <n v="0"/>
    <n v="0"/>
    <n v="0"/>
    <n v="3.6800000667571999"/>
    <n v="0"/>
    <n v="0"/>
    <n v="0"/>
    <n v="217"/>
    <n v="837"/>
    <n v="1756"/>
  </r>
  <r>
    <x v="24"/>
    <d v="2016-04-22T00:00:00"/>
    <x v="0"/>
    <s v="Weekday"/>
    <n v="303"/>
    <x v="0"/>
    <n v="10725"/>
    <n v="7.0900001525878897"/>
    <n v="7.0900001525878897"/>
    <n v="0"/>
    <n v="1.7699999809265099"/>
    <n v="1.54999995231628"/>
    <n v="3.7699999809265101"/>
    <n v="0"/>
    <n v="30"/>
    <n v="33"/>
    <n v="240"/>
    <n v="659"/>
    <n v="2086"/>
  </r>
  <r>
    <x v="24"/>
    <d v="2016-04-29T00:00:00"/>
    <x v="0"/>
    <s v="Weekday"/>
    <n v="396"/>
    <x v="0"/>
    <n v="10762"/>
    <n v="7.1100001335143999"/>
    <n v="7.1100001335143999"/>
    <n v="0"/>
    <n v="0.81999999284744296"/>
    <n v="0.479999989271164"/>
    <n v="5.8099999427795401"/>
    <n v="0"/>
    <n v="12"/>
    <n v="15"/>
    <n v="369"/>
    <n v="645"/>
    <n v="2254"/>
  </r>
  <r>
    <x v="24"/>
    <d v="2016-05-06T00:00:00"/>
    <x v="0"/>
    <s v="Weekday"/>
    <n v="299"/>
    <x v="0"/>
    <n v="5908"/>
    <n v="3.9100000858306898"/>
    <n v="3.9100000858306898"/>
    <n v="0"/>
    <n v="0"/>
    <n v="0"/>
    <n v="3.9100000858306898"/>
    <n v="0"/>
    <n v="0"/>
    <n v="0"/>
    <n v="299"/>
    <n v="717"/>
    <n v="1850"/>
  </r>
  <r>
    <x v="25"/>
    <d v="2016-04-15T00:00:00"/>
    <x v="0"/>
    <s v="Weekday"/>
    <n v="202"/>
    <x v="0"/>
    <n v="5273"/>
    <n v="3.5299999713897701"/>
    <n v="3.5299999713897701"/>
    <n v="0"/>
    <n v="0"/>
    <n v="0"/>
    <n v="3.5299999713897701"/>
    <n v="0"/>
    <n v="0"/>
    <n v="0"/>
    <n v="202"/>
    <n v="1238"/>
    <n v="2098"/>
  </r>
  <r>
    <x v="25"/>
    <d v="2016-04-22T00:00:00"/>
    <x v="0"/>
    <s v="Weekday"/>
    <n v="375"/>
    <x v="0"/>
    <n v="15299"/>
    <n v="10.2399997711182"/>
    <n v="10.2399997711182"/>
    <n v="0"/>
    <n v="4.0999999046325701"/>
    <n v="1.7599999904632599"/>
    <n v="4.3699998855590803"/>
    <n v="0"/>
    <n v="64"/>
    <n v="50"/>
    <n v="261"/>
    <n v="1065"/>
    <n v="2889"/>
  </r>
  <r>
    <x v="25"/>
    <d v="2016-04-29T00:00:00"/>
    <x v="0"/>
    <s v="Weekday"/>
    <n v="479"/>
    <x v="0"/>
    <n v="20067"/>
    <n v="14.300000190734901"/>
    <n v="13.420000076293899"/>
    <n v="4.9111461639404297"/>
    <n v="4.3099999427795401"/>
    <n v="2.0499999523162802"/>
    <n v="7.9499998092651403"/>
    <n v="0"/>
    <n v="55"/>
    <n v="42"/>
    <n v="382"/>
    <n v="961"/>
    <n v="3180"/>
  </r>
  <r>
    <x v="25"/>
    <d v="2016-05-06T00:00:00"/>
    <x v="0"/>
    <s v="Weekday"/>
    <n v="304"/>
    <x v="0"/>
    <n v="11459"/>
    <n v="7.6700000762939498"/>
    <n v="7.6700000762939498"/>
    <n v="0"/>
    <n v="3"/>
    <n v="0.81000000238418601"/>
    <n v="3.8599998950958301"/>
    <n v="0"/>
    <n v="44"/>
    <n v="13"/>
    <n v="247"/>
    <n v="1136"/>
    <n v="2553"/>
  </r>
  <r>
    <x v="26"/>
    <d v="2016-04-15T00:00:00"/>
    <x v="0"/>
    <s v="Weekday"/>
    <n v="190"/>
    <x v="0"/>
    <n v="8585"/>
    <n v="5.6700000762939498"/>
    <n v="5.6700000762939498"/>
    <n v="0"/>
    <n v="2.03999996185303"/>
    <n v="1.1100000143051101"/>
    <n v="2.5299999713897701"/>
    <n v="0"/>
    <n v="30"/>
    <n v="21"/>
    <n v="139"/>
    <n v="864"/>
    <n v="2395"/>
  </r>
  <r>
    <x v="26"/>
    <d v="2016-04-22T00:00:00"/>
    <x v="0"/>
    <s v="Weekday"/>
    <n v="270"/>
    <x v="0"/>
    <n v="9753"/>
    <n v="6.5300002098083496"/>
    <n v="6.5300002098083496"/>
    <n v="0"/>
    <n v="2.8699998855590798"/>
    <n v="0.97000002861022905"/>
    <n v="2.6700000762939502"/>
    <n v="0"/>
    <n v="58"/>
    <n v="59"/>
    <n v="153"/>
    <n v="762"/>
    <n v="2846"/>
  </r>
  <r>
    <x v="26"/>
    <d v="2016-04-29T00:00:00"/>
    <x v="0"/>
    <s v="Weekday"/>
    <n v="242"/>
    <x v="0"/>
    <n v="7881"/>
    <n v="4.9499998092651403"/>
    <n v="4.9499998092651403"/>
    <n v="0"/>
    <n v="0.490000009536743"/>
    <n v="0.44999998807907099"/>
    <n v="4"/>
    <n v="0"/>
    <n v="24"/>
    <n v="36"/>
    <n v="182"/>
    <n v="1198"/>
    <n v="2616"/>
  </r>
  <r>
    <x v="26"/>
    <d v="2016-05-06T00:00:00"/>
    <x v="0"/>
    <s v="Weekday"/>
    <n v="273"/>
    <x v="0"/>
    <n v="12461"/>
    <n v="8.3800001144409197"/>
    <n v="8.3800001144409197"/>
    <n v="0"/>
    <n v="3.8199999332428001"/>
    <n v="1.4299999475479099"/>
    <n v="3.1199998855590798"/>
    <n v="0"/>
    <n v="84"/>
    <n v="35"/>
    <n v="154"/>
    <n v="834"/>
    <n v="2924"/>
  </r>
  <r>
    <x v="27"/>
    <d v="2016-04-15T00:00:00"/>
    <x v="0"/>
    <s v="Weekday"/>
    <n v="298"/>
    <x v="0"/>
    <n v="20669"/>
    <n v="16.2399997711182"/>
    <n v="16.2399997711182"/>
    <n v="0"/>
    <n v="13.2600002288818"/>
    <n v="0.38999998569488498"/>
    <n v="2.5899999141693102"/>
    <n v="0"/>
    <n v="132"/>
    <n v="8"/>
    <n v="158"/>
    <n v="1142"/>
    <n v="3410"/>
  </r>
  <r>
    <x v="27"/>
    <d v="2016-04-22T00:00:00"/>
    <x v="0"/>
    <s v="Weekday"/>
    <n v="180"/>
    <x v="0"/>
    <n v="10520"/>
    <n v="8.2899999618530291"/>
    <n v="8.2899999618530291"/>
    <n v="0"/>
    <n v="6.2600002288818404"/>
    <n v="0.15000000596046401"/>
    <n v="1.87999999523163"/>
    <n v="0"/>
    <n v="60"/>
    <n v="3"/>
    <n v="117"/>
    <n v="1260"/>
    <n v="2655"/>
  </r>
  <r>
    <x v="27"/>
    <d v="2016-04-29T00:00:00"/>
    <x v="0"/>
    <s v="Weekday"/>
    <n v="225"/>
    <x v="0"/>
    <n v="12315"/>
    <n v="9.6499996185302699"/>
    <n v="9.6499996185302699"/>
    <n v="0"/>
    <n v="6.1700000762939498"/>
    <n v="0.31000000238418601"/>
    <n v="3.1700000762939502"/>
    <n v="0"/>
    <n v="58"/>
    <n v="8"/>
    <n v="159"/>
    <n v="1215"/>
    <n v="2794"/>
  </r>
  <r>
    <x v="27"/>
    <d v="2016-05-06T00:00:00"/>
    <x v="0"/>
    <s v="Weekday"/>
    <n v="195"/>
    <x v="0"/>
    <n v="13953"/>
    <n v="11"/>
    <n v="11"/>
    <n v="0"/>
    <n v="9.1000003814697301"/>
    <n v="0.68999999761581399"/>
    <n v="1.21000003814697"/>
    <n v="0"/>
    <n v="90"/>
    <n v="15"/>
    <n v="90"/>
    <n v="1245"/>
    <n v="2859"/>
  </r>
  <r>
    <x v="28"/>
    <d v="2016-04-15T00:00:00"/>
    <x v="0"/>
    <s v="Weekday"/>
    <n v="105"/>
    <x v="0"/>
    <n v="2672"/>
    <n v="1.7699999809265099"/>
    <n v="1.7699999809265099"/>
    <n v="0"/>
    <n v="0"/>
    <n v="0"/>
    <n v="1.7599999904632599"/>
    <n v="0"/>
    <n v="0"/>
    <n v="0"/>
    <n v="105"/>
    <n v="1335"/>
    <n v="1632"/>
  </r>
  <r>
    <x v="28"/>
    <d v="2016-04-22T00:00:00"/>
    <x v="0"/>
    <s v="Weekday"/>
    <n v="120"/>
    <x v="0"/>
    <n v="2824"/>
    <n v="1.87000000476837"/>
    <n v="1.87000000476837"/>
    <n v="0"/>
    <n v="0"/>
    <n v="0"/>
    <n v="1.87000000476837"/>
    <n v="0"/>
    <n v="0"/>
    <n v="0"/>
    <n v="120"/>
    <n v="1320"/>
    <n v="1651"/>
  </r>
  <r>
    <x v="28"/>
    <d v="2016-04-29T00:00:00"/>
    <x v="0"/>
    <s v="Weekday"/>
    <n v="166"/>
    <x v="0"/>
    <n v="6260"/>
    <n v="4.2600002288818404"/>
    <n v="4.2600002288818404"/>
    <n v="0"/>
    <n v="1.28999996185303"/>
    <n v="0.54000002145767201"/>
    <n v="2.4000000953674299"/>
    <n v="0"/>
    <n v="16"/>
    <n v="14"/>
    <n v="136"/>
    <n v="1257"/>
    <n v="1854"/>
  </r>
  <r>
    <x v="29"/>
    <d v="2016-04-15T00:00:00"/>
    <x v="0"/>
    <s v="Weekday"/>
    <n v="273"/>
    <x v="0"/>
    <n v="14461"/>
    <n v="11.4700002670288"/>
    <n v="11.4700002670288"/>
    <n v="0"/>
    <n v="4.9099998474121103"/>
    <n v="1.1499999761581401"/>
    <n v="5.4099998474121103"/>
    <n v="0"/>
    <n v="60"/>
    <n v="23"/>
    <n v="190"/>
    <n v="729"/>
    <n v="3666"/>
  </r>
  <r>
    <x v="29"/>
    <d v="2016-04-22T00:00:00"/>
    <x v="0"/>
    <s v="Weekday"/>
    <n v="284"/>
    <x v="0"/>
    <n v="12200"/>
    <n v="9.6700000762939506"/>
    <n v="9.6700000762939506"/>
    <n v="2.0921471118927002"/>
    <n v="4.9099998474121103"/>
    <n v="0.58999997377395597"/>
    <n v="4.1799998283386204"/>
    <n v="0"/>
    <n v="113"/>
    <n v="12"/>
    <n v="159"/>
    <n v="769"/>
    <n v="4044"/>
  </r>
  <r>
    <x v="29"/>
    <d v="2016-04-29T00:00:00"/>
    <x v="0"/>
    <s v="Weekday"/>
    <n v="182"/>
    <x v="0"/>
    <n v="6175"/>
    <n v="4.9000000953674299"/>
    <n v="4.9000000953674299"/>
    <n v="0"/>
    <n v="0.25"/>
    <n v="0.36000001430511502"/>
    <n v="4.2699999809265101"/>
    <n v="0"/>
    <n v="3"/>
    <n v="7"/>
    <n v="172"/>
    <n v="767"/>
    <n v="2982"/>
  </r>
  <r>
    <x v="29"/>
    <d v="2016-05-06T00:00:00"/>
    <x v="0"/>
    <s v="Weekday"/>
    <n v="245"/>
    <x v="0"/>
    <n v="7045"/>
    <n v="5.5900001525878897"/>
    <n v="5.5900001525878897"/>
    <n v="2.0921471118927002"/>
    <n v="1.54999995231628"/>
    <n v="0.25"/>
    <n v="3.7799999713897701"/>
    <n v="0"/>
    <n v="74"/>
    <n v="5"/>
    <n v="166"/>
    <n v="831"/>
    <n v="3644"/>
  </r>
  <r>
    <x v="30"/>
    <d v="2016-04-15T00:00:00"/>
    <x v="0"/>
    <s v="Weekday"/>
    <n v="65"/>
    <x v="0"/>
    <n v="3430"/>
    <n v="2.6800000667571999"/>
    <n v="2.6800000667571999"/>
    <n v="0"/>
    <n v="0"/>
    <n v="0"/>
    <n v="0.89999997615814198"/>
    <n v="0"/>
    <n v="0"/>
    <n v="0"/>
    <n v="65"/>
    <n v="1375"/>
    <n v="2505"/>
  </r>
  <r>
    <x v="30"/>
    <d v="2016-04-22T00:00:00"/>
    <x v="0"/>
    <s v="Weekday"/>
    <n v="270"/>
    <x v="0"/>
    <n v="8687"/>
    <n v="6.7800002098083496"/>
    <n v="6.7800002098083496"/>
    <n v="0"/>
    <n v="0.28999999165535001"/>
    <n v="2.4100000858306898"/>
    <n v="4.0799999237060502"/>
    <n v="0"/>
    <n v="4"/>
    <n v="54"/>
    <n v="212"/>
    <n v="1170"/>
    <n v="2944"/>
  </r>
  <r>
    <x v="30"/>
    <d v="2016-04-29T00:00:00"/>
    <x v="0"/>
    <s v="Weekday"/>
    <n v="371"/>
    <x v="0"/>
    <n v="15168"/>
    <n v="11.829999923706101"/>
    <n v="11.829999923706101"/>
    <n v="0"/>
    <n v="3.9000000953674299"/>
    <n v="3"/>
    <n v="4.9200000762939498"/>
    <n v="0"/>
    <n v="46"/>
    <n v="67"/>
    <n v="258"/>
    <n v="1069"/>
    <n v="3513"/>
  </r>
  <r>
    <x v="30"/>
    <d v="2016-05-06T00:00:00"/>
    <x v="0"/>
    <s v="Weekday"/>
    <n v="190"/>
    <x v="0"/>
    <n v="5843"/>
    <n v="4.5599999427795401"/>
    <n v="4.5599999427795401"/>
    <n v="0"/>
    <n v="0.140000000596046"/>
    <n v="1.1900000572204601"/>
    <n v="3.2300000190734899"/>
    <n v="0"/>
    <n v="2"/>
    <n v="22"/>
    <n v="166"/>
    <n v="1250"/>
    <n v="2683"/>
  </r>
  <r>
    <x v="31"/>
    <d v="2016-04-15T00:00:00"/>
    <x v="0"/>
    <s v="Weekday"/>
    <n v="126"/>
    <x v="0"/>
    <n v="2483"/>
    <n v="1.5900000333786"/>
    <n v="1.5900000333786"/>
    <n v="0"/>
    <n v="0"/>
    <n v="0"/>
    <n v="1.5900000333786"/>
    <n v="0"/>
    <n v="0"/>
    <n v="0"/>
    <n v="126"/>
    <n v="937"/>
    <n v="2009"/>
  </r>
  <r>
    <x v="31"/>
    <d v="2016-04-22T00:00:00"/>
    <x v="0"/>
    <s v="Weekday"/>
    <n v="216"/>
    <x v="0"/>
    <n v="4068"/>
    <n v="2.5999999046325701"/>
    <n v="2.5999999046325701"/>
    <n v="0"/>
    <n v="5.0000000745058101E-2"/>
    <n v="0.28000000119209301"/>
    <n v="2.2699999809265101"/>
    <n v="0"/>
    <n v="1"/>
    <n v="20"/>
    <n v="195"/>
    <n v="817"/>
    <n v="2419"/>
  </r>
  <r>
    <x v="31"/>
    <d v="2016-04-29T00:00:00"/>
    <x v="0"/>
    <s v="Weekday"/>
    <n v="400"/>
    <x v="0"/>
    <n v="8360"/>
    <n v="5.3499999046325701"/>
    <n v="5.3499999046325701"/>
    <n v="0"/>
    <n v="0.140000000596046"/>
    <n v="0.28000000119209301"/>
    <n v="4.9299998283386204"/>
    <n v="0"/>
    <n v="6"/>
    <n v="14"/>
    <n v="380"/>
    <n v="634"/>
    <n v="3101"/>
  </r>
  <r>
    <x v="32"/>
    <d v="2016-04-15T00:00:00"/>
    <x v="0"/>
    <s v="Weekday"/>
    <n v="388"/>
    <x v="0"/>
    <n v="13422"/>
    <n v="7.1700000762939498"/>
    <n v="7.1700000762939498"/>
    <n v="0"/>
    <n v="5.0000000745058101E-2"/>
    <n v="5.0000000745058101E-2"/>
    <n v="7.0100002288818404"/>
    <n v="9.9999997764825804E-3"/>
    <n v="106"/>
    <n v="1"/>
    <n v="281"/>
    <n v="1052"/>
    <n v="3934"/>
  </r>
  <r>
    <x v="32"/>
    <d v="2016-04-22T00:00:00"/>
    <x v="0"/>
    <s v="Weekday"/>
    <n v="299"/>
    <x v="0"/>
    <n v="18258"/>
    <n v="16.309999465942401"/>
    <n v="16.309999465942401"/>
    <n v="0"/>
    <n v="10.2299995422363"/>
    <n v="2.9999999329447701E-2"/>
    <n v="5.9699997901916504"/>
    <n v="5.0000000745058101E-2"/>
    <n v="61"/>
    <n v="2"/>
    <n v="236"/>
    <n v="1141"/>
    <n v="3427"/>
  </r>
  <r>
    <x v="32"/>
    <d v="2016-04-29T00:00:00"/>
    <x v="0"/>
    <s v="Weekday"/>
    <n v="233"/>
    <x v="0"/>
    <n v="9733"/>
    <n v="7.3899998664856001"/>
    <n v="7.3899998664856001"/>
    <n v="0"/>
    <n v="1.37999999523163"/>
    <n v="0.17000000178813901"/>
    <n v="5.78999996185303"/>
    <n v="0"/>
    <n v="18"/>
    <n v="5"/>
    <n v="210"/>
    <n v="1207"/>
    <n v="2698"/>
  </r>
  <r>
    <x v="32"/>
    <d v="2016-05-06T00:00:00"/>
    <x v="0"/>
    <s v="Weekday"/>
    <n v="345"/>
    <x v="0"/>
    <n v="21727"/>
    <n v="19.340000152587901"/>
    <n v="19.340000152587901"/>
    <n v="0"/>
    <n v="12.789999961853001"/>
    <n v="0.28999999165535001"/>
    <n v="6.1599998474121103"/>
    <n v="0"/>
    <n v="96"/>
    <n v="17"/>
    <n v="232"/>
    <n v="1095"/>
    <n v="4015"/>
  </r>
  <r>
    <x v="0"/>
    <d v="2016-04-18T00:00:00"/>
    <x v="1"/>
    <s v="Weekday"/>
    <n v="291"/>
    <x v="0"/>
    <n v="13019"/>
    <n v="8.5900001525878906"/>
    <n v="8.5900001525878906"/>
    <n v="0"/>
    <n v="3.25"/>
    <n v="0.63999998569488503"/>
    <n v="4.71000003814697"/>
    <n v="0"/>
    <n v="42"/>
    <n v="16"/>
    <n v="233"/>
    <n v="1149"/>
    <n v="1921"/>
  </r>
  <r>
    <x v="0"/>
    <d v="2016-04-25T00:00:00"/>
    <x v="1"/>
    <s v="Weekday"/>
    <n v="303"/>
    <x v="0"/>
    <n v="15355"/>
    <n v="9.8000001907348597"/>
    <n v="9.8000001907348597"/>
    <n v="0"/>
    <n v="5.28999996185303"/>
    <n v="0.56999999284744296"/>
    <n v="3.9400000572204599"/>
    <n v="0"/>
    <n v="73"/>
    <n v="14"/>
    <n v="216"/>
    <n v="814"/>
    <n v="2013"/>
  </r>
  <r>
    <x v="0"/>
    <d v="2016-05-02T00:00:00"/>
    <x v="1"/>
    <s v="Weekday"/>
    <n v="333"/>
    <x v="0"/>
    <n v="14727"/>
    <n v="9.7100000381469709"/>
    <n v="9.7100000381469709"/>
    <n v="0"/>
    <n v="3.21000003814697"/>
    <n v="0.56999999284744296"/>
    <n v="5.9200000762939498"/>
    <n v="0"/>
    <n v="41"/>
    <n v="15"/>
    <n v="277"/>
    <n v="798"/>
    <n v="2004"/>
  </r>
  <r>
    <x v="0"/>
    <d v="2016-05-09T00:00:00"/>
    <x v="1"/>
    <s v="Weekday"/>
    <n v="263"/>
    <x v="0"/>
    <n v="12022"/>
    <n v="7.7199997901916504"/>
    <n v="7.7199997901916504"/>
    <n v="0"/>
    <n v="3.4500000476837198"/>
    <n v="0.52999997138977095"/>
    <n v="3.7400000095367401"/>
    <n v="0"/>
    <n v="46"/>
    <n v="11"/>
    <n v="206"/>
    <n v="835"/>
    <n v="1819"/>
  </r>
  <r>
    <x v="1"/>
    <d v="2016-04-18T00:00:00"/>
    <x v="1"/>
    <s v="Weekday"/>
    <n v="226"/>
    <x v="0"/>
    <n v="10536"/>
    <n v="7.4099998474121103"/>
    <n v="7.4099998474121103"/>
    <n v="0"/>
    <n v="2.1500000953674299"/>
    <n v="0.62000000476837203"/>
    <n v="4.6199998855590803"/>
    <n v="9.9999997764825804E-3"/>
    <n v="17"/>
    <n v="7"/>
    <n v="202"/>
    <n v="1214"/>
    <n v="1604"/>
  </r>
  <r>
    <x v="1"/>
    <d v="2016-04-25T00:00:00"/>
    <x v="1"/>
    <s v="Weekday"/>
    <n v="202"/>
    <x v="0"/>
    <n v="6497"/>
    <n v="4.2199997901916504"/>
    <n v="4.2199997901916504"/>
    <n v="0"/>
    <n v="0"/>
    <n v="0"/>
    <n v="4.1999998092651403"/>
    <n v="1.9999999552965199E-2"/>
    <n v="0"/>
    <n v="0"/>
    <n v="202"/>
    <n v="1238"/>
    <n v="1492"/>
  </r>
  <r>
    <x v="1"/>
    <d v="2016-05-02T00:00:00"/>
    <x v="1"/>
    <s v="Weekday"/>
    <n v="179"/>
    <x v="0"/>
    <n v="7155"/>
    <n v="4.9299998283386204"/>
    <n v="4.9299998283386204"/>
    <n v="0"/>
    <n v="0.86000001430511497"/>
    <n v="0.58999997377395597"/>
    <n v="3.4700000286102299"/>
    <n v="0"/>
    <n v="7"/>
    <n v="6"/>
    <n v="166"/>
    <n v="1261"/>
    <n v="1497"/>
  </r>
  <r>
    <x v="1"/>
    <d v="2016-05-09T00:00:00"/>
    <x v="1"/>
    <s v="Weekday"/>
    <n v="91"/>
    <x v="0"/>
    <n v="1732"/>
    <n v="1.12999999523163"/>
    <n v="1.12999999523163"/>
    <n v="0"/>
    <n v="0"/>
    <n v="0"/>
    <n v="1.12999999523163"/>
    <n v="0"/>
    <n v="0"/>
    <n v="0"/>
    <n v="91"/>
    <n v="1349"/>
    <n v="1328"/>
  </r>
  <r>
    <x v="2"/>
    <d v="2016-04-18T00:00:00"/>
    <x v="1"/>
    <s v="Weekday"/>
    <n v="169"/>
    <x v="0"/>
    <n v="7132"/>
    <n v="5.1900000572204599"/>
    <n v="5.1900000572204599"/>
    <n v="0"/>
    <n v="1.0700000524520901"/>
    <n v="1.66999995708466"/>
    <n v="2.4500000476837198"/>
    <n v="0"/>
    <n v="15"/>
    <n v="33"/>
    <n v="121"/>
    <n v="1271"/>
    <n v="2806"/>
  </r>
  <r>
    <x v="2"/>
    <d v="2016-04-25T00:00:00"/>
    <x v="1"/>
    <s v="Weekday"/>
    <n v="103"/>
    <x v="0"/>
    <n v="3580"/>
    <n v="2.5999999046325701"/>
    <n v="2.5999999046325701"/>
    <n v="0"/>
    <n v="0.58999997377395597"/>
    <n v="5.9999998658895499E-2"/>
    <n v="1.95000004768372"/>
    <n v="0"/>
    <n v="8"/>
    <n v="1"/>
    <n v="94"/>
    <n v="1337"/>
    <n v="2497"/>
  </r>
  <r>
    <x v="2"/>
    <d v="2016-05-02T00:00:00"/>
    <x v="1"/>
    <s v="Weekday"/>
    <n v="156"/>
    <x v="0"/>
    <n v="3758"/>
    <n v="2.7300000190734899"/>
    <n v="2.7300000190734899"/>
    <n v="0"/>
    <n v="7.0000000298023196E-2"/>
    <n v="0.31000000238418601"/>
    <n v="2.3499999046325701"/>
    <n v="0"/>
    <n v="1"/>
    <n v="7"/>
    <n v="148"/>
    <n v="682"/>
    <n v="2580"/>
  </r>
  <r>
    <x v="2"/>
    <d v="2016-05-09T00:00:00"/>
    <x v="1"/>
    <s v="Weekday"/>
    <n v="341"/>
    <x v="0"/>
    <n v="6643"/>
    <n v="4.8299999237060502"/>
    <n v="4.8299999237060502"/>
    <n v="0"/>
    <n v="2.3900001049041699"/>
    <n v="0.34999999403953602"/>
    <n v="2.0899999141693102"/>
    <n v="9.9999997764825804E-3"/>
    <n v="32"/>
    <n v="6"/>
    <n v="303"/>
    <n v="1099"/>
    <n v="3008"/>
  </r>
  <r>
    <x v="3"/>
    <d v="2016-04-18T00:00:00"/>
    <x v="1"/>
    <s v="Weekday"/>
    <n v="229"/>
    <x v="0"/>
    <n v="4597"/>
    <n v="3.03999996185303"/>
    <n v="3.03999996185303"/>
    <n v="0"/>
    <n v="0"/>
    <n v="0.479999989271164"/>
    <n v="2.5599999427795401"/>
    <n v="0"/>
    <n v="0"/>
    <n v="12"/>
    <n v="217"/>
    <n v="1211"/>
    <n v="1814"/>
  </r>
  <r>
    <x v="4"/>
    <d v="2016-04-18T00:00:00"/>
    <x v="1"/>
    <s v="Weekday"/>
    <n v="17"/>
    <x v="1"/>
    <n v="244"/>
    <n v="0.17000000178813901"/>
    <n v="0.17000000178813901"/>
    <n v="0"/>
    <n v="0"/>
    <n v="0"/>
    <n v="0.17000000178813901"/>
    <n v="0"/>
    <n v="0"/>
    <n v="0"/>
    <n v="17"/>
    <n v="1423"/>
    <n v="2111"/>
  </r>
  <r>
    <x v="4"/>
    <d v="2016-04-25T00:00:00"/>
    <x v="1"/>
    <s v="Weekday"/>
    <n v="12"/>
    <x v="1"/>
    <n v="152"/>
    <n v="0.109999999403954"/>
    <n v="0.109999999403954"/>
    <n v="0"/>
    <n v="0"/>
    <n v="0"/>
    <n v="0.109999999403954"/>
    <n v="0"/>
    <n v="0"/>
    <n v="0"/>
    <n v="12"/>
    <n v="1303"/>
    <n v="2100"/>
  </r>
  <r>
    <x v="4"/>
    <d v="2016-05-02T00:00:00"/>
    <x v="1"/>
    <s v="Weekday"/>
    <n v="118"/>
    <x v="0"/>
    <n v="3790"/>
    <n v="2.6199998855590798"/>
    <n v="2.6199998855590798"/>
    <n v="0"/>
    <n v="1.1599999666214"/>
    <n v="0.30000001192092901"/>
    <n v="1.1599999666214"/>
    <n v="0"/>
    <n v="16"/>
    <n v="8"/>
    <n v="94"/>
    <n v="1322"/>
    <n v="2505"/>
  </r>
  <r>
    <x v="5"/>
    <d v="2016-04-18T00:00:00"/>
    <x v="1"/>
    <s v="Weekday"/>
    <n v="362"/>
    <x v="0"/>
    <n v="14131"/>
    <n v="10.069999694824199"/>
    <n v="10.069999694824199"/>
    <n v="0"/>
    <n v="3.6400001049041699"/>
    <n v="0.119999997317791"/>
    <n v="6.3000001907348597"/>
    <n v="0"/>
    <n v="48"/>
    <n v="3"/>
    <n v="311"/>
    <n v="1078"/>
    <n v="2770"/>
  </r>
  <r>
    <x v="5"/>
    <d v="2016-04-25T00:00:00"/>
    <x v="1"/>
    <s v="Weekday"/>
    <n v="269"/>
    <x v="0"/>
    <n v="11369"/>
    <n v="8.0100002288818395"/>
    <n v="8.0100002288818395"/>
    <n v="0"/>
    <n v="3.3299999237060498"/>
    <n v="0.21999999880790699"/>
    <n v="4.46000003814697"/>
    <n v="0"/>
    <n v="44"/>
    <n v="8"/>
    <n v="217"/>
    <n v="1171"/>
    <n v="2470"/>
  </r>
  <r>
    <x v="5"/>
    <d v="2016-05-02T00:00:00"/>
    <x v="1"/>
    <s v="Weekday"/>
    <n v="321"/>
    <x v="0"/>
    <n v="10379"/>
    <n v="7.28999996185303"/>
    <n v="7.28999996185303"/>
    <n v="0"/>
    <n v="2.6099998950958301"/>
    <n v="0.34000000357627902"/>
    <n v="4.3299999237060502"/>
    <n v="0"/>
    <n v="36"/>
    <n v="8"/>
    <n v="277"/>
    <n v="1119"/>
    <n v="2473"/>
  </r>
  <r>
    <x v="5"/>
    <d v="2016-05-09T00:00:00"/>
    <x v="1"/>
    <s v="Weekday"/>
    <n v="379"/>
    <x v="0"/>
    <n v="13379"/>
    <n v="9.3900003433227504"/>
    <n v="9.3900003433227504"/>
    <n v="0"/>
    <n v="2.1199998855590798"/>
    <n v="1.62999999523163"/>
    <n v="5.6399998664856001"/>
    <n v="0"/>
    <n v="35"/>
    <n v="47"/>
    <n v="297"/>
    <n v="1061"/>
    <n v="2709"/>
  </r>
  <r>
    <x v="6"/>
    <d v="2016-04-18T00:00:00"/>
    <x v="1"/>
    <s v="Weekday"/>
    <n v="182"/>
    <x v="0"/>
    <n v="3325"/>
    <n v="2.0599999427795401"/>
    <n v="2.0599999427795401"/>
    <n v="0"/>
    <n v="0"/>
    <n v="0"/>
    <n v="2.0599999427795401"/>
    <n v="0"/>
    <n v="0"/>
    <n v="0"/>
    <n v="182"/>
    <n v="1062"/>
    <n v="1419"/>
  </r>
  <r>
    <x v="6"/>
    <d v="2016-04-25T00:00:00"/>
    <x v="1"/>
    <s v="Weekday"/>
    <n v="260"/>
    <x v="0"/>
    <n v="6017"/>
    <n v="3.7300000190734899"/>
    <n v="3.7300000190734899"/>
    <n v="0"/>
    <n v="0"/>
    <n v="0"/>
    <n v="3.7300000190734899"/>
    <n v="0"/>
    <n v="0"/>
    <n v="0"/>
    <n v="260"/>
    <n v="821"/>
    <n v="1576"/>
  </r>
  <r>
    <x v="6"/>
    <d v="2016-05-02T00:00:00"/>
    <x v="1"/>
    <s v="Weekday"/>
    <n v="355"/>
    <x v="0"/>
    <n v="7018"/>
    <n v="4.3499999046325701"/>
    <n v="4.3499999046325701"/>
    <n v="0"/>
    <n v="0"/>
    <n v="0"/>
    <n v="4.3499999046325701"/>
    <n v="0"/>
    <n v="0"/>
    <n v="0"/>
    <n v="355"/>
    <n v="716"/>
    <n v="1690"/>
  </r>
  <r>
    <x v="6"/>
    <d v="2016-05-09T00:00:00"/>
    <x v="1"/>
    <s v="Weekday"/>
    <n v="401"/>
    <x v="0"/>
    <n v="10685"/>
    <n v="6.6199998855590803"/>
    <n v="6.6199998855590803"/>
    <n v="0"/>
    <n v="0"/>
    <n v="0"/>
    <n v="6.5999999046325701"/>
    <n v="0"/>
    <n v="0"/>
    <n v="0"/>
    <n v="401"/>
    <n v="543"/>
    <n v="1869"/>
  </r>
  <r>
    <x v="7"/>
    <d v="2016-04-18T00:00:00"/>
    <x v="1"/>
    <s v="Weekday"/>
    <n v="267"/>
    <x v="0"/>
    <n v="6559"/>
    <n v="4.4200000762939498"/>
    <n v="4.4200000762939498"/>
    <n v="0"/>
    <n v="0"/>
    <n v="0.259999990463257"/>
    <n v="4.1399998664856001"/>
    <n v="0"/>
    <n v="0"/>
    <n v="7"/>
    <n v="260"/>
    <n v="1173"/>
    <n v="1905"/>
  </r>
  <r>
    <x v="7"/>
    <d v="2016-04-25T00:00:00"/>
    <x v="1"/>
    <s v="Weekday"/>
    <n v="160"/>
    <x v="0"/>
    <n v="3588"/>
    <n v="2.4200000762939502"/>
    <n v="2.4200000762939502"/>
    <n v="0"/>
    <n v="0.230000004172325"/>
    <n v="0.20000000298023199"/>
    <n v="1.9900000095367401"/>
    <n v="0"/>
    <n v="3"/>
    <n v="5"/>
    <n v="152"/>
    <n v="1280"/>
    <n v="1654"/>
  </r>
  <r>
    <x v="7"/>
    <d v="2016-05-02T00:00:00"/>
    <x v="1"/>
    <s v="Weekday"/>
    <n v="134"/>
    <x v="0"/>
    <n v="3634"/>
    <n v="2.4500000476837198"/>
    <n v="2.4500000476837198"/>
    <n v="0"/>
    <n v="0.36000001430511502"/>
    <n v="0.20999999344348899"/>
    <n v="1.87999999523163"/>
    <n v="0"/>
    <n v="5"/>
    <n v="6"/>
    <n v="123"/>
    <n v="1306"/>
    <n v="1613"/>
  </r>
  <r>
    <x v="7"/>
    <d v="2016-05-09T00:00:00"/>
    <x v="1"/>
    <s v="Weekday"/>
    <n v="145"/>
    <x v="0"/>
    <n v="3090"/>
    <n v="2.0799999237060498"/>
    <n v="2.0799999237060498"/>
    <n v="0"/>
    <n v="0"/>
    <n v="0"/>
    <n v="2.0799999237060498"/>
    <n v="0"/>
    <n v="0"/>
    <n v="0"/>
    <n v="145"/>
    <n v="1295"/>
    <n v="1630"/>
  </r>
  <r>
    <x v="8"/>
    <d v="2016-04-18T00:00:00"/>
    <x v="1"/>
    <s v="Weekday"/>
    <n v="233"/>
    <x v="0"/>
    <n v="8247"/>
    <n v="5.4499998092651403"/>
    <n v="5.4499998092651403"/>
    <n v="0"/>
    <n v="0.79000002145767201"/>
    <n v="0.86000001430511497"/>
    <n v="3.78999996185303"/>
    <n v="0"/>
    <n v="11"/>
    <n v="16"/>
    <n v="206"/>
    <n v="678"/>
    <n v="1944"/>
  </r>
  <r>
    <x v="8"/>
    <d v="2016-04-25T00:00:00"/>
    <x v="1"/>
    <s v="Weekday"/>
    <n v="303"/>
    <x v="0"/>
    <n v="9482"/>
    <n v="6.3800001144409197"/>
    <n v="6.3800001144409197"/>
    <n v="0"/>
    <n v="1.2699999809265099"/>
    <n v="0.519999980926514"/>
    <n v="4.5999999046325701"/>
    <n v="0"/>
    <n v="15"/>
    <n v="11"/>
    <n v="277"/>
    <n v="653"/>
    <n v="2095"/>
  </r>
  <r>
    <x v="9"/>
    <d v="2016-04-18T00:00:00"/>
    <x v="1"/>
    <s v="Weekday"/>
    <n v="318"/>
    <x v="0"/>
    <n v="7762"/>
    <n v="5.2399997711181596"/>
    <n v="5.2399997711181596"/>
    <n v="0"/>
    <n v="7.0000000298023196E-2"/>
    <n v="0.28000000119209301"/>
    <n v="4.8899998664856001"/>
    <n v="0"/>
    <n v="1"/>
    <n v="6"/>
    <n v="311"/>
    <n v="1122"/>
    <n v="1890"/>
  </r>
  <r>
    <x v="9"/>
    <d v="2016-04-25T00:00:00"/>
    <x v="1"/>
    <s v="Weekday"/>
    <n v="359"/>
    <x v="0"/>
    <n v="7373"/>
    <n v="4.9499998092651403"/>
    <n v="4.9499998092651403"/>
    <n v="0"/>
    <n v="0"/>
    <n v="0"/>
    <n v="4.9499998092651403"/>
    <n v="0"/>
    <n v="0"/>
    <n v="0"/>
    <n v="359"/>
    <n v="1081"/>
    <n v="1907"/>
  </r>
  <r>
    <x v="9"/>
    <d v="2016-05-02T00:00:00"/>
    <x v="1"/>
    <s v="Weekday"/>
    <n v="341"/>
    <x v="0"/>
    <n v="7525"/>
    <n v="5.0599999427795401"/>
    <n v="5.0599999427795401"/>
    <n v="0"/>
    <n v="0"/>
    <n v="0.20999999344348899"/>
    <n v="4.8299999237060502"/>
    <n v="1.9999999552965199E-2"/>
    <n v="0"/>
    <n v="7"/>
    <n v="334"/>
    <n v="1099"/>
    <n v="1878"/>
  </r>
  <r>
    <x v="9"/>
    <d v="2016-05-09T00:00:00"/>
    <x v="1"/>
    <s v="Weekday"/>
    <n v="345"/>
    <x v="0"/>
    <n v="7726"/>
    <n v="5.1900000572204599"/>
    <n v="5.1900000572204599"/>
    <n v="0"/>
    <n v="0"/>
    <n v="0"/>
    <n v="5.1900000572204599"/>
    <n v="0"/>
    <n v="0"/>
    <n v="0"/>
    <n v="345"/>
    <n v="1095"/>
    <n v="1906"/>
  </r>
  <r>
    <x v="10"/>
    <d v="2016-04-18T00:00:00"/>
    <x v="1"/>
    <s v="Weekday"/>
    <n v="370"/>
    <x v="0"/>
    <n v="6798"/>
    <n v="4.6399998664856001"/>
    <n v="4.6399998664856001"/>
    <n v="0"/>
    <n v="1.08000004291534"/>
    <n v="0.20000000298023199"/>
    <n v="3.3499999046325701"/>
    <n v="0"/>
    <n v="20"/>
    <n v="7"/>
    <n v="343"/>
    <n v="1070"/>
    <n v="2014"/>
  </r>
  <r>
    <x v="10"/>
    <d v="2016-04-25T00:00:00"/>
    <x v="1"/>
    <s v="Weekday"/>
    <n v="416"/>
    <x v="0"/>
    <n v="5995"/>
    <n v="4.0900001525878897"/>
    <n v="4.0900001525878897"/>
    <n v="0"/>
    <n v="0"/>
    <n v="0"/>
    <n v="4.0900001525878897"/>
    <n v="0"/>
    <n v="0"/>
    <n v="0"/>
    <n v="416"/>
    <n v="1024"/>
    <n v="2010"/>
  </r>
  <r>
    <x v="11"/>
    <d v="2016-04-18T00:00:00"/>
    <x v="1"/>
    <s v="Weekday"/>
    <n v="313"/>
    <x v="0"/>
    <n v="11663"/>
    <n v="7.8000001907348597"/>
    <n v="7.8000001907348597"/>
    <n v="0"/>
    <n v="0.25"/>
    <n v="3.7300000190734899"/>
    <n v="3.8199999332428001"/>
    <n v="0"/>
    <n v="4"/>
    <n v="95"/>
    <n v="214"/>
    <n v="605"/>
    <n v="1584"/>
  </r>
  <r>
    <x v="11"/>
    <d v="2016-04-25T00:00:00"/>
    <x v="1"/>
    <s v="Weekday"/>
    <n v="192"/>
    <x v="0"/>
    <n v="11177"/>
    <n v="8.4799995422363299"/>
    <n v="8.4799995422363299"/>
    <n v="0"/>
    <n v="5.6199998855590803"/>
    <n v="0.43000000715255698"/>
    <n v="2.4100000858306898"/>
    <n v="0"/>
    <n v="50"/>
    <n v="9"/>
    <n v="133"/>
    <n v="781"/>
    <n v="1570"/>
  </r>
  <r>
    <x v="11"/>
    <d v="2016-05-02T00:00:00"/>
    <x v="1"/>
    <s v="Weekday"/>
    <n v="343"/>
    <x v="0"/>
    <n v="16520"/>
    <n v="11.050000190734901"/>
    <n v="11.050000190734901"/>
    <n v="0"/>
    <n v="1.53999996185303"/>
    <n v="6.4800000190734899"/>
    <n v="3.0199999809265101"/>
    <n v="0"/>
    <n v="24"/>
    <n v="143"/>
    <n v="176"/>
    <n v="713"/>
    <n v="1760"/>
  </r>
  <r>
    <x v="11"/>
    <d v="2016-05-09T00:00:00"/>
    <x v="1"/>
    <s v="Weekday"/>
    <n v="281"/>
    <x v="0"/>
    <n v="14687"/>
    <n v="10.079999923706101"/>
    <n v="10.079999923706101"/>
    <n v="0"/>
    <n v="0.769999980926514"/>
    <n v="5.5999999046325701"/>
    <n v="3.5499999523162802"/>
    <n v="0"/>
    <n v="8"/>
    <n v="122"/>
    <n v="151"/>
    <n v="1159"/>
    <n v="1667"/>
  </r>
  <r>
    <x v="12"/>
    <d v="2016-04-18T00:00:00"/>
    <x v="1"/>
    <s v="Weekday"/>
    <n v="2"/>
    <x v="1"/>
    <n v="62"/>
    <n v="3.9999999105930301E-2"/>
    <n v="3.9999999105930301E-2"/>
    <n v="0"/>
    <n v="0"/>
    <n v="0"/>
    <n v="3.9999999105930301E-2"/>
    <n v="0"/>
    <n v="0"/>
    <n v="0"/>
    <n v="2"/>
    <n v="1438"/>
    <n v="1995"/>
  </r>
  <r>
    <x v="12"/>
    <d v="2016-05-02T00:00:00"/>
    <x v="1"/>
    <s v="Weekday"/>
    <n v="42"/>
    <x v="2"/>
    <n v="475"/>
    <n v="0.34000000357627902"/>
    <n v="0.34000000357627902"/>
    <n v="0"/>
    <n v="0"/>
    <n v="3.9999999105930301E-2"/>
    <n v="0.28999999165535001"/>
    <n v="0"/>
    <n v="0"/>
    <n v="11"/>
    <n v="31"/>
    <n v="1350"/>
    <n v="2207"/>
  </r>
  <r>
    <x v="12"/>
    <d v="2016-05-09T00:00:00"/>
    <x v="1"/>
    <s v="Weekday"/>
    <n v="181"/>
    <x v="0"/>
    <n v="4556"/>
    <n v="3.2699999809265101"/>
    <n v="3.2699999809265101"/>
    <n v="0"/>
    <n v="0.20000000298023199"/>
    <n v="0.119999997317791"/>
    <n v="2.9400000572204599"/>
    <n v="0"/>
    <n v="3"/>
    <n v="5"/>
    <n v="173"/>
    <n v="1225"/>
    <n v="2785"/>
  </r>
  <r>
    <x v="14"/>
    <d v="2016-04-18T00:00:00"/>
    <x v="1"/>
    <s v="Weekday"/>
    <n v="68"/>
    <x v="0"/>
    <n v="2276"/>
    <n v="1.54999995231628"/>
    <n v="1.54999995231628"/>
    <n v="0"/>
    <n v="7.0000000298023196E-2"/>
    <n v="0.33000001311302202"/>
    <n v="1.12000000476837"/>
    <n v="0"/>
    <n v="1"/>
    <n v="9"/>
    <n v="58"/>
    <n v="824"/>
    <n v="1632"/>
  </r>
  <r>
    <x v="14"/>
    <d v="2016-04-25T00:00:00"/>
    <x v="1"/>
    <s v="Weekday"/>
    <n v="398"/>
    <x v="0"/>
    <n v="9259"/>
    <n v="6.21000003814697"/>
    <n v="6.21000003814697"/>
    <n v="0"/>
    <n v="0"/>
    <n v="0.28000000119209301"/>
    <n v="5.9299998283386204"/>
    <n v="0"/>
    <n v="0"/>
    <n v="8"/>
    <n v="390"/>
    <n v="544"/>
    <n v="2314"/>
  </r>
  <r>
    <x v="14"/>
    <d v="2016-05-02T00:00:00"/>
    <x v="1"/>
    <s v="Weekday"/>
    <n v="355"/>
    <x v="0"/>
    <n v="9261"/>
    <n v="6.2399997711181596"/>
    <n v="6.2399997711181596"/>
    <n v="0"/>
    <n v="0"/>
    <n v="0.43999999761581399"/>
    <n v="5.71000003814697"/>
    <n v="0"/>
    <n v="0"/>
    <n v="11"/>
    <n v="344"/>
    <n v="585"/>
    <n v="2270"/>
  </r>
  <r>
    <x v="14"/>
    <d v="2016-05-09T00:00:00"/>
    <x v="1"/>
    <s v="Weekday"/>
    <n v="390"/>
    <x v="0"/>
    <n v="10378"/>
    <n v="6.96000003814697"/>
    <n v="6.96000003814697"/>
    <n v="0"/>
    <n v="0.140000000596046"/>
    <n v="0.56000000238418601"/>
    <n v="6.25"/>
    <n v="0"/>
    <n v="2"/>
    <n v="14"/>
    <n v="374"/>
    <n v="490"/>
    <n v="2345"/>
  </r>
  <r>
    <x v="15"/>
    <d v="2016-04-18T00:00:00"/>
    <x v="1"/>
    <s v="Weekday"/>
    <n v="274"/>
    <x v="0"/>
    <n v="11009"/>
    <n v="9.1000003814697301"/>
    <n v="9.1000003814697301"/>
    <n v="0"/>
    <n v="3.5599999427795401"/>
    <n v="0.40000000596046398"/>
    <n v="5.1399998664856001"/>
    <n v="0"/>
    <n v="27"/>
    <n v="8"/>
    <n v="239"/>
    <n v="1017"/>
    <n v="3274"/>
  </r>
  <r>
    <x v="15"/>
    <d v="2016-04-25T00:00:00"/>
    <x v="1"/>
    <s v="Weekday"/>
    <n v="343"/>
    <x v="0"/>
    <n v="12961"/>
    <n v="9.9700002670288104"/>
    <n v="9.9700002670288104"/>
    <n v="0"/>
    <n v="0.730000019073486"/>
    <n v="1.3999999761581401"/>
    <n v="7.8400001525878897"/>
    <n v="0"/>
    <n v="11"/>
    <n v="31"/>
    <n v="301"/>
    <n v="1054"/>
    <n v="3288"/>
  </r>
  <r>
    <x v="15"/>
    <d v="2016-05-02T00:00:00"/>
    <x v="1"/>
    <s v="Weekday"/>
    <n v="241"/>
    <x v="0"/>
    <n v="10096"/>
    <n v="8.3999996185302699"/>
    <n v="8.3999996185302699"/>
    <n v="0"/>
    <n v="3.7699999809265101"/>
    <n v="7.9999998211860698E-2"/>
    <n v="4.5500001907348597"/>
    <n v="0"/>
    <n v="33"/>
    <n v="4"/>
    <n v="204"/>
    <n v="935"/>
    <n v="3147"/>
  </r>
  <r>
    <x v="15"/>
    <d v="2016-05-09T00:00:00"/>
    <x v="1"/>
    <s v="Weekday"/>
    <n v="283"/>
    <x v="0"/>
    <n v="10218"/>
    <n v="7.8600001335143999"/>
    <n v="7.8600001335143999"/>
    <n v="0"/>
    <n v="0.34000000357627902"/>
    <n v="0.730000019073486"/>
    <n v="6.78999996185303"/>
    <n v="0"/>
    <n v="6"/>
    <n v="19"/>
    <n v="258"/>
    <n v="1020"/>
    <n v="3013"/>
  </r>
  <r>
    <x v="16"/>
    <d v="2016-04-18T00:00:00"/>
    <x v="1"/>
    <s v="Weekday"/>
    <n v="193"/>
    <x v="0"/>
    <n v="6155"/>
    <n v="4.2399997711181596"/>
    <n v="4.2399997711181596"/>
    <n v="0"/>
    <n v="2"/>
    <n v="0.28999999165535001"/>
    <n v="1.95000004768372"/>
    <n v="0"/>
    <n v="25"/>
    <n v="6"/>
    <n v="162"/>
    <n v="1247"/>
    <n v="2248"/>
  </r>
  <r>
    <x v="16"/>
    <d v="2016-04-25T00:00:00"/>
    <x v="1"/>
    <s v="Weekday"/>
    <n v="179"/>
    <x v="0"/>
    <n v="3385"/>
    <n v="2.2699999809265101"/>
    <n v="2.2699999809265101"/>
    <n v="0"/>
    <n v="0"/>
    <n v="0"/>
    <n v="2.2699999809265101"/>
    <n v="0"/>
    <n v="0"/>
    <n v="0"/>
    <n v="179"/>
    <n v="916"/>
    <n v="2070"/>
  </r>
  <r>
    <x v="16"/>
    <d v="2016-05-02T00:00:00"/>
    <x v="1"/>
    <s v="Weekday"/>
    <n v="231"/>
    <x v="0"/>
    <n v="6910"/>
    <n v="4.75"/>
    <n v="4.75"/>
    <n v="0"/>
    <n v="2.21000003814697"/>
    <n v="0.18999999761581399"/>
    <n v="2.3499999046325701"/>
    <n v="0"/>
    <n v="27"/>
    <n v="4"/>
    <n v="200"/>
    <n v="667"/>
    <n v="2336"/>
  </r>
  <r>
    <x v="16"/>
    <d v="2016-05-09T00:00:00"/>
    <x v="1"/>
    <s v="Weekday"/>
    <n v="266"/>
    <x v="0"/>
    <n v="5275"/>
    <n v="3.53999996185303"/>
    <n v="3.53999996185303"/>
    <n v="0"/>
    <n v="0"/>
    <n v="0"/>
    <n v="3.53999996185303"/>
    <n v="0"/>
    <n v="0"/>
    <n v="0"/>
    <n v="266"/>
    <n v="641"/>
    <n v="2281"/>
  </r>
  <r>
    <x v="17"/>
    <d v="2016-04-18T00:00:00"/>
    <x v="1"/>
    <s v="Weekday"/>
    <n v="360"/>
    <x v="0"/>
    <n v="8940"/>
    <n v="5.9099998474121103"/>
    <n v="5.9099998474121103"/>
    <n v="0"/>
    <n v="0.980000019073486"/>
    <n v="0.93000000715255704"/>
    <n v="4"/>
    <n v="0"/>
    <n v="14"/>
    <n v="15"/>
    <n v="331"/>
    <n v="1080"/>
    <n v="2116"/>
  </r>
  <r>
    <x v="17"/>
    <d v="2016-04-25T00:00:00"/>
    <x v="1"/>
    <s v="Weekday"/>
    <n v="368"/>
    <x v="0"/>
    <n v="8095"/>
    <n v="5.3499999046325701"/>
    <n v="5.3499999046325701"/>
    <n v="0"/>
    <n v="0.58999997377395597"/>
    <n v="0.25"/>
    <n v="4.5100002288818404"/>
    <n v="0"/>
    <n v="18"/>
    <n v="10"/>
    <n v="340"/>
    <n v="993"/>
    <n v="2225"/>
  </r>
  <r>
    <x v="17"/>
    <d v="2016-05-02T00:00:00"/>
    <x v="1"/>
    <s v="Weekday"/>
    <n v="383"/>
    <x v="0"/>
    <n v="7891"/>
    <n v="5.2199997901916504"/>
    <n v="5.2199997901916504"/>
    <n v="0"/>
    <n v="0"/>
    <n v="0"/>
    <n v="5.2199997901916504"/>
    <n v="0"/>
    <n v="0"/>
    <n v="0"/>
    <n v="383"/>
    <n v="1057"/>
    <n v="2066"/>
  </r>
  <r>
    <x v="17"/>
    <d v="2016-05-09T00:00:00"/>
    <x v="1"/>
    <s v="Weekday"/>
    <n v="375"/>
    <x v="0"/>
    <n v="11451"/>
    <n v="7.5700001716613796"/>
    <n v="7.5700001716613796"/>
    <n v="0"/>
    <n v="0.43000000715255698"/>
    <n v="1.62000000476837"/>
    <n v="5.5199999809265101"/>
    <n v="0"/>
    <n v="6"/>
    <n v="30"/>
    <n v="339"/>
    <n v="1065"/>
    <n v="2223"/>
  </r>
  <r>
    <x v="18"/>
    <d v="2016-04-18T00:00:00"/>
    <x v="1"/>
    <s v="Weekday"/>
    <n v="243"/>
    <x v="0"/>
    <n v="9105"/>
    <n v="7.3800001144409197"/>
    <n v="7.3800001144409197"/>
    <n v="0"/>
    <n v="1.8200000524520901"/>
    <n v="1.4900000095367401"/>
    <n v="4.0700001716613796"/>
    <n v="0"/>
    <n v="22"/>
    <n v="30"/>
    <n v="191"/>
    <n v="890"/>
    <n v="3013"/>
  </r>
  <r>
    <x v="18"/>
    <d v="2016-04-25T00:00:00"/>
    <x v="1"/>
    <s v="Weekday"/>
    <n v="291"/>
    <x v="0"/>
    <n v="9167"/>
    <n v="7.4299998283386204"/>
    <n v="7.4299998283386204"/>
    <n v="0"/>
    <n v="0.490000009536743"/>
    <n v="0.81999999284744296"/>
    <n v="6.1100001335143999"/>
    <n v="0"/>
    <n v="6"/>
    <n v="15"/>
    <n v="270"/>
    <n v="730"/>
    <n v="3064"/>
  </r>
  <r>
    <x v="18"/>
    <d v="2016-05-02T00:00:00"/>
    <x v="1"/>
    <s v="Weekday"/>
    <n v="240"/>
    <x v="0"/>
    <n v="7245"/>
    <n v="5.9200000762939498"/>
    <n v="5.9200000762939498"/>
    <n v="0"/>
    <n v="0.37999999523162797"/>
    <n v="1.7400000095367401"/>
    <n v="3.7599999904632599"/>
    <n v="0"/>
    <n v="5"/>
    <n v="40"/>
    <n v="195"/>
    <n v="1131"/>
    <n v="2859"/>
  </r>
  <r>
    <x v="18"/>
    <d v="2016-05-09T00:00:00"/>
    <x v="1"/>
    <s v="Weekday"/>
    <n v="265"/>
    <x v="0"/>
    <n v="8232"/>
    <n v="6.6799998283386204"/>
    <n v="6.6799998283386204"/>
    <n v="0"/>
    <n v="0"/>
    <n v="0.56999999284744296"/>
    <n v="6.0999999046325701"/>
    <n v="0"/>
    <n v="0"/>
    <n v="12"/>
    <n v="253"/>
    <n v="746"/>
    <n v="2990"/>
  </r>
  <r>
    <x v="19"/>
    <d v="2016-04-18T00:00:00"/>
    <x v="1"/>
    <s v="Weekday"/>
    <n v="206"/>
    <x v="0"/>
    <n v="3727"/>
    <n v="2.4300000667571999"/>
    <n v="2.4300000667571999"/>
    <n v="0"/>
    <n v="0"/>
    <n v="0"/>
    <n v="2.4300000667571999"/>
    <n v="0"/>
    <n v="0"/>
    <n v="0"/>
    <n v="206"/>
    <n v="622"/>
    <n v="1683"/>
  </r>
  <r>
    <x v="19"/>
    <d v="2016-04-25T00:00:00"/>
    <x v="1"/>
    <s v="Weekday"/>
    <n v="263"/>
    <x v="0"/>
    <n v="10946"/>
    <n v="7.1900000572204599"/>
    <n v="7.1900000572204599"/>
    <n v="0"/>
    <n v="2.9300000667571999"/>
    <n v="0.56999999284744296"/>
    <n v="3.6900000572204599"/>
    <n v="0"/>
    <n v="51"/>
    <n v="11"/>
    <n v="201"/>
    <n v="732"/>
    <n v="2033"/>
  </r>
  <r>
    <x v="19"/>
    <d v="2016-05-02T00:00:00"/>
    <x v="1"/>
    <s v="Weekday"/>
    <n v="259"/>
    <x v="0"/>
    <n v="9769"/>
    <n v="6.3800001144409197"/>
    <n v="6.3800001144409197"/>
    <n v="0"/>
    <n v="1.0599999427795399"/>
    <n v="0.40999999642372098"/>
    <n v="4.9000000953674299"/>
    <n v="0"/>
    <n v="23"/>
    <n v="9"/>
    <n v="227"/>
    <n v="724"/>
    <n v="1996"/>
  </r>
  <r>
    <x v="19"/>
    <d v="2016-05-09T00:00:00"/>
    <x v="1"/>
    <s v="Weekday"/>
    <n v="332"/>
    <x v="0"/>
    <n v="11611"/>
    <n v="7.5799999237060502"/>
    <n v="7.5799999237060502"/>
    <n v="0"/>
    <n v="2.1300001144409202"/>
    <n v="0.88999998569488503"/>
    <n v="4.5599999427795401"/>
    <n v="0"/>
    <n v="59"/>
    <n v="22"/>
    <n v="251"/>
    <n v="667"/>
    <n v="2272"/>
  </r>
  <r>
    <x v="20"/>
    <d v="2016-04-18T00:00:00"/>
    <x v="1"/>
    <s v="Weekday"/>
    <n v="276"/>
    <x v="0"/>
    <n v="9893"/>
    <n v="7.3899998664856001"/>
    <n v="7.3899998664856001"/>
    <n v="0"/>
    <n v="4.8600001335143999"/>
    <n v="0.72000002861022905"/>
    <n v="1.8200000524520901"/>
    <n v="0"/>
    <n v="114"/>
    <n v="32"/>
    <n v="130"/>
    <n v="623"/>
    <n v="3625"/>
  </r>
  <r>
    <x v="20"/>
    <d v="2016-04-25T00:00:00"/>
    <x v="1"/>
    <s v="Weekday"/>
    <n v="313"/>
    <x v="0"/>
    <n v="6393"/>
    <n v="4.7800002098083496"/>
    <n v="4.7800002098083496"/>
    <n v="0"/>
    <n v="1.3500000238418599"/>
    <n v="0.67000001668930098"/>
    <n v="2.7599999904632599"/>
    <n v="0"/>
    <n v="61"/>
    <n v="38"/>
    <n v="214"/>
    <n v="743"/>
    <n v="3374"/>
  </r>
  <r>
    <x v="20"/>
    <d v="2016-05-02T00:00:00"/>
    <x v="1"/>
    <s v="Weekday"/>
    <n v="292"/>
    <x v="0"/>
    <n v="7439"/>
    <n v="5.5599999427795401"/>
    <n v="5.5599999427795401"/>
    <n v="0"/>
    <n v="1.12000000476837"/>
    <n v="0.34999999403953602"/>
    <n v="4.0700001716613796"/>
    <n v="0"/>
    <n v="37"/>
    <n v="20"/>
    <n v="235"/>
    <n v="732"/>
    <n v="3014"/>
  </r>
  <r>
    <x v="20"/>
    <d v="2016-05-09T00:00:00"/>
    <x v="1"/>
    <s v="Weekday"/>
    <n v="115"/>
    <x v="0"/>
    <n v="3421"/>
    <n v="2.5599999427795401"/>
    <n v="2.5599999427795401"/>
    <n v="0"/>
    <n v="1.4299999475479099"/>
    <n v="0.140000000596046"/>
    <n v="0.99000000953674305"/>
    <n v="0"/>
    <n v="34"/>
    <n v="11"/>
    <n v="70"/>
    <n v="1099"/>
    <n v="2489"/>
  </r>
  <r>
    <x v="21"/>
    <d v="2016-04-18T00:00:00"/>
    <x v="1"/>
    <s v="Weekday"/>
    <n v="241"/>
    <x v="0"/>
    <n v="5153"/>
    <n v="3.9100000858306898"/>
    <n v="3.9100000858306898"/>
    <n v="0"/>
    <n v="0"/>
    <n v="0"/>
    <n v="3.8900001049041699"/>
    <n v="0"/>
    <n v="0"/>
    <n v="0"/>
    <n v="241"/>
    <n v="759"/>
    <n v="2018"/>
  </r>
  <r>
    <x v="21"/>
    <d v="2016-05-02T00:00:00"/>
    <x v="1"/>
    <s v="Weekday"/>
    <n v="236"/>
    <x v="0"/>
    <n v="4933"/>
    <n v="3.7300000190734899"/>
    <n v="3.7300000190734899"/>
    <n v="0"/>
    <n v="0"/>
    <n v="0"/>
    <n v="3.7300000190734899"/>
    <n v="0"/>
    <n v="0"/>
    <n v="0"/>
    <n v="236"/>
    <n v="1204"/>
    <n v="2044"/>
  </r>
  <r>
    <x v="21"/>
    <d v="2016-05-09T00:00:00"/>
    <x v="1"/>
    <s v="Weekday"/>
    <n v="197"/>
    <x v="0"/>
    <n v="4477"/>
    <n v="3.3800001144409202"/>
    <n v="3.3800001144409202"/>
    <n v="0"/>
    <n v="0"/>
    <n v="0"/>
    <n v="3.3800001144409202"/>
    <n v="0"/>
    <n v="0"/>
    <n v="0"/>
    <n v="197"/>
    <n v="125"/>
    <n v="1248"/>
  </r>
  <r>
    <x v="22"/>
    <d v="2016-04-18T00:00:00"/>
    <x v="1"/>
    <s v="Weekday"/>
    <n v="271"/>
    <x v="0"/>
    <n v="6885"/>
    <n v="5.21000003814697"/>
    <n v="5.21000003814697"/>
    <n v="0"/>
    <n v="0"/>
    <n v="0"/>
    <n v="5.1900000572204599"/>
    <n v="1.9999999552965199E-2"/>
    <n v="0"/>
    <n v="0"/>
    <n v="271"/>
    <n v="1169"/>
    <n v="2766"/>
  </r>
  <r>
    <x v="22"/>
    <d v="2016-04-25T00:00:00"/>
    <x v="1"/>
    <s v="Weekday"/>
    <n v="260"/>
    <x v="0"/>
    <n v="7802"/>
    <n v="5.9000000953674299"/>
    <n v="5.9000000953674299"/>
    <n v="0"/>
    <n v="0.68000000715255704"/>
    <n v="0.18000000715255701"/>
    <n v="5.0300002098083496"/>
    <n v="9.9999997764825804E-3"/>
    <n v="8"/>
    <n v="3"/>
    <n v="249"/>
    <n v="1180"/>
    <n v="2771"/>
  </r>
  <r>
    <x v="22"/>
    <d v="2016-05-02T00:00:00"/>
    <x v="1"/>
    <s v="Weekday"/>
    <n v="268"/>
    <x v="0"/>
    <n v="6781"/>
    <n v="5.1300001144409197"/>
    <n v="5.1300001144409197"/>
    <n v="0"/>
    <n v="0"/>
    <n v="0"/>
    <n v="5.1100001335143999"/>
    <n v="1.9999999552965199E-2"/>
    <n v="0"/>
    <n v="0"/>
    <n v="268"/>
    <n v="1172"/>
    <n v="2725"/>
  </r>
  <r>
    <x v="22"/>
    <d v="2016-05-09T00:00:00"/>
    <x v="1"/>
    <s v="Weekday"/>
    <n v="264"/>
    <x v="0"/>
    <n v="6277"/>
    <n v="4.75"/>
    <n v="4.75"/>
    <n v="0"/>
    <n v="0"/>
    <n v="0"/>
    <n v="4.7300000190734899"/>
    <n v="1.9999999552965199E-2"/>
    <n v="0"/>
    <n v="0"/>
    <n v="264"/>
    <n v="800"/>
    <n v="2175"/>
  </r>
  <r>
    <x v="23"/>
    <d v="2016-04-18T00:00:00"/>
    <x v="1"/>
    <s v="Weekday"/>
    <n v="207"/>
    <x v="0"/>
    <n v="8294"/>
    <n v="5.9499998092651403"/>
    <n v="5.9499998092651403"/>
    <n v="0"/>
    <n v="2"/>
    <n v="0.769999980926514"/>
    <n v="3.1700000762939502"/>
    <n v="0"/>
    <n v="30"/>
    <n v="31"/>
    <n v="146"/>
    <n v="1233"/>
    <n v="2798"/>
  </r>
  <r>
    <x v="23"/>
    <d v="2016-04-25T00:00:00"/>
    <x v="1"/>
    <s v="Weekday"/>
    <n v="138"/>
    <x v="0"/>
    <n v="6474"/>
    <n v="4.6399998664856001"/>
    <n v="4.6399998664856001"/>
    <n v="0"/>
    <n v="2.2699999809265101"/>
    <n v="0.46000000834464999"/>
    <n v="1.8999999761581401"/>
    <n v="0"/>
    <n v="33"/>
    <n v="13"/>
    <n v="92"/>
    <n v="1302"/>
    <n v="2484"/>
  </r>
  <r>
    <x v="24"/>
    <d v="2016-04-18T00:00:00"/>
    <x v="1"/>
    <s v="Weekday"/>
    <n v="293"/>
    <x v="0"/>
    <n v="11404"/>
    <n v="7.53999996185303"/>
    <n v="7.53999996185303"/>
    <n v="0"/>
    <n v="0.82999998331069902"/>
    <n v="2.3900001049041699"/>
    <n v="4.3200001716613796"/>
    <n v="0"/>
    <n v="13"/>
    <n v="42"/>
    <n v="238"/>
    <n v="689"/>
    <n v="2039"/>
  </r>
  <r>
    <x v="24"/>
    <d v="2016-04-25T00:00:00"/>
    <x v="1"/>
    <s v="Weekday"/>
    <n v="348"/>
    <x v="0"/>
    <n v="13239"/>
    <n v="9.2700004577636701"/>
    <n v="9.0799999237060494"/>
    <n v="2.7851750850677499"/>
    <n v="3.0199999809265101"/>
    <n v="1.6799999475479099"/>
    <n v="4.46000003814697"/>
    <n v="0.10000000149011599"/>
    <n v="35"/>
    <n v="31"/>
    <n v="282"/>
    <n v="637"/>
    <n v="2194"/>
  </r>
  <r>
    <x v="24"/>
    <d v="2016-05-02T00:00:00"/>
    <x v="1"/>
    <s v="Weekday"/>
    <n v="370"/>
    <x v="0"/>
    <n v="12912"/>
    <n v="8.5399999618530291"/>
    <n v="8.5399999618530291"/>
    <n v="0"/>
    <n v="1.20000004768372"/>
    <n v="2"/>
    <n v="5.3400001525878897"/>
    <n v="0"/>
    <n v="18"/>
    <n v="39"/>
    <n v="313"/>
    <n v="655"/>
    <n v="2162"/>
  </r>
  <r>
    <x v="24"/>
    <d v="2016-05-09T00:00:00"/>
    <x v="1"/>
    <s v="Weekday"/>
    <n v="295"/>
    <x v="0"/>
    <n v="12342"/>
    <n v="8.7200002670288104"/>
    <n v="8.6800003051757795"/>
    <n v="3.1678218841552699"/>
    <n v="3.9000000953674299"/>
    <n v="1.1799999475479099"/>
    <n v="3.6500000953674299"/>
    <n v="0"/>
    <n v="43"/>
    <n v="21"/>
    <n v="231"/>
    <n v="607"/>
    <n v="2105"/>
  </r>
  <r>
    <x v="25"/>
    <d v="2016-04-18T00:00:00"/>
    <x v="1"/>
    <s v="Weekday"/>
    <n v="363"/>
    <x v="0"/>
    <n v="14816"/>
    <n v="10.9799995422363"/>
    <n v="9.9099998474121094"/>
    <n v="4.9305500984191903"/>
    <n v="3.78999996185303"/>
    <n v="2.1199998855590798"/>
    <n v="5.0500001907348597"/>
    <n v="1.9999999552965199E-2"/>
    <n v="48"/>
    <n v="31"/>
    <n v="284"/>
    <n v="1077"/>
    <n v="2832"/>
  </r>
  <r>
    <x v="25"/>
    <d v="2016-04-25T00:00:00"/>
    <x v="1"/>
    <s v="Weekday"/>
    <n v="454"/>
    <x v="0"/>
    <n v="18229"/>
    <n v="13.3400001525879"/>
    <n v="12.199999809265099"/>
    <n v="4.8617920875549299"/>
    <n v="4.3099999427795401"/>
    <n v="1.37000000476837"/>
    <n v="7.6700000762939498"/>
    <n v="0"/>
    <n v="51"/>
    <n v="24"/>
    <n v="379"/>
    <n v="986"/>
    <n v="3055"/>
  </r>
  <r>
    <x v="25"/>
    <d v="2016-05-02T00:00:00"/>
    <x v="1"/>
    <s v="Weekday"/>
    <n v="328"/>
    <x v="0"/>
    <n v="13041"/>
    <n v="9.1800003051757795"/>
    <n v="8.7200002670288104"/>
    <n v="2.83232593536377"/>
    <n v="4.6399998664856001"/>
    <n v="0.69999998807907104"/>
    <n v="3.8299999237060498"/>
    <n v="0"/>
    <n v="64"/>
    <n v="14"/>
    <n v="250"/>
    <n v="1112"/>
    <n v="2642"/>
  </r>
  <r>
    <x v="26"/>
    <d v="2016-04-18T00:00:00"/>
    <x v="1"/>
    <s v="Weekday"/>
    <n v="226"/>
    <x v="0"/>
    <n v="9827"/>
    <n v="6.71000003814697"/>
    <n v="6.71000003814697"/>
    <n v="0"/>
    <n v="3.1700000762939502"/>
    <n v="1.2200000286102299"/>
    <n v="2.3099999427795401"/>
    <n v="0"/>
    <n v="61"/>
    <n v="51"/>
    <n v="114"/>
    <n v="1136"/>
    <n v="2743"/>
  </r>
  <r>
    <x v="26"/>
    <d v="2016-04-25T00:00:00"/>
    <x v="1"/>
    <s v="Weekday"/>
    <n v="237"/>
    <x v="0"/>
    <n v="10091"/>
    <n v="6.8200001716613796"/>
    <n v="6.8200001716613796"/>
    <n v="0"/>
    <n v="3.75"/>
    <n v="0.69999998807907104"/>
    <n v="2.3699998855590798"/>
    <n v="0"/>
    <n v="69"/>
    <n v="39"/>
    <n v="129"/>
    <n v="706"/>
    <n v="2752"/>
  </r>
  <r>
    <x v="26"/>
    <d v="2016-05-02T00:00:00"/>
    <x v="1"/>
    <s v="Weekday"/>
    <n v="231"/>
    <x v="0"/>
    <n v="10052"/>
    <n v="6.8099999427795401"/>
    <n v="6.8099999427795401"/>
    <n v="0"/>
    <n v="3.4800000190734899"/>
    <n v="0.66000002622604403"/>
    <n v="2.6600000858306898"/>
    <n v="0"/>
    <n v="66"/>
    <n v="26"/>
    <n v="139"/>
    <n v="737"/>
    <n v="2754"/>
  </r>
  <r>
    <x v="26"/>
    <d v="2016-05-09T00:00:00"/>
    <x v="1"/>
    <s v="Weekday"/>
    <n v="288"/>
    <x v="0"/>
    <n v="13566"/>
    <n v="9.1099996566772496"/>
    <n v="9.1099996566772496"/>
    <n v="0"/>
    <n v="4.2600002288818404"/>
    <n v="1.71000003814697"/>
    <n v="3.1199998855590798"/>
    <n v="0"/>
    <n v="67"/>
    <n v="50"/>
    <n v="171"/>
    <n v="743"/>
    <n v="2960"/>
  </r>
  <r>
    <x v="27"/>
    <d v="2016-04-18T00:00:00"/>
    <x v="1"/>
    <s v="Weekday"/>
    <n v="303"/>
    <x v="0"/>
    <n v="17076"/>
    <n v="12.6599998474121"/>
    <n v="12.6599998474121"/>
    <n v="0"/>
    <n v="9.0799999237060494"/>
    <n v="0.230000004172325"/>
    <n v="3.3499999046325701"/>
    <n v="0"/>
    <n v="102"/>
    <n v="6"/>
    <n v="195"/>
    <n v="1137"/>
    <n v="3133"/>
  </r>
  <r>
    <x v="27"/>
    <d v="2016-04-25T00:00:00"/>
    <x v="1"/>
    <s v="Weekday"/>
    <n v="336"/>
    <x v="0"/>
    <n v="20500"/>
    <n v="15.689999580383301"/>
    <n v="15.689999580383301"/>
    <n v="0"/>
    <n v="11.3699998855591"/>
    <n v="0.46000000834464999"/>
    <n v="3.8599998950958301"/>
    <n v="0"/>
    <n v="118"/>
    <n v="9"/>
    <n v="209"/>
    <n v="1104"/>
    <n v="3403"/>
  </r>
  <r>
    <x v="27"/>
    <d v="2016-05-02T00:00:00"/>
    <x v="1"/>
    <s v="Weekday"/>
    <n v="95"/>
    <x v="0"/>
    <n v="1969"/>
    <n v="1.4299999475479099"/>
    <n v="1.4299999475479099"/>
    <n v="0"/>
    <n v="0"/>
    <n v="0"/>
    <n v="1.4299999475479099"/>
    <n v="0"/>
    <n v="0"/>
    <n v="0"/>
    <n v="95"/>
    <n v="1345"/>
    <n v="1988"/>
  </r>
  <r>
    <x v="27"/>
    <d v="2016-05-09T00:00:00"/>
    <x v="1"/>
    <s v="Weekday"/>
    <n v="226"/>
    <x v="0"/>
    <n v="12465"/>
    <n v="9.3800001144409197"/>
    <n v="9.3800001144409197"/>
    <n v="0"/>
    <n v="6.1199998855590803"/>
    <n v="0.56999999284744296"/>
    <n v="2.6900000572204599"/>
    <n v="0"/>
    <n v="66"/>
    <n v="12"/>
    <n v="148"/>
    <n v="1214"/>
    <n v="2765"/>
  </r>
  <r>
    <x v="28"/>
    <d v="2016-04-18T00:00:00"/>
    <x v="1"/>
    <s v="Weekday"/>
    <n v="162"/>
    <x v="0"/>
    <n v="5151"/>
    <n v="3.4800000190734899"/>
    <n v="3.4800000190734899"/>
    <n v="0"/>
    <n v="1.03999996185303"/>
    <n v="0.62999999523162797"/>
    <n v="1.79999995231628"/>
    <n v="0"/>
    <n v="16"/>
    <n v="16"/>
    <n v="130"/>
    <n v="1278"/>
    <n v="1829"/>
  </r>
  <r>
    <x v="28"/>
    <d v="2016-04-25T00:00:00"/>
    <x v="1"/>
    <s v="Weekday"/>
    <n v="179"/>
    <x v="0"/>
    <n v="6829"/>
    <n v="4.5100002288818404"/>
    <n v="4.5100002288818404"/>
    <n v="0"/>
    <n v="0.36000001430511502"/>
    <n v="2.3900001049041699"/>
    <n v="1.7699999809265099"/>
    <n v="0"/>
    <n v="7"/>
    <n v="54"/>
    <n v="118"/>
    <n v="1261"/>
    <n v="1909"/>
  </r>
  <r>
    <x v="29"/>
    <d v="2016-04-18T00:00:00"/>
    <x v="1"/>
    <s v="Weekday"/>
    <n v="301"/>
    <x v="0"/>
    <n v="13630"/>
    <n v="10.810000419616699"/>
    <n v="10.810000419616699"/>
    <n v="2.0921471118927002"/>
    <n v="5.0500001907348597"/>
    <n v="0.56000000238418601"/>
    <n v="5.1999998092651403"/>
    <n v="0"/>
    <n v="117"/>
    <n v="10"/>
    <n v="174"/>
    <n v="720"/>
    <n v="4157"/>
  </r>
  <r>
    <x v="29"/>
    <d v="2016-04-25T00:00:00"/>
    <x v="1"/>
    <s v="Weekday"/>
    <n v="274"/>
    <x v="0"/>
    <n v="12405"/>
    <n v="9.8400001525878906"/>
    <n v="9.8400001525878906"/>
    <n v="2.0921471118927002"/>
    <n v="5.0500001907348597"/>
    <n v="0.87000000476837203"/>
    <n v="3.9200000762939502"/>
    <n v="0"/>
    <n v="117"/>
    <n v="16"/>
    <n v="141"/>
    <n v="692"/>
    <n v="4005"/>
  </r>
  <r>
    <x v="29"/>
    <d v="2016-05-02T00:00:00"/>
    <x v="1"/>
    <s v="Weekday"/>
    <n v="209"/>
    <x v="0"/>
    <n v="6064"/>
    <n v="4.8099999427795401"/>
    <n v="4.8099999427795401"/>
    <n v="2.0921471118927002"/>
    <n v="0.62999999523162797"/>
    <n v="0.17000000178813901"/>
    <n v="4.0100002288818404"/>
    <n v="0"/>
    <n v="63"/>
    <n v="4"/>
    <n v="142"/>
    <n v="802"/>
    <n v="3491"/>
  </r>
  <r>
    <x v="29"/>
    <d v="2016-05-09T00:00:00"/>
    <x v="1"/>
    <s v="Weekday"/>
    <n v="255"/>
    <x v="0"/>
    <n v="8382"/>
    <n v="6.6500000953674299"/>
    <n v="6.6500000953674299"/>
    <n v="2.0921471118927002"/>
    <n v="1.2699999809265099"/>
    <n v="0.66000002622604403"/>
    <n v="4.7199997901916504"/>
    <n v="0"/>
    <n v="71"/>
    <n v="13"/>
    <n v="171"/>
    <n v="772"/>
    <n v="3721"/>
  </r>
  <r>
    <x v="30"/>
    <d v="2016-04-18T00:00:00"/>
    <x v="1"/>
    <s v="Weekday"/>
    <n v="131"/>
    <x v="0"/>
    <n v="3864"/>
    <n v="3.0099999904632599"/>
    <n v="3.0099999904632599"/>
    <n v="0"/>
    <n v="0.31000000238418601"/>
    <n v="1.0599999427795399"/>
    <n v="1.3500000238418599"/>
    <n v="0"/>
    <n v="4"/>
    <n v="22"/>
    <n v="105"/>
    <n v="1309"/>
    <n v="2536"/>
  </r>
  <r>
    <x v="30"/>
    <d v="2016-04-25T00:00:00"/>
    <x v="1"/>
    <s v="Weekday"/>
    <n v="146"/>
    <x v="0"/>
    <n v="4503"/>
    <n v="3.5099999904632599"/>
    <n v="3.5099999904632599"/>
    <n v="0"/>
    <n v="1.4700000286102299"/>
    <n v="0.239999994635582"/>
    <n v="1.8099999427795399"/>
    <n v="0"/>
    <n v="18"/>
    <n v="6"/>
    <n v="122"/>
    <n v="1294"/>
    <n v="2547"/>
  </r>
  <r>
    <x v="30"/>
    <d v="2016-05-02T00:00:00"/>
    <x v="1"/>
    <s v="Weekday"/>
    <n v="0"/>
    <x v="1"/>
    <n v="8469"/>
    <n v="6.6100001335143999"/>
    <n v="6.6100001335143999"/>
    <n v="0"/>
    <n v="0"/>
    <n v="0"/>
    <n v="0"/>
    <n v="0"/>
    <n v="0"/>
    <n v="0"/>
    <n v="0"/>
    <n v="1440"/>
    <n v="2894"/>
  </r>
  <r>
    <x v="30"/>
    <d v="2016-05-09T00:00:00"/>
    <x v="1"/>
    <s v="Weekday"/>
    <n v="180"/>
    <x v="0"/>
    <n v="9877"/>
    <n v="7.6999998092651403"/>
    <n v="7.6999998092651403"/>
    <n v="0"/>
    <n v="5.7600002288818404"/>
    <n v="0.17000000178813901"/>
    <n v="1.7300000190734901"/>
    <n v="0"/>
    <n v="66"/>
    <n v="4"/>
    <n v="110"/>
    <n v="1260"/>
    <n v="2947"/>
  </r>
  <r>
    <x v="31"/>
    <d v="2016-05-02T00:00:00"/>
    <x v="1"/>
    <s v="Weekday"/>
    <n v="101"/>
    <x v="0"/>
    <n v="1831"/>
    <n v="1.16999995708466"/>
    <n v="1.16999995708466"/>
    <n v="0"/>
    <n v="0"/>
    <n v="0"/>
    <n v="1.16999995708466"/>
    <n v="0"/>
    <n v="0"/>
    <n v="0"/>
    <n v="101"/>
    <n v="916"/>
    <n v="2015"/>
  </r>
  <r>
    <x v="32"/>
    <d v="2016-04-18T00:00:00"/>
    <x v="1"/>
    <s v="Weekday"/>
    <n v="225"/>
    <x v="0"/>
    <n v="11423"/>
    <n v="8.6700000762939506"/>
    <n v="8.6700000762939506"/>
    <n v="0"/>
    <n v="2.4400000572204599"/>
    <n v="0.270000010728836"/>
    <n v="5.9400000572204599"/>
    <n v="0"/>
    <n v="29"/>
    <n v="5"/>
    <n v="191"/>
    <n v="1215"/>
    <n v="2761"/>
  </r>
  <r>
    <x v="32"/>
    <d v="2016-04-25T00:00:00"/>
    <x v="1"/>
    <s v="Weekday"/>
    <n v="339"/>
    <x v="0"/>
    <n v="12986"/>
    <n v="8.7399997711181605"/>
    <n v="8.7399997711181605"/>
    <n v="0"/>
    <n v="2.3699998855590798"/>
    <n v="7.0000000298023196E-2"/>
    <n v="6.2699999809265101"/>
    <n v="9.9999997764825804E-3"/>
    <n v="113"/>
    <n v="8"/>
    <n v="218"/>
    <n v="1101"/>
    <n v="3802"/>
  </r>
  <r>
    <x v="32"/>
    <d v="2016-05-02T00:00:00"/>
    <x v="1"/>
    <s v="Weekday"/>
    <n v="105"/>
    <x v="0"/>
    <n v="4790"/>
    <n v="3.6400001049041699"/>
    <n v="3.6400001049041699"/>
    <n v="0"/>
    <n v="0"/>
    <n v="0"/>
    <n v="3.5599999427795401"/>
    <n v="0"/>
    <n v="0"/>
    <n v="0"/>
    <n v="105"/>
    <n v="1335"/>
    <n v="2189"/>
  </r>
  <r>
    <x v="32"/>
    <d v="2016-05-09T00:00:00"/>
    <x v="1"/>
    <s v="Weekday"/>
    <n v="309"/>
    <x v="0"/>
    <n v="20226"/>
    <n v="18.25"/>
    <n v="18.25"/>
    <n v="0"/>
    <n v="11.1000003814697"/>
    <n v="0.80000001192092896"/>
    <n v="6.2399997711181596"/>
    <n v="5.0000000745058101E-2"/>
    <n v="73"/>
    <n v="19"/>
    <n v="217"/>
    <n v="1131"/>
    <n v="3710"/>
  </r>
  <r>
    <x v="0"/>
    <d v="2016-04-16T00:00:00"/>
    <x v="2"/>
    <s v="weekend"/>
    <n v="267"/>
    <x v="0"/>
    <n v="12669"/>
    <n v="8.1599998474121094"/>
    <n v="8.1599998474121094"/>
    <n v="0"/>
    <n v="2.71000003814697"/>
    <n v="0.40999999642372098"/>
    <n v="5.03999996185303"/>
    <n v="0"/>
    <n v="36"/>
    <n v="10"/>
    <n v="221"/>
    <n v="773"/>
    <n v="1863"/>
  </r>
  <r>
    <x v="0"/>
    <d v="2016-04-23T00:00:00"/>
    <x v="2"/>
    <s v="weekend"/>
    <n v="324"/>
    <x v="0"/>
    <n v="14371"/>
    <n v="9.0399999618530291"/>
    <n v="9.0399999618530291"/>
    <n v="0"/>
    <n v="2.8099999427795401"/>
    <n v="0.87000000476837203"/>
    <n v="5.3600001335143999"/>
    <n v="0"/>
    <n v="41"/>
    <n v="21"/>
    <n v="262"/>
    <n v="732"/>
    <n v="1949"/>
  </r>
  <r>
    <x v="0"/>
    <d v="2016-04-30T00:00:00"/>
    <x v="2"/>
    <s v="weekend"/>
    <n v="303"/>
    <x v="0"/>
    <n v="14673"/>
    <n v="9.25"/>
    <n v="9.25"/>
    <n v="0"/>
    <n v="3.5599999427795401"/>
    <n v="1.41999995708466"/>
    <n v="4.2699999809265101"/>
    <n v="0"/>
    <n v="52"/>
    <n v="34"/>
    <n v="217"/>
    <n v="712"/>
    <n v="1947"/>
  </r>
  <r>
    <x v="0"/>
    <d v="2016-05-07T00:00:00"/>
    <x v="2"/>
    <s v="weekend"/>
    <n v="258"/>
    <x v="0"/>
    <n v="11992"/>
    <n v="7.71000003814697"/>
    <n v="7.71000003814697"/>
    <n v="0"/>
    <n v="2.46000003814697"/>
    <n v="2.1199998855590798"/>
    <n v="3.1300001144409202"/>
    <n v="0"/>
    <n v="37"/>
    <n v="46"/>
    <n v="175"/>
    <n v="833"/>
    <n v="1821"/>
  </r>
  <r>
    <x v="1"/>
    <d v="2016-04-16T00:00:00"/>
    <x v="2"/>
    <s v="weekend"/>
    <n v="176"/>
    <x v="0"/>
    <n v="5370"/>
    <n v="3.4900000095367401"/>
    <n v="3.4900000095367401"/>
    <n v="0"/>
    <n v="0"/>
    <n v="0"/>
    <n v="3.4900000095367401"/>
    <n v="0"/>
    <n v="0"/>
    <n v="0"/>
    <n v="176"/>
    <n v="1264"/>
    <n v="1463"/>
  </r>
  <r>
    <x v="1"/>
    <d v="2016-04-23T00:00:00"/>
    <x v="2"/>
    <s v="weekend"/>
    <n v="227"/>
    <x v="0"/>
    <n v="8538"/>
    <n v="5.5500001907348597"/>
    <n v="5.5500001907348597"/>
    <n v="0"/>
    <n v="0"/>
    <n v="0"/>
    <n v="5.53999996185303"/>
    <n v="9.9999997764825804E-3"/>
    <n v="0"/>
    <n v="0"/>
    <n v="227"/>
    <n v="1213"/>
    <n v="1562"/>
  </r>
  <r>
    <x v="1"/>
    <d v="2016-04-30T00:00:00"/>
    <x v="2"/>
    <s v="weekend"/>
    <n v="258"/>
    <x v="0"/>
    <n v="6474"/>
    <n v="4.3000001907348597"/>
    <n v="4.3000001907348597"/>
    <n v="0"/>
    <n v="0.89999997615814198"/>
    <n v="1.2799999713897701"/>
    <n v="2.1199998855590798"/>
    <n v="9.9999997764825804E-3"/>
    <n v="11"/>
    <n v="23"/>
    <n v="224"/>
    <n v="1182"/>
    <n v="1655"/>
  </r>
  <r>
    <x v="1"/>
    <d v="2016-05-07T00:00:00"/>
    <x v="2"/>
    <s v="weekend"/>
    <n v="182"/>
    <x v="0"/>
    <n v="2104"/>
    <n v="1.37000000476837"/>
    <n v="1.37000000476837"/>
    <n v="0"/>
    <n v="0"/>
    <n v="0"/>
    <n v="1.37000000476837"/>
    <n v="0"/>
    <n v="0"/>
    <n v="0"/>
    <n v="182"/>
    <n v="1258"/>
    <n v="1474"/>
  </r>
  <r>
    <x v="2"/>
    <d v="2016-04-16T00:00:00"/>
    <x v="2"/>
    <s v="weekend"/>
    <n v="305"/>
    <x v="0"/>
    <n v="15300"/>
    <n v="11.1199998855591"/>
    <n v="11.1199998855591"/>
    <n v="0"/>
    <n v="4.0999999046325701"/>
    <n v="1.87999999523163"/>
    <n v="5.0900001525878897"/>
    <n v="0"/>
    <n v="51"/>
    <n v="42"/>
    <n v="212"/>
    <n v="1135"/>
    <n v="3493"/>
  </r>
  <r>
    <x v="2"/>
    <d v="2016-04-23T00:00:00"/>
    <x v="2"/>
    <s v="weekend"/>
    <n v="175"/>
    <x v="0"/>
    <n v="6637"/>
    <n v="4.8299999237060502"/>
    <n v="4.8299999237060502"/>
    <n v="0"/>
    <n v="0"/>
    <n v="0.57999998331069902"/>
    <n v="4.25"/>
    <n v="0"/>
    <n v="0"/>
    <n v="15"/>
    <n v="160"/>
    <n v="1265"/>
    <n v="2677"/>
  </r>
  <r>
    <x v="2"/>
    <d v="2016-04-30T00:00:00"/>
    <x v="2"/>
    <s v="weekend"/>
    <n v="482"/>
    <x v="0"/>
    <n v="18213"/>
    <n v="13.2399997711182"/>
    <n v="13.2399997711182"/>
    <n v="0"/>
    <n v="0.62999999523162797"/>
    <n v="3.1400001049041699"/>
    <n v="9.4600000381469709"/>
    <n v="0"/>
    <n v="9"/>
    <n v="71"/>
    <n v="402"/>
    <n v="816"/>
    <n v="3846"/>
  </r>
  <r>
    <x v="2"/>
    <d v="2016-05-07T00:00:00"/>
    <x v="2"/>
    <s v="weekend"/>
    <n v="301"/>
    <x v="0"/>
    <n v="13372"/>
    <n v="9.7200002670288104"/>
    <n v="9.7200002670288104"/>
    <n v="0"/>
    <n v="3.2599999904632599"/>
    <n v="0.79000002145767201"/>
    <n v="5.6700000762939498"/>
    <n v="9.9999997764825804E-3"/>
    <n v="41"/>
    <n v="17"/>
    <n v="243"/>
    <n v="1139"/>
    <n v="3404"/>
  </r>
  <r>
    <x v="3"/>
    <d v="2016-04-16T00:00:00"/>
    <x v="2"/>
    <s v="weekend"/>
    <n v="147"/>
    <x v="0"/>
    <n v="3414"/>
    <n v="2.2599999904632599"/>
    <n v="2.2599999904632599"/>
    <n v="0"/>
    <n v="0"/>
    <n v="0"/>
    <n v="2.2599999904632599"/>
    <n v="0"/>
    <n v="0"/>
    <n v="0"/>
    <n v="147"/>
    <n v="1293"/>
    <n v="1657"/>
  </r>
  <r>
    <x v="3"/>
    <d v="2016-04-23T00:00:00"/>
    <x v="2"/>
    <s v="weekend"/>
    <n v="139"/>
    <x v="0"/>
    <n v="3570"/>
    <n v="2.3599998950958301"/>
    <n v="2.3599998950958301"/>
    <n v="0"/>
    <n v="0"/>
    <n v="0"/>
    <n v="2.3599998950958301"/>
    <n v="0"/>
    <n v="0"/>
    <n v="0"/>
    <n v="139"/>
    <n v="1301"/>
    <n v="1645"/>
  </r>
  <r>
    <x v="3"/>
    <d v="2016-04-30T00:00:00"/>
    <x v="2"/>
    <s v="weekend"/>
    <n v="184"/>
    <x v="0"/>
    <n v="4014"/>
    <n v="2.6700000762939502"/>
    <n v="2.6700000762939502"/>
    <n v="0"/>
    <n v="0"/>
    <n v="0"/>
    <n v="2.6500000953674299"/>
    <n v="0"/>
    <n v="0"/>
    <n v="0"/>
    <n v="184"/>
    <n v="218"/>
    <n v="1763"/>
  </r>
  <r>
    <x v="4"/>
    <d v="2016-04-23T00:00:00"/>
    <x v="2"/>
    <s v="weekend"/>
    <n v="145"/>
    <x v="0"/>
    <n v="2945"/>
    <n v="2.03999996185303"/>
    <n v="2.03999996185303"/>
    <n v="0"/>
    <n v="0"/>
    <n v="0"/>
    <n v="2.03999996185303"/>
    <n v="0"/>
    <n v="0"/>
    <n v="0"/>
    <n v="145"/>
    <n v="1295"/>
    <n v="2499"/>
  </r>
  <r>
    <x v="4"/>
    <d v="2016-05-07T00:00:00"/>
    <x v="2"/>
    <s v="weekend"/>
    <n v="48"/>
    <x v="2"/>
    <n v="1510"/>
    <n v="1.03999996185303"/>
    <n v="1.03999996185303"/>
    <n v="0"/>
    <n v="0"/>
    <n v="0"/>
    <n v="1.03999996185303"/>
    <n v="0"/>
    <n v="0"/>
    <n v="0"/>
    <n v="48"/>
    <n v="1392"/>
    <n v="2229"/>
  </r>
  <r>
    <x v="5"/>
    <d v="2016-04-16T00:00:00"/>
    <x v="2"/>
    <s v="weekend"/>
    <n v="203"/>
    <x v="0"/>
    <n v="10100"/>
    <n v="7.0900001525878897"/>
    <n v="7.0900001525878897"/>
    <n v="0"/>
    <n v="3.1500000953674299"/>
    <n v="0.55000001192092896"/>
    <n v="3.3900001049041699"/>
    <n v="0"/>
    <n v="41"/>
    <n v="11"/>
    <n v="151"/>
    <n v="1237"/>
    <n v="2177"/>
  </r>
  <r>
    <x v="5"/>
    <d v="2016-04-23T00:00:00"/>
    <x v="2"/>
    <s v="weekend"/>
    <n v="249"/>
    <x v="0"/>
    <n v="6001"/>
    <n v="4.21000003814697"/>
    <n v="4.21000003814697"/>
    <n v="0"/>
    <n v="0"/>
    <n v="0"/>
    <n v="4.21000003814697"/>
    <n v="0"/>
    <n v="0"/>
    <n v="0"/>
    <n v="249"/>
    <n v="1191"/>
    <n v="2069"/>
  </r>
  <r>
    <x v="5"/>
    <d v="2016-04-30T00:00:00"/>
    <x v="2"/>
    <s v="weekend"/>
    <n v="397"/>
    <x v="0"/>
    <n v="18387"/>
    <n v="12.9099998474121"/>
    <n v="12.9099998474121"/>
    <n v="0"/>
    <n v="0.93999999761581399"/>
    <n v="1.3999999761581401"/>
    <n v="10.569999694824199"/>
    <n v="0"/>
    <n v="13"/>
    <n v="23"/>
    <n v="361"/>
    <n v="1043"/>
    <n v="2732"/>
  </r>
  <r>
    <x v="5"/>
    <d v="2016-05-07T00:00:00"/>
    <x v="2"/>
    <s v="weekend"/>
    <n v="171"/>
    <x v="0"/>
    <n v="6708"/>
    <n v="4.71000003814697"/>
    <n v="4.71000003814697"/>
    <n v="0"/>
    <n v="1.6100000143051101"/>
    <n v="7.9999998211860698E-2"/>
    <n v="3.0199999809265101"/>
    <n v="0"/>
    <n v="20"/>
    <n v="2"/>
    <n v="149"/>
    <n v="1269"/>
    <n v="1995"/>
  </r>
  <r>
    <x v="6"/>
    <d v="2016-04-16T00:00:00"/>
    <x v="2"/>
    <s v="weekend"/>
    <n v="150"/>
    <x v="0"/>
    <n v="2547"/>
    <n v="1.58000004291534"/>
    <n v="1.58000004291534"/>
    <n v="0"/>
    <n v="0"/>
    <n v="0"/>
    <n v="1.58000004291534"/>
    <n v="0"/>
    <n v="0"/>
    <n v="0"/>
    <n v="150"/>
    <n v="728"/>
    <n v="1373"/>
  </r>
  <r>
    <x v="6"/>
    <d v="2016-04-23T00:00:00"/>
    <x v="2"/>
    <s v="weekend"/>
    <n v="432"/>
    <x v="0"/>
    <n v="12357"/>
    <n v="7.71000003814697"/>
    <n v="7.71000003814697"/>
    <n v="0"/>
    <n v="0"/>
    <n v="0"/>
    <n v="7.71000003814697"/>
    <n v="0"/>
    <n v="0"/>
    <n v="0"/>
    <n v="432"/>
    <n v="458"/>
    <n v="1916"/>
  </r>
  <r>
    <x v="6"/>
    <d v="2016-04-30T00:00:00"/>
    <x v="2"/>
    <s v="weekend"/>
    <n v="233"/>
    <x v="0"/>
    <n v="4729"/>
    <n v="2.9300000667571999"/>
    <n v="2.9300000667571999"/>
    <n v="0"/>
    <n v="0"/>
    <n v="0"/>
    <n v="2.9300000667571999"/>
    <n v="0"/>
    <n v="0"/>
    <n v="0"/>
    <n v="233"/>
    <n v="594"/>
    <n v="1506"/>
  </r>
  <r>
    <x v="6"/>
    <d v="2016-05-07T00:00:00"/>
    <x v="2"/>
    <s v="weekend"/>
    <n v="229"/>
    <x v="0"/>
    <n v="4193"/>
    <n v="2.5999999046325701"/>
    <n v="2.5999999046325701"/>
    <n v="0"/>
    <n v="0"/>
    <n v="0"/>
    <n v="2.5999999046325701"/>
    <n v="0"/>
    <n v="0"/>
    <n v="0"/>
    <n v="229"/>
    <n v="665"/>
    <n v="1491"/>
  </r>
  <r>
    <x v="7"/>
    <d v="2016-04-16T00:00:00"/>
    <x v="2"/>
    <s v="weekend"/>
    <n v="195"/>
    <x v="0"/>
    <n v="5057"/>
    <n v="3.4100000858306898"/>
    <n v="3.4100000858306898"/>
    <n v="0"/>
    <n v="0"/>
    <n v="0"/>
    <n v="3.4000000953674299"/>
    <n v="0"/>
    <n v="0"/>
    <n v="0"/>
    <n v="195"/>
    <n v="1245"/>
    <n v="1724"/>
  </r>
  <r>
    <x v="7"/>
    <d v="2016-04-23T00:00:00"/>
    <x v="2"/>
    <s v="weekend"/>
    <n v="242"/>
    <x v="0"/>
    <n v="5079"/>
    <n v="3.4200000762939502"/>
    <n v="3.4200000762939502"/>
    <n v="0"/>
    <n v="0"/>
    <n v="0"/>
    <n v="3.4200000762939502"/>
    <n v="0"/>
    <n v="0"/>
    <n v="0"/>
    <n v="242"/>
    <n v="1129"/>
    <n v="1804"/>
  </r>
  <r>
    <x v="7"/>
    <d v="2016-04-30T00:00:00"/>
    <x v="2"/>
    <s v="weekend"/>
    <n v="234"/>
    <x v="0"/>
    <n v="4571"/>
    <n v="3.0799999237060498"/>
    <n v="3.0799999237060498"/>
    <n v="0"/>
    <n v="0"/>
    <n v="0"/>
    <n v="3.0699999332428001"/>
    <n v="0"/>
    <n v="0"/>
    <n v="0"/>
    <n v="234"/>
    <n v="1206"/>
    <n v="1779"/>
  </r>
  <r>
    <x v="7"/>
    <d v="2016-05-07T00:00:00"/>
    <x v="2"/>
    <s v="weekend"/>
    <n v="319"/>
    <x v="0"/>
    <n v="7379"/>
    <n v="4.9699997901916504"/>
    <n v="4.9699997901916504"/>
    <n v="0"/>
    <n v="0"/>
    <n v="0"/>
    <n v="4.9699997901916504"/>
    <n v="0"/>
    <n v="0"/>
    <n v="0"/>
    <n v="319"/>
    <n v="1121"/>
    <n v="1972"/>
  </r>
  <r>
    <x v="8"/>
    <d v="2016-04-16T00:00:00"/>
    <x v="2"/>
    <s v="weekend"/>
    <n v="406"/>
    <x v="0"/>
    <n v="22244"/>
    <n v="15.079999923706101"/>
    <n v="15.079999923706101"/>
    <n v="0"/>
    <n v="5.4499998092651403"/>
    <n v="4.0999999046325701"/>
    <n v="5.5300002098083496"/>
    <n v="0"/>
    <n v="66"/>
    <n v="72"/>
    <n v="268"/>
    <n v="968"/>
    <n v="2670"/>
  </r>
  <r>
    <x v="8"/>
    <d v="2016-04-23T00:00:00"/>
    <x v="2"/>
    <s v="weekend"/>
    <n v="427"/>
    <x v="0"/>
    <n v="16901"/>
    <n v="11.3699998855591"/>
    <n v="11.3699998855591"/>
    <n v="0"/>
    <n v="2.7799999713897701"/>
    <n v="1.45000004768372"/>
    <n v="7.1500000953674299"/>
    <n v="0"/>
    <n v="32"/>
    <n v="35"/>
    <n v="360"/>
    <n v="591"/>
    <n v="2629"/>
  </r>
  <r>
    <x v="9"/>
    <d v="2016-04-16T00:00:00"/>
    <x v="2"/>
    <s v="weekend"/>
    <n v="353"/>
    <x v="0"/>
    <n v="9685"/>
    <n v="6.6500000953674299"/>
    <n v="6.6500000953674299"/>
    <n v="0"/>
    <n v="3.1099998950958301"/>
    <n v="1.9999999552965199E-2"/>
    <n v="3.5099999904632599"/>
    <n v="9.9999997764825804E-3"/>
    <n v="47"/>
    <n v="1"/>
    <n v="305"/>
    <n v="1087"/>
    <n v="2148"/>
  </r>
  <r>
    <x v="9"/>
    <d v="2016-04-23T00:00:00"/>
    <x v="2"/>
    <s v="weekend"/>
    <n v="363"/>
    <x v="0"/>
    <n v="9317"/>
    <n v="6.3499999046325701"/>
    <n v="6.3499999046325701"/>
    <n v="0"/>
    <n v="2.0899999141693102"/>
    <n v="0.230000004172325"/>
    <n v="4.0199999809265101"/>
    <n v="9.9999997764825804E-3"/>
    <n v="28"/>
    <n v="5"/>
    <n v="330"/>
    <n v="1077"/>
    <n v="2021"/>
  </r>
  <r>
    <x v="9"/>
    <d v="2016-04-30T00:00:00"/>
    <x v="2"/>
    <s v="weekend"/>
    <n v="273"/>
    <x v="0"/>
    <n v="8452"/>
    <n v="5.6799998283386204"/>
    <n v="5.6799998283386204"/>
    <n v="0"/>
    <n v="0.33000001311302202"/>
    <n v="1.08000004291534"/>
    <n v="4.2600002288818404"/>
    <n v="9.9999997764825804E-3"/>
    <n v="5"/>
    <n v="20"/>
    <n v="248"/>
    <n v="1167"/>
    <n v="1830"/>
  </r>
  <r>
    <x v="9"/>
    <d v="2016-05-07T00:00:00"/>
    <x v="2"/>
    <s v="weekend"/>
    <n v="138"/>
    <x v="0"/>
    <n v="4940"/>
    <n v="3.3800001144409202"/>
    <n v="3.3800001144409202"/>
    <n v="0"/>
    <n v="2.2799999713897701"/>
    <n v="0.55000001192092896"/>
    <n v="0.55000001192092896"/>
    <n v="0"/>
    <n v="75"/>
    <n v="11"/>
    <n v="52"/>
    <n v="1302"/>
    <n v="1897"/>
  </r>
  <r>
    <x v="10"/>
    <d v="2016-04-16T00:00:00"/>
    <x v="2"/>
    <s v="weekend"/>
    <n v="356"/>
    <x v="0"/>
    <n v="6905"/>
    <n v="4.7300000190734899"/>
    <n v="4.7300000190734899"/>
    <n v="0"/>
    <n v="0"/>
    <n v="0"/>
    <n v="4.6999998092651403"/>
    <n v="2.9999999329447701E-2"/>
    <n v="0"/>
    <n v="0"/>
    <n v="356"/>
    <n v="1084"/>
    <n v="1908"/>
  </r>
  <r>
    <x v="10"/>
    <d v="2016-04-23T00:00:00"/>
    <x v="2"/>
    <s v="weekend"/>
    <n v="325"/>
    <x v="0"/>
    <n v="7396"/>
    <n v="5.0700001716613796"/>
    <n v="5.0700001716613796"/>
    <n v="0"/>
    <n v="1.3999999761581401"/>
    <n v="7.9999998211860698E-2"/>
    <n v="3.5799999237060498"/>
    <n v="0"/>
    <n v="20"/>
    <n v="2"/>
    <n v="303"/>
    <n v="1115"/>
    <n v="1995"/>
  </r>
  <r>
    <x v="10"/>
    <d v="2016-04-30T00:00:00"/>
    <x v="2"/>
    <s v="weekend"/>
    <n v="321"/>
    <x v="0"/>
    <n v="5250"/>
    <n v="3.5799999237060498"/>
    <n v="3.5799999237060498"/>
    <n v="0"/>
    <n v="1.0599999427795399"/>
    <n v="9.00000035762787E-2"/>
    <n v="2.4200000762939502"/>
    <n v="9.9999997764825804E-3"/>
    <n v="17"/>
    <n v="4"/>
    <n v="300"/>
    <n v="1119"/>
    <n v="1946"/>
  </r>
  <r>
    <x v="11"/>
    <d v="2016-04-16T00:00:00"/>
    <x v="2"/>
    <s v="weekend"/>
    <n v="267"/>
    <x v="0"/>
    <n v="13459"/>
    <n v="9"/>
    <n v="9"/>
    <n v="0"/>
    <n v="2.0299999713897701"/>
    <n v="4"/>
    <n v="2.9700000286102299"/>
    <n v="0"/>
    <n v="31"/>
    <n v="83"/>
    <n v="153"/>
    <n v="663"/>
    <n v="1625"/>
  </r>
  <r>
    <x v="11"/>
    <d v="2016-04-23T00:00:00"/>
    <x v="2"/>
    <s v="weekend"/>
    <n v="344"/>
    <x v="0"/>
    <n v="12058"/>
    <n v="8.0699996948242205"/>
    <n v="8.0699996948242205"/>
    <n v="0"/>
    <n v="0"/>
    <n v="4.2199997901916504"/>
    <n v="3.8499999046325701"/>
    <n v="0"/>
    <n v="0"/>
    <n v="92"/>
    <n v="252"/>
    <n v="724"/>
    <n v="1638"/>
  </r>
  <r>
    <x v="11"/>
    <d v="2016-04-30T00:00:00"/>
    <x v="2"/>
    <s v="weekend"/>
    <n v="289"/>
    <x v="0"/>
    <n v="13238"/>
    <n v="9.1999998092651403"/>
    <n v="9.1999998092651403"/>
    <n v="0"/>
    <n v="3.6900000572204599"/>
    <n v="2.0999999046325701"/>
    <n v="3.4100000858306898"/>
    <n v="0"/>
    <n v="43"/>
    <n v="52"/>
    <n v="194"/>
    <n v="687"/>
    <n v="1650"/>
  </r>
  <r>
    <x v="11"/>
    <d v="2016-05-07T00:00:00"/>
    <x v="2"/>
    <s v="weekend"/>
    <n v="294"/>
    <x v="0"/>
    <n v="11550"/>
    <n v="7.7300000190734899"/>
    <n v="7.7300000190734899"/>
    <n v="0"/>
    <n v="0"/>
    <n v="4.1300001144409197"/>
    <n v="3.5899999141693102"/>
    <n v="0"/>
    <n v="0"/>
    <n v="86"/>
    <n v="208"/>
    <n v="703"/>
    <n v="1574"/>
  </r>
  <r>
    <x v="12"/>
    <d v="2016-04-16T00:00:00"/>
    <x v="2"/>
    <s v="weekend"/>
    <n v="141"/>
    <x v="0"/>
    <n v="1982"/>
    <n v="1.41999995708466"/>
    <n v="1.41999995708466"/>
    <n v="0"/>
    <n v="0.44999998807907099"/>
    <n v="0.37000000476837203"/>
    <n v="0.58999997377395597"/>
    <n v="0"/>
    <n v="65"/>
    <n v="21"/>
    <n v="55"/>
    <n v="1222"/>
    <n v="3051"/>
  </r>
  <r>
    <x v="12"/>
    <d v="2016-05-07T00:00:00"/>
    <x v="2"/>
    <s v="weekend"/>
    <n v="184"/>
    <x v="0"/>
    <n v="6132"/>
    <n v="4.4000000953674299"/>
    <n v="4.4000000953674299"/>
    <n v="0"/>
    <n v="0"/>
    <n v="0"/>
    <n v="3.5799999237060498"/>
    <n v="0"/>
    <n v="0"/>
    <n v="0"/>
    <n v="184"/>
    <n v="1256"/>
    <n v="2975"/>
  </r>
  <r>
    <x v="14"/>
    <d v="2016-04-16T00:00:00"/>
    <x v="2"/>
    <s v="weekend"/>
    <n v="194"/>
    <x v="0"/>
    <n v="4744"/>
    <n v="3.1800000667571999"/>
    <n v="3.1800000667571999"/>
    <n v="0"/>
    <n v="0"/>
    <n v="0"/>
    <n v="3.1800000667571999"/>
    <n v="0"/>
    <n v="0"/>
    <n v="0"/>
    <n v="194"/>
    <n v="724"/>
    <n v="1884"/>
  </r>
  <r>
    <x v="14"/>
    <d v="2016-04-23T00:00:00"/>
    <x v="2"/>
    <s v="weekend"/>
    <n v="233"/>
    <x v="0"/>
    <n v="4935"/>
    <n v="3.3099999427795401"/>
    <n v="3.3099999427795401"/>
    <n v="0"/>
    <n v="0"/>
    <n v="0"/>
    <n v="3.3099999427795401"/>
    <n v="0"/>
    <n v="0"/>
    <n v="0"/>
    <n v="233"/>
    <n v="546"/>
    <n v="1945"/>
  </r>
  <r>
    <x v="14"/>
    <d v="2016-04-30T00:00:00"/>
    <x v="2"/>
    <s v="weekend"/>
    <n v="240"/>
    <x v="0"/>
    <n v="8221"/>
    <n v="5.5199999809265101"/>
    <n v="5.5199999809265101"/>
    <n v="0"/>
    <n v="0.40000000596046398"/>
    <n v="1.6100000143051101"/>
    <n v="3.5099999904632599"/>
    <n v="0"/>
    <n v="6"/>
    <n v="38"/>
    <n v="196"/>
    <n v="695"/>
    <n v="2092"/>
  </r>
  <r>
    <x v="14"/>
    <d v="2016-05-07T00:00:00"/>
    <x v="2"/>
    <s v="weekend"/>
    <n v="310"/>
    <x v="0"/>
    <n v="7937"/>
    <n v="5.3299999237060502"/>
    <n v="5.3299999237060502"/>
    <n v="0"/>
    <n v="0.18999999761581399"/>
    <n v="1.04999995231628"/>
    <n v="4.0799999237060502"/>
    <n v="0"/>
    <n v="3"/>
    <n v="28"/>
    <n v="279"/>
    <n v="586"/>
    <n v="2158"/>
  </r>
  <r>
    <x v="15"/>
    <d v="2016-04-16T00:00:00"/>
    <x v="2"/>
    <s v="weekend"/>
    <n v="268"/>
    <x v="0"/>
    <n v="6580"/>
    <n v="5.0599999427795401"/>
    <n v="5.0599999427795401"/>
    <n v="0"/>
    <n v="0.20999999344348899"/>
    <n v="0.40000000596046398"/>
    <n v="4.4499998092651403"/>
    <n v="0"/>
    <n v="6"/>
    <n v="9"/>
    <n v="253"/>
    <n v="609"/>
    <n v="3073"/>
  </r>
  <r>
    <x v="15"/>
    <d v="2016-04-23T00:00:00"/>
    <x v="2"/>
    <s v="weekend"/>
    <n v="278"/>
    <x v="0"/>
    <n v="13236"/>
    <n v="10.180000305175801"/>
    <n v="10.180000305175801"/>
    <n v="0"/>
    <n v="4.5"/>
    <n v="0.31999999284744302"/>
    <n v="5.3499999046325701"/>
    <n v="0"/>
    <n v="58"/>
    <n v="5"/>
    <n v="215"/>
    <n v="749"/>
    <n v="3306"/>
  </r>
  <r>
    <x v="15"/>
    <d v="2016-04-30T00:00:00"/>
    <x v="2"/>
    <s v="weekend"/>
    <n v="357"/>
    <x v="0"/>
    <n v="12533"/>
    <n v="9.6400003433227504"/>
    <n v="9.6400003433227504"/>
    <n v="0"/>
    <n v="0.69999998807907104"/>
    <n v="2"/>
    <n v="6.9400000572204599"/>
    <n v="0"/>
    <n v="14"/>
    <n v="43"/>
    <n v="300"/>
    <n v="537"/>
    <n v="3283"/>
  </r>
  <r>
    <x v="15"/>
    <d v="2016-05-07T00:00:00"/>
    <x v="2"/>
    <s v="weekend"/>
    <n v="436"/>
    <x v="0"/>
    <n v="22770"/>
    <n v="17.540000915527301"/>
    <n v="17.540000915527301"/>
    <n v="0"/>
    <n v="9.4499998092651403"/>
    <n v="2.7699999809265101"/>
    <n v="5.3299999237060502"/>
    <n v="0"/>
    <n v="120"/>
    <n v="56"/>
    <n v="260"/>
    <n v="508"/>
    <n v="4022"/>
  </r>
  <r>
    <x v="16"/>
    <d v="2016-04-16T00:00:00"/>
    <x v="2"/>
    <s v="weekend"/>
    <n v="225"/>
    <x v="0"/>
    <n v="3945"/>
    <n v="2.6500000953674299"/>
    <n v="2.6500000953674299"/>
    <n v="0"/>
    <n v="0"/>
    <n v="0"/>
    <n v="2.6500000953674299"/>
    <n v="0"/>
    <n v="0"/>
    <n v="0"/>
    <n v="225"/>
    <n v="716"/>
    <n v="2180"/>
  </r>
  <r>
    <x v="16"/>
    <d v="2016-04-23T00:00:00"/>
    <x v="2"/>
    <s v="weekend"/>
    <n v="201"/>
    <x v="0"/>
    <n v="4363"/>
    <n v="2.9300000667571999"/>
    <n v="2.9300000667571999"/>
    <n v="0"/>
    <n v="0"/>
    <n v="0"/>
    <n v="2.9300000667571999"/>
    <n v="0"/>
    <n v="0"/>
    <n v="0"/>
    <n v="201"/>
    <n v="1239"/>
    <n v="2149"/>
  </r>
  <r>
    <x v="16"/>
    <d v="2016-04-30T00:00:00"/>
    <x v="2"/>
    <s v="weekend"/>
    <n v="290"/>
    <x v="0"/>
    <n v="6222"/>
    <n v="4.1799998283386204"/>
    <n v="4.1799998283386204"/>
    <n v="0"/>
    <n v="0"/>
    <n v="0"/>
    <n v="4.1799998283386204"/>
    <n v="0"/>
    <n v="0"/>
    <n v="0"/>
    <n v="290"/>
    <n v="797"/>
    <n v="2363"/>
  </r>
  <r>
    <x v="16"/>
    <d v="2016-05-07T00:00:00"/>
    <x v="2"/>
    <s v="weekend"/>
    <n v="138"/>
    <x v="0"/>
    <n v="5183"/>
    <n v="3.5899999141693102"/>
    <n v="3.5899999141693102"/>
    <n v="0"/>
    <n v="2.1300001144409202"/>
    <n v="0.18999999761581399"/>
    <n v="1.25"/>
    <n v="0"/>
    <n v="26"/>
    <n v="4"/>
    <n v="108"/>
    <n v="866"/>
    <n v="2123"/>
  </r>
  <r>
    <x v="17"/>
    <d v="2016-04-16T00:00:00"/>
    <x v="2"/>
    <s v="weekend"/>
    <n v="328"/>
    <x v="0"/>
    <n v="7289"/>
    <n v="4.8200001716613796"/>
    <n v="4.8200001716613796"/>
    <n v="0"/>
    <n v="0.55000001192092896"/>
    <n v="0.75"/>
    <n v="3.5"/>
    <n v="0"/>
    <n v="8"/>
    <n v="12"/>
    <n v="308"/>
    <n v="1112"/>
    <n v="1997"/>
  </r>
  <r>
    <x v="17"/>
    <d v="2016-04-23T00:00:00"/>
    <x v="2"/>
    <s v="weekend"/>
    <n v="318"/>
    <x v="0"/>
    <n v="6890"/>
    <n v="4.5500001907348597"/>
    <n v="4.5500001907348597"/>
    <n v="0"/>
    <n v="0.34000000357627902"/>
    <n v="0.20000000298023199"/>
    <n v="4.0100002288818404"/>
    <n v="0"/>
    <n v="5"/>
    <n v="5"/>
    <n v="308"/>
    <n v="1122"/>
    <n v="2085"/>
  </r>
  <r>
    <x v="17"/>
    <d v="2016-04-30T00:00:00"/>
    <x v="2"/>
    <s v="weekend"/>
    <n v="329"/>
    <x v="0"/>
    <n v="10319"/>
    <n v="6.8200001716613796"/>
    <n v="6.8200001716613796"/>
    <n v="0"/>
    <n v="0.46999999880790699"/>
    <n v="1.8899999856948899"/>
    <n v="4.46000003814697"/>
    <n v="0"/>
    <n v="7"/>
    <n v="29"/>
    <n v="293"/>
    <n v="1111"/>
    <n v="2105"/>
  </r>
  <r>
    <x v="17"/>
    <d v="2016-05-07T00:00:00"/>
    <x v="2"/>
    <s v="weekend"/>
    <n v="272"/>
    <x v="0"/>
    <n v="8237"/>
    <n v="5.4400000572204599"/>
    <n v="5.4400000572204599"/>
    <n v="0"/>
    <n v="1.6100000143051101"/>
    <n v="1"/>
    <n v="2.8299999237060498"/>
    <n v="0"/>
    <n v="23"/>
    <n v="16"/>
    <n v="233"/>
    <n v="1116"/>
    <n v="1973"/>
  </r>
  <r>
    <x v="18"/>
    <d v="2016-04-16T00:00:00"/>
    <x v="2"/>
    <s v="weekend"/>
    <n v="362"/>
    <x v="0"/>
    <n v="11140"/>
    <n v="9.0299997329711896"/>
    <n v="9.0299997329711896"/>
    <n v="0"/>
    <n v="0.239999994635582"/>
    <n v="1.25"/>
    <n v="7.53999996185303"/>
    <n v="0"/>
    <n v="3"/>
    <n v="24"/>
    <n v="335"/>
    <n v="556"/>
    <n v="3328"/>
  </r>
  <r>
    <x v="18"/>
    <d v="2016-04-23T00:00:00"/>
    <x v="2"/>
    <s v="weekend"/>
    <n v="483"/>
    <x v="0"/>
    <n v="15126"/>
    <n v="12.2700004577637"/>
    <n v="12.2700004577637"/>
    <n v="0"/>
    <n v="0.75999999046325695"/>
    <n v="3.2400000095367401"/>
    <n v="8.2700004577636701"/>
    <n v="0"/>
    <n v="9"/>
    <n v="66"/>
    <n v="408"/>
    <n v="469"/>
    <n v="3691"/>
  </r>
  <r>
    <x v="18"/>
    <d v="2016-04-30T00:00:00"/>
    <x v="2"/>
    <s v="weekend"/>
    <n v="303"/>
    <x v="0"/>
    <n v="10144"/>
    <n v="8.2299995422363299"/>
    <n v="8.2299995422363299"/>
    <n v="0"/>
    <n v="0.31999999284744302"/>
    <n v="2.0299999713897701"/>
    <n v="5.8800001144409197"/>
    <n v="0"/>
    <n v="4"/>
    <n v="36"/>
    <n v="263"/>
    <n v="728"/>
    <n v="3115"/>
  </r>
  <r>
    <x v="18"/>
    <d v="2016-05-07T00:00:00"/>
    <x v="2"/>
    <s v="weekend"/>
    <n v="490"/>
    <x v="0"/>
    <n v="14370"/>
    <n v="11.6499996185303"/>
    <n v="11.6499996185303"/>
    <n v="0"/>
    <n v="0.37000000476837203"/>
    <n v="2.3099999427795401"/>
    <n v="8.9700002670288104"/>
    <n v="0"/>
    <n v="5"/>
    <n v="46"/>
    <n v="439"/>
    <n v="577"/>
    <n v="3683"/>
  </r>
  <r>
    <x v="19"/>
    <d v="2016-04-16T00:00:00"/>
    <x v="2"/>
    <s v="weekend"/>
    <n v="288"/>
    <x v="0"/>
    <n v="5771"/>
    <n v="3.7699999809265101"/>
    <n v="3.7699999809265101"/>
    <n v="0"/>
    <n v="0"/>
    <n v="0"/>
    <n v="3.7699999809265101"/>
    <n v="0"/>
    <n v="0"/>
    <n v="0"/>
    <n v="288"/>
    <n v="521"/>
    <n v="1831"/>
  </r>
  <r>
    <x v="19"/>
    <d v="2016-04-23T00:00:00"/>
    <x v="2"/>
    <s v="weekend"/>
    <n v="272"/>
    <x v="0"/>
    <n v="4112"/>
    <n v="2.6900000572204599"/>
    <n v="2.6900000572204599"/>
    <n v="0"/>
    <n v="0"/>
    <n v="0"/>
    <n v="2.6800000667571999"/>
    <n v="0"/>
    <n v="0"/>
    <n v="0"/>
    <n v="272"/>
    <n v="443"/>
    <n v="1776"/>
  </r>
  <r>
    <x v="19"/>
    <d v="2016-04-30T00:00:00"/>
    <x v="2"/>
    <s v="weekend"/>
    <n v="84"/>
    <x v="0"/>
    <n v="1202"/>
    <n v="0.77999997138977095"/>
    <n v="0.77999997138977095"/>
    <n v="0"/>
    <n v="0"/>
    <n v="0"/>
    <n v="0.77999997138977095"/>
    <n v="0"/>
    <n v="0"/>
    <n v="0"/>
    <n v="84"/>
    <n v="506"/>
    <n v="1463"/>
  </r>
  <r>
    <x v="19"/>
    <d v="2016-05-07T00:00:00"/>
    <x v="2"/>
    <s v="weekend"/>
    <n v="96"/>
    <x v="0"/>
    <n v="1868"/>
    <n v="1.2200000286102299"/>
    <n v="1.2200000286102299"/>
    <n v="0"/>
    <n v="0"/>
    <n v="0"/>
    <n v="1.2200000286102299"/>
    <n v="0"/>
    <n v="0"/>
    <n v="0"/>
    <n v="96"/>
    <n v="902"/>
    <n v="1494"/>
  </r>
  <r>
    <x v="20"/>
    <d v="2016-04-16T00:00:00"/>
    <x v="2"/>
    <s v="weekend"/>
    <n v="398"/>
    <x v="0"/>
    <n v="14269"/>
    <n v="10.6599998474121"/>
    <n v="10.6599998474121"/>
    <n v="0"/>
    <n v="6.6399998664856001"/>
    <n v="1.2799999713897701"/>
    <n v="2.7300000190734899"/>
    <n v="0"/>
    <n v="184"/>
    <n v="56"/>
    <n v="158"/>
    <n v="472"/>
    <n v="4274"/>
  </r>
  <r>
    <x v="20"/>
    <d v="2016-04-23T00:00:00"/>
    <x v="2"/>
    <s v="weekend"/>
    <n v="271"/>
    <x v="0"/>
    <n v="7638"/>
    <n v="5.71000003814697"/>
    <n v="5.71000003814697"/>
    <n v="0"/>
    <n v="1.21000003814697"/>
    <n v="0.36000001430511502"/>
    <n v="4.1399998664856001"/>
    <n v="0"/>
    <n v="24"/>
    <n v="24"/>
    <n v="223"/>
    <n v="627"/>
    <n v="3152"/>
  </r>
  <r>
    <x v="20"/>
    <d v="2016-04-30T00:00:00"/>
    <x v="2"/>
    <s v="weekend"/>
    <n v="415"/>
    <x v="0"/>
    <n v="12363"/>
    <n v="9.2399997711181605"/>
    <n v="9.2399997711181605"/>
    <n v="0"/>
    <n v="5.8299999237060502"/>
    <n v="0.79000002145767201"/>
    <n v="2.6099998950958301"/>
    <n v="0"/>
    <n v="207"/>
    <n v="45"/>
    <n v="163"/>
    <n v="621"/>
    <n v="4501"/>
  </r>
  <r>
    <x v="21"/>
    <d v="2016-04-16T00:00:00"/>
    <x v="2"/>
    <s v="weekend"/>
    <n v="540"/>
    <x v="0"/>
    <n v="14450"/>
    <n v="10.9099998474121"/>
    <n v="10.9099998474121"/>
    <n v="0"/>
    <n v="0.57999998331069902"/>
    <n v="0.85000002384185802"/>
    <n v="9.4799995422363299"/>
    <n v="0"/>
    <n v="7"/>
    <n v="15"/>
    <n v="518"/>
    <n v="502"/>
    <n v="2828"/>
  </r>
  <r>
    <x v="21"/>
    <d v="2016-04-23T00:00:00"/>
    <x v="2"/>
    <s v="weekend"/>
    <n v="512"/>
    <x v="0"/>
    <n v="11495"/>
    <n v="8.6800003051757795"/>
    <n v="8.6800003051757795"/>
    <n v="0"/>
    <n v="0"/>
    <n v="0"/>
    <n v="8.6800003051757795"/>
    <n v="0"/>
    <n v="0"/>
    <n v="0"/>
    <n v="512"/>
    <n v="468"/>
    <n v="2651"/>
  </r>
  <r>
    <x v="21"/>
    <d v="2016-04-30T00:00:00"/>
    <x v="2"/>
    <s v="weekend"/>
    <n v="343"/>
    <x v="0"/>
    <n v="6987"/>
    <n v="5.2800002098083496"/>
    <n v="5.2800002098083496"/>
    <n v="0"/>
    <n v="0"/>
    <n v="0"/>
    <n v="5.2800002098083496"/>
    <n v="0"/>
    <n v="0"/>
    <n v="0"/>
    <n v="343"/>
    <n v="1040"/>
    <n v="2275"/>
  </r>
  <r>
    <x v="21"/>
    <d v="2016-05-07T00:00:00"/>
    <x v="2"/>
    <s v="weekend"/>
    <n v="412"/>
    <x v="0"/>
    <n v="7336"/>
    <n v="5.53999996185303"/>
    <n v="5.53999996185303"/>
    <n v="0"/>
    <n v="0"/>
    <n v="0"/>
    <n v="5.53999996185303"/>
    <n v="0"/>
    <n v="0"/>
    <n v="0"/>
    <n v="412"/>
    <n v="456"/>
    <n v="2469"/>
  </r>
  <r>
    <x v="22"/>
    <d v="2016-04-16T00:00:00"/>
    <x v="2"/>
    <s v="weekend"/>
    <n v="258"/>
    <x v="0"/>
    <n v="8301"/>
    <n v="6.2800002098083496"/>
    <n v="6.2800002098083496"/>
    <n v="0"/>
    <n v="0"/>
    <n v="0"/>
    <n v="6.2699999809265101"/>
    <n v="9.9999997764825804E-3"/>
    <n v="0"/>
    <n v="0"/>
    <n v="258"/>
    <n v="1182"/>
    <n v="2783"/>
  </r>
  <r>
    <x v="22"/>
    <d v="2016-04-30T00:00:00"/>
    <x v="2"/>
    <s v="weekend"/>
    <n v="324"/>
    <x v="0"/>
    <n v="6744"/>
    <n v="5.0999999046325701"/>
    <n v="5.0999999046325701"/>
    <n v="0"/>
    <n v="0"/>
    <n v="0"/>
    <n v="5.0900001525878897"/>
    <n v="9.9999997764825804E-3"/>
    <n v="0"/>
    <n v="0"/>
    <n v="324"/>
    <n v="1116"/>
    <n v="2843"/>
  </r>
  <r>
    <x v="22"/>
    <d v="2016-05-07T00:00:00"/>
    <x v="2"/>
    <s v="weekend"/>
    <n v="227"/>
    <x v="0"/>
    <n v="5510"/>
    <n v="4.1700000762939498"/>
    <n v="4.1700000762939498"/>
    <n v="0"/>
    <n v="0"/>
    <n v="0"/>
    <n v="4.1599998474121103"/>
    <n v="0"/>
    <n v="0"/>
    <n v="0"/>
    <n v="227"/>
    <n v="1213"/>
    <n v="2613"/>
  </r>
  <r>
    <x v="23"/>
    <d v="2016-04-16T00:00:00"/>
    <x v="2"/>
    <s v="weekend"/>
    <n v="63"/>
    <x v="0"/>
    <n v="4732"/>
    <n v="3.3900001049041699"/>
    <n v="3.3900001049041699"/>
    <n v="0"/>
    <n v="2.5199999809265101"/>
    <n v="0.81000000238418601"/>
    <n v="5.9999998658895499E-2"/>
    <n v="0"/>
    <n v="36"/>
    <n v="18"/>
    <n v="9"/>
    <n v="1377"/>
    <n v="2225"/>
  </r>
  <r>
    <x v="23"/>
    <d v="2016-04-30T00:00:00"/>
    <x v="2"/>
    <s v="weekend"/>
    <n v="96"/>
    <x v="0"/>
    <n v="2503"/>
    <n v="1.78999996185303"/>
    <n v="1.78999996185303"/>
    <n v="0"/>
    <n v="0.15999999642372101"/>
    <n v="0.15999999642372101"/>
    <n v="1.4800000190734901"/>
    <n v="0"/>
    <n v="3"/>
    <n v="9"/>
    <n v="84"/>
    <n v="1344"/>
    <n v="2280"/>
  </r>
  <r>
    <x v="23"/>
    <d v="2016-05-07T00:00:00"/>
    <x v="2"/>
    <s v="weekend"/>
    <n v="56"/>
    <x v="2"/>
    <n v="1967"/>
    <n v="1.4099999666214"/>
    <n v="1.4099999666214"/>
    <n v="0"/>
    <n v="0.129999995231628"/>
    <n v="0.239999994635582"/>
    <n v="1.04999995231628"/>
    <n v="0"/>
    <n v="2"/>
    <n v="5"/>
    <n v="49"/>
    <n v="551"/>
    <n v="1032"/>
  </r>
  <r>
    <x v="24"/>
    <d v="2016-04-16T00:00:00"/>
    <x v="2"/>
    <s v="weekend"/>
    <n v="333"/>
    <x v="0"/>
    <n v="13217"/>
    <n v="8.7399997711181605"/>
    <n v="8.7399997711181605"/>
    <n v="0"/>
    <n v="3.6600000858306898"/>
    <n v="0.18999999761581399"/>
    <n v="4.8800001144409197"/>
    <n v="0"/>
    <n v="50"/>
    <n v="3"/>
    <n v="280"/>
    <n v="741"/>
    <n v="2173"/>
  </r>
  <r>
    <x v="24"/>
    <d v="2016-04-23T00:00:00"/>
    <x v="2"/>
    <s v="weekend"/>
    <n v="446"/>
    <x v="0"/>
    <n v="20031"/>
    <n v="13.2399997711182"/>
    <n v="13.2399997711182"/>
    <n v="0"/>
    <n v="4.1999998092651403"/>
    <n v="2"/>
    <n v="7.03999996185303"/>
    <n v="0"/>
    <n v="58"/>
    <n v="41"/>
    <n v="347"/>
    <n v="484"/>
    <n v="2571"/>
  </r>
  <r>
    <x v="24"/>
    <d v="2016-04-30T00:00:00"/>
    <x v="2"/>
    <s v="weekend"/>
    <n v="285"/>
    <x v="0"/>
    <n v="10081"/>
    <n v="6.6599998474121103"/>
    <n v="6.6599998474121103"/>
    <n v="0"/>
    <n v="2.2400000095367401"/>
    <n v="0.75999999046325695"/>
    <n v="3.6700000762939502"/>
    <n v="0"/>
    <n v="32"/>
    <n v="16"/>
    <n v="237"/>
    <n v="731"/>
    <n v="2002"/>
  </r>
  <r>
    <x v="24"/>
    <d v="2016-05-07T00:00:00"/>
    <x v="2"/>
    <s v="weekend"/>
    <n v="328"/>
    <x v="0"/>
    <n v="6815"/>
    <n v="4.5"/>
    <n v="4.5"/>
    <n v="0"/>
    <n v="0"/>
    <n v="0"/>
    <n v="4.5"/>
    <n v="0"/>
    <n v="0"/>
    <n v="0"/>
    <n v="328"/>
    <n v="745"/>
    <n v="1947"/>
  </r>
  <r>
    <x v="25"/>
    <d v="2016-04-16T00:00:00"/>
    <x v="2"/>
    <s v="weekend"/>
    <n v="203"/>
    <x v="0"/>
    <n v="4631"/>
    <n v="3.0999999046325701"/>
    <n v="3.0999999046325701"/>
    <n v="0"/>
    <n v="0"/>
    <n v="0"/>
    <n v="3.0999999046325701"/>
    <n v="0"/>
    <n v="0"/>
    <n v="0"/>
    <n v="203"/>
    <n v="1155"/>
    <n v="2076"/>
  </r>
  <r>
    <x v="25"/>
    <d v="2016-04-23T00:00:00"/>
    <x v="2"/>
    <s v="weekend"/>
    <n v="250"/>
    <x v="0"/>
    <n v="8093"/>
    <n v="5.4099998474121103"/>
    <n v="5.4099998474121103"/>
    <n v="0"/>
    <n v="0.129999995231628"/>
    <n v="1.12999999523163"/>
    <n v="4.1500000953674299"/>
    <n v="0"/>
    <n v="2"/>
    <n v="25"/>
    <n v="223"/>
    <n v="1190"/>
    <n v="2284"/>
  </r>
  <r>
    <x v="25"/>
    <d v="2016-04-30T00:00:00"/>
    <x v="2"/>
    <s v="weekend"/>
    <n v="200"/>
    <x v="0"/>
    <n v="3761"/>
    <n v="2.5199999809265101"/>
    <n v="2.5199999809265101"/>
    <n v="0"/>
    <n v="0"/>
    <n v="0"/>
    <n v="2.5199999809265101"/>
    <n v="0"/>
    <n v="0"/>
    <n v="0"/>
    <n v="200"/>
    <n v="1240"/>
    <n v="2051"/>
  </r>
  <r>
    <x v="26"/>
    <d v="2016-04-16T00:00:00"/>
    <x v="2"/>
    <s v="weekend"/>
    <n v="3"/>
    <x v="1"/>
    <n v="31"/>
    <n v="9.9999997764825804E-3"/>
    <n v="9.9999997764825804E-3"/>
    <n v="0"/>
    <n v="0"/>
    <n v="0"/>
    <n v="9.9999997764825804E-3"/>
    <n v="0"/>
    <n v="0"/>
    <n v="0"/>
    <n v="3"/>
    <n v="1437"/>
    <n v="1635"/>
  </r>
  <r>
    <x v="26"/>
    <d v="2016-04-23T00:00:00"/>
    <x v="2"/>
    <s v="weekend"/>
    <n v="90"/>
    <x v="0"/>
    <n v="2817"/>
    <n v="1.8099999427795399"/>
    <n v="1.8099999427795399"/>
    <n v="0"/>
    <n v="0"/>
    <n v="0"/>
    <n v="1.79999995231628"/>
    <n v="0"/>
    <n v="0"/>
    <n v="0"/>
    <n v="90"/>
    <n v="1350"/>
    <n v="1965"/>
  </r>
  <r>
    <x v="26"/>
    <d v="2016-04-30T00:00:00"/>
    <x v="2"/>
    <s v="weekend"/>
    <n v="367"/>
    <x v="0"/>
    <n v="14560"/>
    <n v="9.4099998474121094"/>
    <n v="9.4099998474121094"/>
    <n v="0"/>
    <n v="3.1199998855590798"/>
    <n v="1.03999996185303"/>
    <n v="5.2399997711181596"/>
    <n v="0"/>
    <n v="42"/>
    <n v="17"/>
    <n v="308"/>
    <n v="584"/>
    <n v="2995"/>
  </r>
  <r>
    <x v="26"/>
    <d v="2016-05-07T00:00:00"/>
    <x v="2"/>
    <s v="weekend"/>
    <n v="271"/>
    <x v="0"/>
    <n v="12827"/>
    <n v="8.4799995422363299"/>
    <n v="8.4799995422363299"/>
    <n v="0"/>
    <n v="1.46000003814697"/>
    <n v="2.3299999237060498"/>
    <n v="4.6799998283386204"/>
    <n v="0"/>
    <n v="20"/>
    <n v="42"/>
    <n v="209"/>
    <n v="621"/>
    <n v="2739"/>
  </r>
  <r>
    <x v="27"/>
    <d v="2016-04-16T00:00:00"/>
    <x v="2"/>
    <s v="weekend"/>
    <n v="185"/>
    <x v="0"/>
    <n v="14549"/>
    <n v="11.1099996566772"/>
    <n v="11.1099996566772"/>
    <n v="0"/>
    <n v="9.3599996566772496"/>
    <n v="0.270000010728836"/>
    <n v="1.4900000095367401"/>
    <n v="0"/>
    <n v="96"/>
    <n v="6"/>
    <n v="83"/>
    <n v="1255"/>
    <n v="2867"/>
  </r>
  <r>
    <x v="27"/>
    <d v="2016-04-23T00:00:00"/>
    <x v="2"/>
    <s v="weekend"/>
    <n v="362"/>
    <x v="0"/>
    <n v="22359"/>
    <n v="17.190000534057599"/>
    <n v="17.190000534057599"/>
    <n v="0"/>
    <n v="12.539999961853001"/>
    <n v="0.62999999523162797"/>
    <n v="4.0199999809265101"/>
    <n v="0"/>
    <n v="125"/>
    <n v="14"/>
    <n v="223"/>
    <n v="741"/>
    <n v="3554"/>
  </r>
  <r>
    <x v="27"/>
    <d v="2016-04-30T00:00:00"/>
    <x v="2"/>
    <s v="weekend"/>
    <n v="159"/>
    <x v="0"/>
    <n v="7135"/>
    <n v="5.5900001525878897"/>
    <n v="5.5900001525878897"/>
    <n v="0"/>
    <n v="2.9900000095367401"/>
    <n v="5.9999998658895499E-2"/>
    <n v="2.53999996185303"/>
    <n v="0"/>
    <n v="27"/>
    <n v="1"/>
    <n v="131"/>
    <n v="1281"/>
    <n v="2408"/>
  </r>
  <r>
    <x v="27"/>
    <d v="2016-05-07T00:00:00"/>
    <x v="2"/>
    <s v="weekend"/>
    <n v="289"/>
    <x v="0"/>
    <n v="19769"/>
    <n v="15.670000076293899"/>
    <n v="15.670000076293899"/>
    <n v="0"/>
    <n v="12.439999580383301"/>
    <n v="0.87999999523162797"/>
    <n v="2.3499999046325701"/>
    <n v="0"/>
    <n v="121"/>
    <n v="20"/>
    <n v="148"/>
    <n v="1076"/>
    <n v="3331"/>
  </r>
  <r>
    <x v="28"/>
    <d v="2016-04-16T00:00:00"/>
    <x v="2"/>
    <s v="weekend"/>
    <n v="172"/>
    <x v="0"/>
    <n v="9256"/>
    <n v="6.1399998664856001"/>
    <n v="6.1399998664856001"/>
    <n v="0"/>
    <n v="0.43000000715255698"/>
    <n v="3.2699999809265101"/>
    <n v="2.4500000476837198"/>
    <n v="0"/>
    <n v="6"/>
    <n v="51"/>
    <n v="115"/>
    <n v="1268"/>
    <n v="1880"/>
  </r>
  <r>
    <x v="28"/>
    <d v="2016-04-23T00:00:00"/>
    <x v="2"/>
    <s v="weekend"/>
    <n v="247"/>
    <x v="0"/>
    <n v="9282"/>
    <n v="6.2600002288818404"/>
    <n v="6.2600002288818404"/>
    <n v="0"/>
    <n v="2.0899999141693102"/>
    <n v="1.03999996185303"/>
    <n v="3.1300001144409202"/>
    <n v="0"/>
    <n v="30"/>
    <n v="26"/>
    <n v="191"/>
    <n v="1193"/>
    <n v="2132"/>
  </r>
  <r>
    <x v="29"/>
    <d v="2016-04-16T00:00:00"/>
    <x v="2"/>
    <s v="weekend"/>
    <n v="227"/>
    <x v="0"/>
    <n v="11207"/>
    <n v="8.8900003433227504"/>
    <n v="8.8900003433227504"/>
    <n v="0"/>
    <n v="5.3699998855590803"/>
    <n v="1.0700000524520901"/>
    <n v="2.4400000572204599"/>
    <n v="0"/>
    <n v="64"/>
    <n v="21"/>
    <n v="142"/>
    <n v="563"/>
    <n v="3363"/>
  </r>
  <r>
    <x v="29"/>
    <d v="2016-04-23T00:00:00"/>
    <x v="2"/>
    <s v="weekend"/>
    <n v="165"/>
    <x v="0"/>
    <n v="5709"/>
    <n v="4.5300002098083496"/>
    <n v="4.5300002098083496"/>
    <n v="0"/>
    <n v="1.5199999809265099"/>
    <n v="0.519999980926514"/>
    <n v="2.4800000190734899"/>
    <n v="0"/>
    <n v="19"/>
    <n v="10"/>
    <n v="136"/>
    <n v="740"/>
    <n v="2908"/>
  </r>
  <r>
    <x v="29"/>
    <d v="2016-04-30T00:00:00"/>
    <x v="2"/>
    <s v="weekend"/>
    <n v="121"/>
    <x v="0"/>
    <n v="2946"/>
    <n v="2.3399999141693102"/>
    <n v="2.3399999141693102"/>
    <n v="0"/>
    <n v="0"/>
    <n v="0"/>
    <n v="2.3399999141693102"/>
    <n v="0"/>
    <n v="0"/>
    <n v="0"/>
    <n v="121"/>
    <n v="780"/>
    <n v="2660"/>
  </r>
  <r>
    <x v="29"/>
    <d v="2016-05-07T00:00:00"/>
    <x v="2"/>
    <s v="weekend"/>
    <n v="158"/>
    <x v="0"/>
    <n v="4468"/>
    <n v="3.53999996185303"/>
    <n v="3.53999996185303"/>
    <n v="0"/>
    <n v="0"/>
    <n v="0"/>
    <n v="3.53999996185303"/>
    <n v="0"/>
    <n v="0"/>
    <n v="0"/>
    <n v="158"/>
    <n v="851"/>
    <n v="2799"/>
  </r>
  <r>
    <x v="30"/>
    <d v="2016-04-16T00:00:00"/>
    <x v="2"/>
    <s v="weekend"/>
    <n v="0"/>
    <x v="1"/>
    <n v="5319"/>
    <n v="4.1500000953674299"/>
    <n v="4.1500000953674299"/>
    <n v="0"/>
    <n v="0"/>
    <n v="0"/>
    <n v="0"/>
    <n v="0"/>
    <n v="0"/>
    <n v="0"/>
    <n v="0"/>
    <n v="1440"/>
    <n v="2693"/>
  </r>
  <r>
    <x v="30"/>
    <d v="2016-04-23T00:00:00"/>
    <x v="2"/>
    <s v="weekend"/>
    <n v="289"/>
    <x v="0"/>
    <n v="9423"/>
    <n v="7.3499999046325701"/>
    <n v="7.3499999046325701"/>
    <n v="0"/>
    <n v="0.52999997138977095"/>
    <n v="2.0299999713897701"/>
    <n v="4.75"/>
    <n v="0"/>
    <n v="7"/>
    <n v="44"/>
    <n v="238"/>
    <n v="1151"/>
    <n v="3012"/>
  </r>
  <r>
    <x v="30"/>
    <d v="2016-04-30T00:00:00"/>
    <x v="2"/>
    <s v="weekend"/>
    <n v="347"/>
    <x v="0"/>
    <n v="10085"/>
    <n v="7.8699998855590803"/>
    <n v="7.8699998855590803"/>
    <n v="0"/>
    <n v="0.15000000596046401"/>
    <n v="1.2799999713897701"/>
    <n v="6.4299998283386204"/>
    <n v="0"/>
    <n v="2"/>
    <n v="28"/>
    <n v="317"/>
    <n v="1093"/>
    <n v="3164"/>
  </r>
  <r>
    <x v="30"/>
    <d v="2016-05-07T00:00:00"/>
    <x v="2"/>
    <s v="weekend"/>
    <n v="250"/>
    <x v="0"/>
    <n v="6117"/>
    <n v="4.7699999809265101"/>
    <n v="4.7699999809265101"/>
    <n v="0"/>
    <n v="0"/>
    <n v="0"/>
    <n v="4.7699999809265101"/>
    <n v="0"/>
    <n v="0"/>
    <n v="0"/>
    <n v="250"/>
    <n v="1190"/>
    <n v="2810"/>
  </r>
  <r>
    <x v="31"/>
    <d v="2016-04-16T00:00:00"/>
    <x v="2"/>
    <s v="weekend"/>
    <n v="12"/>
    <x v="1"/>
    <n v="244"/>
    <n v="0.15999999642372101"/>
    <n v="0.15999999642372101"/>
    <n v="0"/>
    <n v="0"/>
    <n v="0"/>
    <n v="0.15999999642372101"/>
    <n v="0"/>
    <n v="0"/>
    <n v="0"/>
    <n v="12"/>
    <n v="1428"/>
    <n v="1721"/>
  </r>
  <r>
    <x v="31"/>
    <d v="2016-04-23T00:00:00"/>
    <x v="2"/>
    <s v="weekend"/>
    <n v="285"/>
    <x v="0"/>
    <n v="5245"/>
    <n v="3.3599998950958301"/>
    <n v="3.3599998950958301"/>
    <n v="0"/>
    <n v="0.15999999642372101"/>
    <n v="0.43999999761581399"/>
    <n v="2.75"/>
    <n v="0"/>
    <n v="8"/>
    <n v="45"/>
    <n v="232"/>
    <n v="795"/>
    <n v="2748"/>
  </r>
  <r>
    <x v="31"/>
    <d v="2016-04-30T00:00:00"/>
    <x v="2"/>
    <s v="weekend"/>
    <n v="331"/>
    <x v="0"/>
    <n v="7174"/>
    <n v="4.5900001525878897"/>
    <n v="4.5900001525878897"/>
    <n v="0"/>
    <n v="0.33000001311302202"/>
    <n v="0.36000001430511502"/>
    <n v="3.9100000858306898"/>
    <n v="0"/>
    <n v="10"/>
    <n v="20"/>
    <n v="301"/>
    <n v="749"/>
    <n v="2896"/>
  </r>
  <r>
    <x v="32"/>
    <d v="2016-04-16T00:00:00"/>
    <x v="2"/>
    <s v="weekend"/>
    <n v="552"/>
    <x v="0"/>
    <n v="29326"/>
    <n v="25.290000915527301"/>
    <n v="25.290000915527301"/>
    <n v="0"/>
    <n v="13.2399997711182"/>
    <n v="1.21000003814697"/>
    <n v="10.710000038146999"/>
    <n v="0"/>
    <n v="94"/>
    <n v="29"/>
    <n v="429"/>
    <n v="888"/>
    <n v="4547"/>
  </r>
  <r>
    <x v="32"/>
    <d v="2016-04-23T00:00:00"/>
    <x v="2"/>
    <s v="weekend"/>
    <n v="408"/>
    <x v="0"/>
    <n v="11200"/>
    <n v="7.4299998283386204"/>
    <n v="7.4299998283386204"/>
    <n v="0"/>
    <n v="0"/>
    <n v="0"/>
    <n v="7.4000000953674299"/>
    <n v="9.9999997764825804E-3"/>
    <n v="102"/>
    <n v="6"/>
    <n v="300"/>
    <n v="1032"/>
    <n v="3891"/>
  </r>
  <r>
    <x v="32"/>
    <d v="2016-04-30T00:00:00"/>
    <x v="2"/>
    <s v="weekend"/>
    <n v="351"/>
    <x v="0"/>
    <n v="27745"/>
    <n v="26.719999313354499"/>
    <n v="26.719999313354499"/>
    <n v="0"/>
    <n v="21.659999847412099"/>
    <n v="7.9999998211860698E-2"/>
    <n v="4.9299998283386204"/>
    <n v="0"/>
    <n v="124"/>
    <n v="4"/>
    <n v="223"/>
    <n v="1089"/>
    <n v="4398"/>
  </r>
  <r>
    <x v="32"/>
    <d v="2016-05-07T00:00:00"/>
    <x v="2"/>
    <s v="weekend"/>
    <n v="404"/>
    <x v="0"/>
    <n v="12332"/>
    <n v="8.1300001144409197"/>
    <n v="8.1300001144409197"/>
    <n v="0"/>
    <n v="7.9999998211860698E-2"/>
    <n v="0.95999997854232799"/>
    <n v="6.9899997711181596"/>
    <n v="0"/>
    <n v="105"/>
    <n v="28"/>
    <n v="271"/>
    <n v="1036"/>
    <n v="4142"/>
  </r>
  <r>
    <x v="0"/>
    <d v="2016-04-17T00:00:00"/>
    <x v="3"/>
    <s v="weekend"/>
    <n v="222"/>
    <x v="0"/>
    <n v="9705"/>
    <n v="6.4800000190734899"/>
    <n v="6.4800000190734899"/>
    <n v="0"/>
    <n v="3.1900000572204599"/>
    <n v="0.77999997138977095"/>
    <n v="2.5099999904632599"/>
    <n v="0"/>
    <n v="38"/>
    <n v="20"/>
    <n v="164"/>
    <n v="539"/>
    <n v="1728"/>
  </r>
  <r>
    <x v="0"/>
    <d v="2016-04-24T00:00:00"/>
    <x v="3"/>
    <s v="weekend"/>
    <n v="282"/>
    <x v="0"/>
    <n v="10039"/>
    <n v="6.4099998474121103"/>
    <n v="6.4099998474121103"/>
    <n v="0"/>
    <n v="2.9200000762939502"/>
    <n v="0.20999999344348899"/>
    <n v="3.2799999713897701"/>
    <n v="0"/>
    <n v="39"/>
    <n v="5"/>
    <n v="238"/>
    <n v="709"/>
    <n v="1788"/>
  </r>
  <r>
    <x v="0"/>
    <d v="2016-05-01T00:00:00"/>
    <x v="3"/>
    <s v="weekend"/>
    <n v="314"/>
    <x v="0"/>
    <n v="10602"/>
    <n v="6.8099999427795401"/>
    <n v="6.8099999427795401"/>
    <n v="0"/>
    <n v="2.28999996185303"/>
    <n v="1.6000000238418599"/>
    <n v="2.9200000762939502"/>
    <n v="0"/>
    <n v="33"/>
    <n v="35"/>
    <n v="246"/>
    <n v="730"/>
    <n v="1820"/>
  </r>
  <r>
    <x v="0"/>
    <d v="2016-05-08T00:00:00"/>
    <x v="3"/>
    <s v="weekend"/>
    <n v="255"/>
    <x v="0"/>
    <n v="10060"/>
    <n v="6.5799999237060502"/>
    <n v="6.5799999237060502"/>
    <n v="0"/>
    <n v="3.5299999713897701"/>
    <n v="0.31999999284744302"/>
    <n v="2.7300000190734899"/>
    <n v="0"/>
    <n v="44"/>
    <n v="8"/>
    <n v="203"/>
    <n v="574"/>
    <n v="1740"/>
  </r>
  <r>
    <x v="1"/>
    <d v="2016-04-17T00:00:00"/>
    <x v="3"/>
    <s v="weekend"/>
    <n v="164"/>
    <x v="0"/>
    <n v="6175"/>
    <n v="4.0599999427795401"/>
    <n v="4.0599999427795401"/>
    <n v="0"/>
    <n v="1.0299999713897701"/>
    <n v="1.5199999809265099"/>
    <n v="1.4900000095367401"/>
    <n v="9.9999997764825804E-3"/>
    <n v="15"/>
    <n v="22"/>
    <n v="127"/>
    <n v="1276"/>
    <n v="1554"/>
  </r>
  <r>
    <x v="1"/>
    <d v="2016-04-24T00:00:00"/>
    <x v="3"/>
    <s v="weekend"/>
    <n v="219"/>
    <x v="0"/>
    <n v="6076"/>
    <n v="3.9500000476837198"/>
    <n v="3.9500000476837198"/>
    <n v="0"/>
    <n v="1.1499999761581401"/>
    <n v="0.91000002622604403"/>
    <n v="1.8899999856948899"/>
    <n v="0"/>
    <n v="16"/>
    <n v="18"/>
    <n v="185"/>
    <n v="1221"/>
    <n v="1617"/>
  </r>
  <r>
    <x v="1"/>
    <d v="2016-05-01T00:00:00"/>
    <x v="3"/>
    <s v="weekend"/>
    <n v="420"/>
    <x v="0"/>
    <n v="36019"/>
    <n v="28.030000686645501"/>
    <n v="28.030000686645501"/>
    <n v="0"/>
    <n v="21.920000076293899"/>
    <n v="4.1900000572204599"/>
    <n v="1.9099999666214"/>
    <n v="1.9999999552965199E-2"/>
    <n v="186"/>
    <n v="63"/>
    <n v="171"/>
    <n v="1020"/>
    <n v="2690"/>
  </r>
  <r>
    <x v="1"/>
    <d v="2016-05-08T00:00:00"/>
    <x v="3"/>
    <s v="weekend"/>
    <n v="152"/>
    <x v="0"/>
    <n v="3427"/>
    <n v="2.2300000190734899"/>
    <n v="2.2300000190734899"/>
    <n v="0"/>
    <n v="0"/>
    <n v="0"/>
    <n v="2.2200000286102299"/>
    <n v="0"/>
    <n v="0"/>
    <n v="0"/>
    <n v="152"/>
    <n v="1288"/>
    <n v="1427"/>
  </r>
  <r>
    <x v="2"/>
    <d v="2016-04-17T00:00:00"/>
    <x v="3"/>
    <s v="weekend"/>
    <n v="228"/>
    <x v="0"/>
    <n v="8757"/>
    <n v="6.3699998855590803"/>
    <n v="6.3699998855590803"/>
    <n v="0"/>
    <n v="2.25"/>
    <n v="0.56999999284744296"/>
    <n v="3.5499999523162802"/>
    <n v="0"/>
    <n v="29"/>
    <n v="13"/>
    <n v="186"/>
    <n v="1212"/>
    <n v="3011"/>
  </r>
  <r>
    <x v="2"/>
    <d v="2016-04-24T00:00:00"/>
    <x v="3"/>
    <s v="weekend"/>
    <n v="89"/>
    <x v="0"/>
    <n v="3321"/>
    <n v="2.4100000858306898"/>
    <n v="2.4100000858306898"/>
    <n v="0"/>
    <n v="0"/>
    <n v="0"/>
    <n v="2.4100000858306898"/>
    <n v="0"/>
    <n v="0"/>
    <n v="0"/>
    <n v="89"/>
    <n v="1351"/>
    <n v="2413"/>
  </r>
  <r>
    <x v="2"/>
    <d v="2016-05-01T00:00:00"/>
    <x v="3"/>
    <s v="weekend"/>
    <n v="173"/>
    <x v="0"/>
    <n v="6132"/>
    <n v="4.46000003814697"/>
    <n v="4.46000003814697"/>
    <n v="0"/>
    <n v="0.239999994635582"/>
    <n v="0.99000000953674305"/>
    <n v="3.2300000190734899"/>
    <n v="0"/>
    <n v="3"/>
    <n v="24"/>
    <n v="146"/>
    <n v="908"/>
    <n v="2696"/>
  </r>
  <r>
    <x v="2"/>
    <d v="2016-05-08T00:00:00"/>
    <x v="3"/>
    <s v="weekend"/>
    <n v="295"/>
    <x v="0"/>
    <n v="6724"/>
    <n v="4.8899998664856001"/>
    <n v="4.8899998664856001"/>
    <n v="0"/>
    <n v="0"/>
    <n v="0"/>
    <n v="4.8800001144409197"/>
    <n v="0"/>
    <n v="0"/>
    <n v="0"/>
    <n v="295"/>
    <n v="991"/>
    <n v="2987"/>
  </r>
  <r>
    <x v="3"/>
    <d v="2016-04-17T00:00:00"/>
    <x v="3"/>
    <s v="weekend"/>
    <n v="209"/>
    <x v="0"/>
    <n v="4525"/>
    <n v="2.9900000095367401"/>
    <n v="2.9900000095367401"/>
    <n v="0"/>
    <n v="0.140000000596046"/>
    <n v="0.259999990463257"/>
    <n v="2.5899999141693102"/>
    <n v="0"/>
    <n v="2"/>
    <n v="8"/>
    <n v="199"/>
    <n v="1231"/>
    <n v="1793"/>
  </r>
  <r>
    <x v="3"/>
    <d v="2016-05-01T00:00:00"/>
    <x v="3"/>
    <s v="weekend"/>
    <n v="82"/>
    <x v="0"/>
    <n v="2573"/>
    <n v="1.70000004768372"/>
    <n v="1.70000004768372"/>
    <n v="0"/>
    <n v="0"/>
    <n v="0.259999990463257"/>
    <n v="1.45000004768372"/>
    <n v="0"/>
    <n v="0"/>
    <n v="7"/>
    <n v="75"/>
    <n v="585"/>
    <n v="1541"/>
  </r>
  <r>
    <x v="4"/>
    <d v="2016-04-24T00:00:00"/>
    <x v="3"/>
    <s v="weekend"/>
    <n v="82"/>
    <x v="0"/>
    <n v="2090"/>
    <n v="1.45000004768372"/>
    <n v="1.45000004768372"/>
    <n v="0"/>
    <n v="7.0000000298023196E-2"/>
    <n v="0.239999994635582"/>
    <n v="1.1399999856948899"/>
    <n v="0"/>
    <n v="1"/>
    <n v="6"/>
    <n v="75"/>
    <n v="1358"/>
    <n v="2324"/>
  </r>
  <r>
    <x v="4"/>
    <d v="2016-05-01T00:00:00"/>
    <x v="3"/>
    <s v="weekend"/>
    <n v="85"/>
    <x v="0"/>
    <n v="2704"/>
    <n v="1.87000000476837"/>
    <n v="1.87000000476837"/>
    <n v="0"/>
    <n v="1.0099999904632599"/>
    <n v="2.9999999329447701E-2"/>
    <n v="0.82999998331069902"/>
    <n v="0"/>
    <n v="14"/>
    <n v="1"/>
    <n v="70"/>
    <n v="1355"/>
    <n v="2411"/>
  </r>
  <r>
    <x v="5"/>
    <d v="2016-04-17T00:00:00"/>
    <x v="3"/>
    <s v="weekend"/>
    <n v="388"/>
    <x v="0"/>
    <n v="15112"/>
    <n v="11.3999996185303"/>
    <n v="11.3999996185303"/>
    <n v="0"/>
    <n v="3.8699998855590798"/>
    <n v="0.66000002622604403"/>
    <n v="6.8800001144409197"/>
    <n v="0"/>
    <n v="28"/>
    <n v="29"/>
    <n v="331"/>
    <n v="1052"/>
    <n v="2782"/>
  </r>
  <r>
    <x v="5"/>
    <d v="2016-04-24T00:00:00"/>
    <x v="3"/>
    <s v="weekend"/>
    <n v="279"/>
    <x v="0"/>
    <n v="13481"/>
    <n v="10.2799997329712"/>
    <n v="10.2799997329712"/>
    <n v="0"/>
    <n v="4.5500001907348597"/>
    <n v="1.1499999761581401"/>
    <n v="4.5799999237060502"/>
    <n v="0"/>
    <n v="37"/>
    <n v="26"/>
    <n v="216"/>
    <n v="1161"/>
    <n v="2529"/>
  </r>
  <r>
    <x v="5"/>
    <d v="2016-05-01T00:00:00"/>
    <x v="3"/>
    <s v="weekend"/>
    <n v="298"/>
    <x v="0"/>
    <n v="10538"/>
    <n v="7.4000000953674299"/>
    <n v="7.4000000953674299"/>
    <n v="0"/>
    <n v="1.9400000572204601"/>
    <n v="0.95999997854232799"/>
    <n v="4.5"/>
    <n v="0"/>
    <n v="25"/>
    <n v="28"/>
    <n v="245"/>
    <n v="1142"/>
    <n v="2380"/>
  </r>
  <r>
    <x v="5"/>
    <d v="2016-05-08T00:00:00"/>
    <x v="3"/>
    <s v="weekend"/>
    <n v="135"/>
    <x v="0"/>
    <n v="3292"/>
    <n v="2.3099999427795401"/>
    <n v="2.3099999427795401"/>
    <n v="0"/>
    <n v="0"/>
    <n v="0"/>
    <n v="2.3099999427795401"/>
    <n v="0"/>
    <n v="0"/>
    <n v="0"/>
    <n v="135"/>
    <n v="1305"/>
    <n v="1848"/>
  </r>
  <r>
    <x v="6"/>
    <d v="2016-04-17T00:00:00"/>
    <x v="3"/>
    <s v="weekend"/>
    <n v="60"/>
    <x v="0"/>
    <n v="838"/>
    <n v="0.519999980926514"/>
    <n v="0.519999980926514"/>
    <n v="0"/>
    <n v="0"/>
    <n v="0"/>
    <n v="0.519999980926514"/>
    <n v="0"/>
    <n v="0"/>
    <n v="0"/>
    <n v="60"/>
    <n v="1053"/>
    <n v="1214"/>
  </r>
  <r>
    <x v="6"/>
    <d v="2016-04-24T00:00:00"/>
    <x v="3"/>
    <s v="weekend"/>
    <n v="164"/>
    <x v="0"/>
    <n v="3490"/>
    <n v="2.1600000858306898"/>
    <n v="2.1600000858306898"/>
    <n v="0"/>
    <n v="0"/>
    <n v="0"/>
    <n v="2.1600000858306898"/>
    <n v="0"/>
    <n v="0"/>
    <n v="0"/>
    <n v="164"/>
    <n v="704"/>
    <n v="1401"/>
  </r>
  <r>
    <x v="6"/>
    <d v="2016-05-01T00:00:00"/>
    <x v="3"/>
    <s v="weekend"/>
    <n v="191"/>
    <x v="0"/>
    <n v="3609"/>
    <n v="2.2799999713897701"/>
    <n v="2.2799999713897701"/>
    <n v="0"/>
    <n v="0"/>
    <n v="0"/>
    <n v="2.2799999713897701"/>
    <n v="0"/>
    <n v="0"/>
    <n v="0"/>
    <n v="191"/>
    <n v="716"/>
    <n v="1447"/>
  </r>
  <r>
    <x v="6"/>
    <d v="2016-05-08T00:00:00"/>
    <x v="3"/>
    <s v="weekend"/>
    <n v="258"/>
    <x v="0"/>
    <n v="5528"/>
    <n v="3.4500000476837198"/>
    <n v="3.4500000476837198"/>
    <n v="0"/>
    <n v="0"/>
    <n v="0"/>
    <n v="3.4500000476837198"/>
    <n v="0"/>
    <n v="0"/>
    <n v="0"/>
    <n v="258"/>
    <n v="610"/>
    <n v="1555"/>
  </r>
  <r>
    <x v="7"/>
    <d v="2016-04-17T00:00:00"/>
    <x v="3"/>
    <s v="weekend"/>
    <n v="249"/>
    <x v="0"/>
    <n v="6198"/>
    <n v="4.1799998283386204"/>
    <n v="4.1799998283386204"/>
    <n v="0"/>
    <n v="0"/>
    <n v="0"/>
    <n v="4.1799998283386204"/>
    <n v="0"/>
    <n v="0"/>
    <n v="0"/>
    <n v="249"/>
    <n v="1191"/>
    <n v="1852"/>
  </r>
  <r>
    <x v="7"/>
    <d v="2016-04-24T00:00:00"/>
    <x v="3"/>
    <s v="weekend"/>
    <n v="204"/>
    <x v="0"/>
    <n v="4165"/>
    <n v="2.8099999427795401"/>
    <n v="2.8099999427795401"/>
    <n v="0"/>
    <n v="0"/>
    <n v="0"/>
    <n v="2.7999999523162802"/>
    <n v="0"/>
    <n v="0"/>
    <n v="0"/>
    <n v="204"/>
    <n v="1236"/>
    <n v="1725"/>
  </r>
  <r>
    <x v="7"/>
    <d v="2016-05-01T00:00:00"/>
    <x v="3"/>
    <s v="weekend"/>
    <n v="40"/>
    <x v="2"/>
    <n v="772"/>
    <n v="0.519999980926514"/>
    <n v="0.519999980926514"/>
    <n v="0"/>
    <n v="0"/>
    <n v="0"/>
    <n v="0.519999980926514"/>
    <n v="0"/>
    <n v="0"/>
    <n v="0"/>
    <n v="40"/>
    <n v="1400"/>
    <n v="1403"/>
  </r>
  <r>
    <x v="7"/>
    <d v="2016-05-08T00:00:00"/>
    <x v="3"/>
    <s v="weekend"/>
    <n v="247"/>
    <x v="0"/>
    <n v="5161"/>
    <n v="3.4800000190734899"/>
    <n v="3.4800000190734899"/>
    <n v="0"/>
    <n v="0"/>
    <n v="0"/>
    <n v="3.4700000286102299"/>
    <n v="0"/>
    <n v="0"/>
    <n v="0"/>
    <n v="247"/>
    <n v="1193"/>
    <n v="1821"/>
  </r>
  <r>
    <x v="8"/>
    <d v="2016-04-17T00:00:00"/>
    <x v="3"/>
    <s v="weekend"/>
    <n v="257"/>
    <x v="0"/>
    <n v="5472"/>
    <n v="3.6199998855590798"/>
    <n v="3.6199998855590798"/>
    <n v="0"/>
    <n v="7.9999998211860698E-2"/>
    <n v="0.28000000119209301"/>
    <n v="3.2599999904632599"/>
    <n v="0"/>
    <n v="1"/>
    <n v="7"/>
    <n v="249"/>
    <n v="508"/>
    <n v="1882"/>
  </r>
  <r>
    <x v="8"/>
    <d v="2016-04-24T00:00:00"/>
    <x v="3"/>
    <s v="weekend"/>
    <n v="360"/>
    <x v="0"/>
    <n v="9471"/>
    <n v="6.2600002288818404"/>
    <n v="6.2600002288818404"/>
    <n v="0"/>
    <n v="0"/>
    <n v="0"/>
    <n v="6.2600002288818404"/>
    <n v="0"/>
    <n v="0"/>
    <n v="0"/>
    <n v="360"/>
    <n v="584"/>
    <n v="2187"/>
  </r>
  <r>
    <x v="9"/>
    <d v="2016-04-17T00:00:00"/>
    <x v="3"/>
    <s v="weekend"/>
    <n v="168"/>
    <x v="0"/>
    <n v="2524"/>
    <n v="1.70000004768372"/>
    <n v="1.70000004768372"/>
    <n v="0"/>
    <n v="0"/>
    <n v="0.34999999403953602"/>
    <n v="1.3400000333786"/>
    <n v="0"/>
    <n v="0"/>
    <n v="8"/>
    <n v="160"/>
    <n v="1272"/>
    <n v="1529"/>
  </r>
  <r>
    <x v="9"/>
    <d v="2016-04-24T00:00:00"/>
    <x v="3"/>
    <s v="weekend"/>
    <n v="237"/>
    <x v="0"/>
    <n v="6873"/>
    <n v="4.6799998283386204"/>
    <n v="4.6799998283386204"/>
    <n v="0"/>
    <n v="3"/>
    <n v="5.9999998658895499E-2"/>
    <n v="1.62000000476837"/>
    <n v="0"/>
    <n v="46"/>
    <n v="1"/>
    <n v="190"/>
    <n v="1203"/>
    <n v="1898"/>
  </r>
  <r>
    <x v="9"/>
    <d v="2016-05-01T00:00:00"/>
    <x v="3"/>
    <s v="weekend"/>
    <n v="221"/>
    <x v="0"/>
    <n v="7399"/>
    <n v="4.9699997901916504"/>
    <n v="4.9699997901916504"/>
    <n v="0"/>
    <n v="0.490000009536743"/>
    <n v="1.03999996185303"/>
    <n v="3.4400000572204599"/>
    <n v="0"/>
    <n v="7"/>
    <n v="18"/>
    <n v="196"/>
    <n v="1219"/>
    <n v="1739"/>
  </r>
  <r>
    <x v="9"/>
    <d v="2016-05-08T00:00:00"/>
    <x v="3"/>
    <s v="weekend"/>
    <n v="372"/>
    <x v="0"/>
    <n v="8168"/>
    <n v="5.53999996185303"/>
    <n v="5.53999996185303"/>
    <n v="0"/>
    <n v="2.9000000953674299"/>
    <n v="0"/>
    <n v="2.6400001049041699"/>
    <n v="0"/>
    <n v="46"/>
    <n v="0"/>
    <n v="326"/>
    <n v="1068"/>
    <n v="2096"/>
  </r>
  <r>
    <x v="10"/>
    <d v="2016-04-17T00:00:00"/>
    <x v="3"/>
    <s v="weekend"/>
    <n v="335"/>
    <x v="0"/>
    <n v="8199"/>
    <n v="5.8800001144409197"/>
    <n v="5.8800001144409197"/>
    <n v="0"/>
    <n v="1.4099999666214"/>
    <n v="0.10000000149011599"/>
    <n v="4.3600001335143999"/>
    <n v="9.9999997764825804E-3"/>
    <n v="11"/>
    <n v="2"/>
    <n v="322"/>
    <n v="1105"/>
    <n v="1964"/>
  </r>
  <r>
    <x v="10"/>
    <d v="2016-04-24T00:00:00"/>
    <x v="3"/>
    <s v="weekend"/>
    <n v="313"/>
    <x v="0"/>
    <n v="6731"/>
    <n v="4.5900001525878897"/>
    <n v="4.5900001525878897"/>
    <n v="0"/>
    <n v="0.88999998569488503"/>
    <n v="0.18999999761581399"/>
    <n v="3.4900000095367401"/>
    <n v="1.9999999552965199E-2"/>
    <n v="14"/>
    <n v="7"/>
    <n v="292"/>
    <n v="1127"/>
    <n v="1921"/>
  </r>
  <r>
    <x v="10"/>
    <d v="2016-05-01T00:00:00"/>
    <x v="3"/>
    <s v="weekend"/>
    <n v="172"/>
    <x v="0"/>
    <n v="3077"/>
    <n v="2.0999999046325701"/>
    <n v="2.0999999046325701"/>
    <n v="0"/>
    <n v="0"/>
    <n v="0"/>
    <n v="2.0899999141693102"/>
    <n v="0"/>
    <n v="0"/>
    <n v="0"/>
    <n v="172"/>
    <n v="842"/>
    <n v="1237"/>
  </r>
  <r>
    <x v="11"/>
    <d v="2016-04-17T00:00:00"/>
    <x v="3"/>
    <s v="weekend"/>
    <n v="274"/>
    <x v="0"/>
    <n v="10415"/>
    <n v="6.9699997901916504"/>
    <n v="6.9699997901916504"/>
    <n v="0"/>
    <n v="0.69999998807907104"/>
    <n v="2.3499999046325701"/>
    <n v="3.9200000762939502"/>
    <n v="0"/>
    <n v="11"/>
    <n v="58"/>
    <n v="205"/>
    <n v="600"/>
    <n v="1529"/>
  </r>
  <r>
    <x v="11"/>
    <d v="2016-04-24T00:00:00"/>
    <x v="3"/>
    <s v="weekend"/>
    <n v="254"/>
    <x v="0"/>
    <n v="14112"/>
    <n v="10"/>
    <n v="10"/>
    <n v="0"/>
    <n v="3.2699999809265101"/>
    <n v="4.5599999427795401"/>
    <n v="2.1700000762939502"/>
    <n v="0"/>
    <n v="30"/>
    <n v="95"/>
    <n v="129"/>
    <n v="660"/>
    <n v="1655"/>
  </r>
  <r>
    <x v="11"/>
    <d v="2016-05-01T00:00:00"/>
    <x v="3"/>
    <s v="weekend"/>
    <n v="205"/>
    <x v="0"/>
    <n v="10414"/>
    <n v="7.0700001716613796"/>
    <n v="7.0700001716613796"/>
    <n v="0"/>
    <n v="2.6700000762939502"/>
    <n v="1.9800000190734901"/>
    <n v="2.4100000858306898"/>
    <n v="0"/>
    <n v="41"/>
    <n v="40"/>
    <n v="124"/>
    <n v="691"/>
    <n v="1501"/>
  </r>
  <r>
    <x v="11"/>
    <d v="2016-05-08T00:00:00"/>
    <x v="3"/>
    <s v="weekend"/>
    <n v="296"/>
    <x v="0"/>
    <n v="13585"/>
    <n v="9.0900001525878906"/>
    <n v="9.0900001525878906"/>
    <n v="0"/>
    <n v="0.68000000715255704"/>
    <n v="5.2399997711181596"/>
    <n v="3.1700000762939502"/>
    <n v="0"/>
    <n v="9"/>
    <n v="116"/>
    <n v="171"/>
    <n v="688"/>
    <n v="1633"/>
  </r>
  <r>
    <x v="12"/>
    <d v="2016-04-17T00:00:00"/>
    <x v="3"/>
    <s v="weekend"/>
    <n v="2"/>
    <x v="1"/>
    <n v="16"/>
    <n v="9.9999997764825804E-3"/>
    <n v="9.9999997764825804E-3"/>
    <n v="0"/>
    <n v="0"/>
    <n v="0"/>
    <n v="9.9999997764825804E-3"/>
    <n v="0"/>
    <n v="0"/>
    <n v="0"/>
    <n v="2"/>
    <n v="1438"/>
    <n v="1990"/>
  </r>
  <r>
    <x v="12"/>
    <d v="2016-05-08T00:00:00"/>
    <x v="3"/>
    <s v="weekend"/>
    <n v="263"/>
    <x v="0"/>
    <n v="5862"/>
    <n v="4.1999998092651403"/>
    <n v="4.1999998092651403"/>
    <n v="0"/>
    <n v="0"/>
    <n v="0"/>
    <n v="4.1500000953674299"/>
    <n v="0"/>
    <n v="0"/>
    <n v="0"/>
    <n v="263"/>
    <n v="775"/>
    <n v="3089"/>
  </r>
  <r>
    <x v="14"/>
    <d v="2016-04-17T00:00:00"/>
    <x v="3"/>
    <s v="weekend"/>
    <n v="3"/>
    <x v="1"/>
    <n v="29"/>
    <n v="1.9999999552965199E-2"/>
    <n v="1.9999999552965199E-2"/>
    <n v="0"/>
    <n v="0"/>
    <n v="0"/>
    <n v="1.9999999552965199E-2"/>
    <n v="0"/>
    <n v="0"/>
    <n v="0"/>
    <n v="3"/>
    <n v="1363"/>
    <n v="1464"/>
  </r>
  <r>
    <x v="14"/>
    <d v="2016-04-24T00:00:00"/>
    <x v="3"/>
    <s v="weekend"/>
    <n v="197"/>
    <x v="0"/>
    <n v="4081"/>
    <n v="2.7400000095367401"/>
    <n v="2.7400000095367401"/>
    <n v="0"/>
    <n v="5.9999998658895499E-2"/>
    <n v="0.20000000298023199"/>
    <n v="2.4700000286102299"/>
    <n v="0"/>
    <n v="1"/>
    <n v="5"/>
    <n v="191"/>
    <n v="692"/>
    <n v="1880"/>
  </r>
  <r>
    <x v="14"/>
    <d v="2016-05-01T00:00:00"/>
    <x v="3"/>
    <s v="weekend"/>
    <n v="67"/>
    <x v="0"/>
    <n v="1251"/>
    <n v="0.83999997377395597"/>
    <n v="0.83999997377395597"/>
    <n v="0"/>
    <n v="0"/>
    <n v="0"/>
    <n v="0.83999997377395597"/>
    <n v="0"/>
    <n v="0"/>
    <n v="0"/>
    <n v="67"/>
    <n v="836"/>
    <n v="1593"/>
  </r>
  <r>
    <x v="14"/>
    <d v="2016-05-08T00:00:00"/>
    <x v="3"/>
    <s v="weekend"/>
    <n v="153"/>
    <x v="0"/>
    <n v="3672"/>
    <n v="2.46000003814697"/>
    <n v="2.46000003814697"/>
    <n v="0"/>
    <n v="0"/>
    <n v="0"/>
    <n v="2.46000003814697"/>
    <n v="0"/>
    <n v="0"/>
    <n v="0"/>
    <n v="153"/>
    <n v="603"/>
    <n v="1792"/>
  </r>
  <r>
    <x v="15"/>
    <d v="2016-04-17T00:00:00"/>
    <x v="3"/>
    <s v="weekend"/>
    <n v="201"/>
    <x v="0"/>
    <n v="4660"/>
    <n v="3.5799999237060498"/>
    <n v="3.5799999237060498"/>
    <n v="0"/>
    <n v="0"/>
    <n v="0"/>
    <n v="3.5799999237060498"/>
    <n v="0"/>
    <n v="0"/>
    <n v="0"/>
    <n v="201"/>
    <n v="721"/>
    <n v="2572"/>
  </r>
  <r>
    <x v="15"/>
    <d v="2016-04-24T00:00:00"/>
    <x v="3"/>
    <s v="weekend"/>
    <n v="261"/>
    <x v="0"/>
    <n v="10243"/>
    <n v="7.8800001144409197"/>
    <n v="7.8800001144409197"/>
    <n v="0"/>
    <n v="1.08000004291534"/>
    <n v="0.50999999046325695"/>
    <n v="6.3000001907348597"/>
    <n v="0"/>
    <n v="14"/>
    <n v="8"/>
    <n v="239"/>
    <n v="584"/>
    <n v="2885"/>
  </r>
  <r>
    <x v="15"/>
    <d v="2016-05-01T00:00:00"/>
    <x v="3"/>
    <s v="weekend"/>
    <n v="268"/>
    <x v="0"/>
    <n v="10255"/>
    <n v="7.8899998664856001"/>
    <n v="7.8899998664856001"/>
    <n v="0"/>
    <n v="1.0099999904632599"/>
    <n v="0.68000000715255704"/>
    <n v="6.1999998092651403"/>
    <n v="0"/>
    <n v="12"/>
    <n v="15"/>
    <n v="241"/>
    <n v="579"/>
    <n v="2926"/>
  </r>
  <r>
    <x v="15"/>
    <d v="2016-05-08T00:00:00"/>
    <x v="3"/>
    <s v="weekend"/>
    <n v="323"/>
    <x v="0"/>
    <n v="17298"/>
    <n v="14.3800001144409"/>
    <n v="14.3800001144409"/>
    <n v="0"/>
    <n v="9.8900003433227504"/>
    <n v="1.2599999904632599"/>
    <n v="3.2300000190734899"/>
    <n v="0"/>
    <n v="107"/>
    <n v="38"/>
    <n v="178"/>
    <n v="576"/>
    <n v="3934"/>
  </r>
  <r>
    <x v="16"/>
    <d v="2016-04-17T00:00:00"/>
    <x v="3"/>
    <s v="weekend"/>
    <n v="114"/>
    <x v="0"/>
    <n v="2268"/>
    <n v="1.5199999809265099"/>
    <n v="1.5199999809265099"/>
    <n v="0"/>
    <n v="0"/>
    <n v="0"/>
    <n v="1.5199999809265099"/>
    <n v="0"/>
    <n v="0"/>
    <n v="0"/>
    <n v="114"/>
    <n v="1219"/>
    <n v="1933"/>
  </r>
  <r>
    <x v="16"/>
    <d v="2016-04-24T00:00:00"/>
    <x v="3"/>
    <s v="weekend"/>
    <n v="244"/>
    <x v="0"/>
    <n v="5002"/>
    <n v="3.3599998950958301"/>
    <n v="3.3599998950958301"/>
    <n v="0"/>
    <n v="0"/>
    <n v="0"/>
    <n v="3.3599998950958301"/>
    <n v="0"/>
    <n v="0"/>
    <n v="0"/>
    <n v="244"/>
    <n v="1196"/>
    <n v="2247"/>
  </r>
  <r>
    <x v="16"/>
    <d v="2016-05-01T00:00:00"/>
    <x v="3"/>
    <s v="weekend"/>
    <n v="240"/>
    <x v="0"/>
    <n v="5232"/>
    <n v="3.5099999904632599"/>
    <n v="3.5099999904632599"/>
    <n v="0"/>
    <n v="0"/>
    <n v="0"/>
    <n v="3.5099999904632599"/>
    <n v="0"/>
    <n v="0"/>
    <n v="0"/>
    <n v="240"/>
    <n v="741"/>
    <n v="2246"/>
  </r>
  <r>
    <x v="16"/>
    <d v="2016-05-08T00:00:00"/>
    <x v="3"/>
    <s v="weekend"/>
    <n v="316"/>
    <x v="0"/>
    <n v="7303"/>
    <n v="4.9000000953674299"/>
    <n v="4.9000000953674299"/>
    <n v="0"/>
    <n v="0"/>
    <n v="0.25"/>
    <n v="4.6500000953674299"/>
    <n v="0"/>
    <n v="0"/>
    <n v="8"/>
    <n v="308"/>
    <n v="733"/>
    <n v="2423"/>
  </r>
  <r>
    <x v="17"/>
    <d v="2016-04-17T00:00:00"/>
    <x v="3"/>
    <s v="weekend"/>
    <n v="330"/>
    <x v="0"/>
    <n v="9634"/>
    <n v="6.4000000953674299"/>
    <n v="6.4000000953674299"/>
    <n v="0"/>
    <n v="0.55000001192092896"/>
    <n v="1.1399999856948899"/>
    <n v="4.71000003814697"/>
    <n v="0"/>
    <n v="7"/>
    <n v="19"/>
    <n v="304"/>
    <n v="1110"/>
    <n v="2117"/>
  </r>
  <r>
    <x v="17"/>
    <d v="2016-04-24T00:00:00"/>
    <x v="3"/>
    <s v="weekend"/>
    <n v="395"/>
    <x v="0"/>
    <n v="8563"/>
    <n v="5.6599998474121103"/>
    <n v="5.6599998474121103"/>
    <n v="0"/>
    <n v="0"/>
    <n v="0"/>
    <n v="5.6500000953674299"/>
    <n v="0"/>
    <n v="0"/>
    <n v="0"/>
    <n v="395"/>
    <n v="1045"/>
    <n v="2173"/>
  </r>
  <r>
    <x v="17"/>
    <d v="2016-05-01T00:00:00"/>
    <x v="3"/>
    <s v="weekend"/>
    <n v="190"/>
    <x v="0"/>
    <n v="3428"/>
    <n v="2.2699999809265101"/>
    <n v="2.2699999809265101"/>
    <n v="0"/>
    <n v="0"/>
    <n v="0"/>
    <n v="2.2699999809265101"/>
    <n v="0"/>
    <n v="0"/>
    <n v="0"/>
    <n v="190"/>
    <n v="1121"/>
    <n v="1692"/>
  </r>
  <r>
    <x v="17"/>
    <d v="2016-05-08T00:00:00"/>
    <x v="3"/>
    <s v="weekend"/>
    <n v="339"/>
    <x v="0"/>
    <n v="6543"/>
    <n v="4.3299999237060502"/>
    <n v="4.3299999237060502"/>
    <n v="0"/>
    <n v="1.79999995231628"/>
    <n v="0.5"/>
    <n v="2.0199999809265101"/>
    <n v="0"/>
    <n v="66"/>
    <n v="35"/>
    <n v="238"/>
    <n v="1019"/>
    <n v="2666"/>
  </r>
  <r>
    <x v="18"/>
    <d v="2016-04-17T00:00:00"/>
    <x v="3"/>
    <s v="weekend"/>
    <n v="380"/>
    <x v="0"/>
    <n v="12692"/>
    <n v="10.289999961853001"/>
    <n v="10.289999961853001"/>
    <n v="0"/>
    <n v="0.95999997854232799"/>
    <n v="3.46000003814697"/>
    <n v="5.8800001144409197"/>
    <n v="0"/>
    <n v="12"/>
    <n v="66"/>
    <n v="302"/>
    <n v="437"/>
    <n v="3394"/>
  </r>
  <r>
    <x v="18"/>
    <d v="2016-04-24T00:00:00"/>
    <x v="3"/>
    <s v="weekend"/>
    <n v="391"/>
    <x v="0"/>
    <n v="15050"/>
    <n v="12.2200002670288"/>
    <n v="12.2200002670288"/>
    <n v="0"/>
    <n v="1.20000004768372"/>
    <n v="5.1199998855590803"/>
    <n v="5.8800001144409197"/>
    <n v="0"/>
    <n v="15"/>
    <n v="95"/>
    <n v="281"/>
    <n v="542"/>
    <n v="3538"/>
  </r>
  <r>
    <x v="18"/>
    <d v="2016-05-08T00:00:00"/>
    <x v="3"/>
    <s v="weekend"/>
    <n v="326"/>
    <x v="0"/>
    <n v="12857"/>
    <n v="10.430000305175801"/>
    <n v="10.430000305175801"/>
    <n v="0"/>
    <n v="0.68000000715255704"/>
    <n v="6.21000003814697"/>
    <n v="3.53999996185303"/>
    <n v="0"/>
    <n v="9"/>
    <n v="125"/>
    <n v="192"/>
    <n v="1019"/>
    <n v="3287"/>
  </r>
  <r>
    <x v="19"/>
    <d v="2016-04-17T00:00:00"/>
    <x v="3"/>
    <s v="weekend"/>
    <n v="46"/>
    <x v="2"/>
    <n v="655"/>
    <n v="0.43000000715255698"/>
    <n v="0.43000000715255698"/>
    <n v="0"/>
    <n v="0"/>
    <n v="0"/>
    <n v="0.43000000715255698"/>
    <n v="0"/>
    <n v="0"/>
    <n v="0"/>
    <n v="46"/>
    <n v="943"/>
    <n v="1397"/>
  </r>
  <r>
    <x v="19"/>
    <d v="2016-04-24T00:00:00"/>
    <x v="3"/>
    <s v="weekend"/>
    <n v="104"/>
    <x v="0"/>
    <n v="1807"/>
    <n v="1.1799999475479099"/>
    <n v="1.1799999475479099"/>
    <n v="0"/>
    <n v="0"/>
    <n v="0"/>
    <n v="1.1799999475479099"/>
    <n v="0"/>
    <n v="0"/>
    <n v="0"/>
    <n v="104"/>
    <n v="582"/>
    <n v="1507"/>
  </r>
  <r>
    <x v="19"/>
    <d v="2016-05-01T00:00:00"/>
    <x v="3"/>
    <s v="weekend"/>
    <n v="237"/>
    <x v="0"/>
    <n v="5164"/>
    <n v="3.3699998855590798"/>
    <n v="3.3699998855590798"/>
    <n v="0"/>
    <n v="0"/>
    <n v="0"/>
    <n v="3.3699998855590798"/>
    <n v="0"/>
    <n v="0"/>
    <n v="0"/>
    <n v="237"/>
    <n v="436"/>
    <n v="1747"/>
  </r>
  <r>
    <x v="19"/>
    <d v="2016-05-08T00:00:00"/>
    <x v="3"/>
    <s v="weekend"/>
    <n v="221"/>
    <x v="0"/>
    <n v="6083"/>
    <n v="4"/>
    <n v="4"/>
    <n v="0"/>
    <n v="0.21999999880790699"/>
    <n v="0.46999999880790699"/>
    <n v="3.2999999523162802"/>
    <n v="0"/>
    <n v="3"/>
    <n v="8"/>
    <n v="210"/>
    <n v="505"/>
    <n v="1762"/>
  </r>
  <r>
    <x v="20"/>
    <d v="2016-04-17T00:00:00"/>
    <x v="3"/>
    <s v="weekend"/>
    <n v="396"/>
    <x v="0"/>
    <n v="12231"/>
    <n v="9.1400003433227504"/>
    <n v="9.1400003433227504"/>
    <n v="0"/>
    <n v="5.9800000190734899"/>
    <n v="0.82999998331069902"/>
    <n v="2.3199999332428001"/>
    <n v="0"/>
    <n v="200"/>
    <n v="37"/>
    <n v="159"/>
    <n v="525"/>
    <n v="4552"/>
  </r>
  <r>
    <x v="20"/>
    <d v="2016-04-24T00:00:00"/>
    <x v="3"/>
    <s v="weekend"/>
    <n v="416"/>
    <x v="0"/>
    <n v="15764"/>
    <n v="11.7799997329712"/>
    <n v="11.7799997329712"/>
    <n v="0"/>
    <n v="7.6500000953674299"/>
    <n v="2.1500000953674299"/>
    <n v="1.9800000190734901"/>
    <n v="0"/>
    <n v="210"/>
    <n v="65"/>
    <n v="141"/>
    <n v="425"/>
    <n v="4392"/>
  </r>
  <r>
    <x v="20"/>
    <d v="2016-05-01T00:00:00"/>
    <x v="3"/>
    <s v="weekend"/>
    <n v="444"/>
    <x v="0"/>
    <n v="13368"/>
    <n v="9.9899997711181605"/>
    <n v="9.9899997711181605"/>
    <n v="0"/>
    <n v="5.3099999427795401"/>
    <n v="1.4400000572204601"/>
    <n v="3.2400000095367401"/>
    <n v="0"/>
    <n v="194"/>
    <n v="72"/>
    <n v="178"/>
    <n v="499"/>
    <n v="4546"/>
  </r>
  <r>
    <x v="21"/>
    <d v="2016-04-17T00:00:00"/>
    <x v="3"/>
    <s v="weekend"/>
    <n v="312"/>
    <x v="0"/>
    <n v="7150"/>
    <n v="5.4000000953674299"/>
    <n v="5.4000000953674299"/>
    <n v="0"/>
    <n v="0"/>
    <n v="0"/>
    <n v="5.4000000953674299"/>
    <n v="0"/>
    <n v="0"/>
    <n v="0"/>
    <n v="312"/>
    <n v="702"/>
    <n v="2225"/>
  </r>
  <r>
    <x v="21"/>
    <d v="2016-04-24T00:00:00"/>
    <x v="3"/>
    <s v="weekend"/>
    <n v="362"/>
    <x v="0"/>
    <n v="7623"/>
    <n v="5.7600002288818404"/>
    <n v="5.7600002288818404"/>
    <n v="0"/>
    <n v="0"/>
    <n v="0"/>
    <n v="5.7600002288818404"/>
    <n v="0"/>
    <n v="0"/>
    <n v="0"/>
    <n v="362"/>
    <n v="711"/>
    <n v="2305"/>
  </r>
  <r>
    <x v="21"/>
    <d v="2016-05-01T00:00:00"/>
    <x v="3"/>
    <s v="weekend"/>
    <n v="397"/>
    <x v="0"/>
    <n v="8915"/>
    <n v="6.7300000190734899"/>
    <n v="6.7300000190734899"/>
    <n v="0"/>
    <n v="0"/>
    <n v="0"/>
    <n v="6.7300000190734899"/>
    <n v="0"/>
    <n v="0"/>
    <n v="0"/>
    <n v="397"/>
    <n v="525"/>
    <n v="2361"/>
  </r>
  <r>
    <x v="21"/>
    <d v="2016-05-08T00:00:00"/>
    <x v="3"/>
    <s v="weekend"/>
    <n v="318"/>
    <x v="0"/>
    <n v="7328"/>
    <n v="5.5300002098083496"/>
    <n v="5.5300002098083496"/>
    <n v="0"/>
    <n v="0"/>
    <n v="0"/>
    <n v="5.5300002098083496"/>
    <n v="0"/>
    <n v="0"/>
    <n v="0"/>
    <n v="318"/>
    <n v="517"/>
    <n v="2250"/>
  </r>
  <r>
    <x v="22"/>
    <d v="2016-04-17T00:00:00"/>
    <x v="3"/>
    <s v="weekend"/>
    <n v="268"/>
    <x v="0"/>
    <n v="7851"/>
    <n v="5.9400000572204599"/>
    <n v="5.9400000572204599"/>
    <n v="0"/>
    <n v="1.1399999856948899"/>
    <n v="0.79000002145767201"/>
    <n v="4"/>
    <n v="0"/>
    <n v="31"/>
    <n v="12"/>
    <n v="225"/>
    <n v="1172"/>
    <n v="3171"/>
  </r>
  <r>
    <x v="22"/>
    <d v="2016-04-24T00:00:00"/>
    <x v="3"/>
    <s v="weekend"/>
    <n v="258"/>
    <x v="0"/>
    <n v="5896"/>
    <n v="4.46000003814697"/>
    <n v="4.46000003814697"/>
    <n v="0"/>
    <n v="0"/>
    <n v="0"/>
    <n v="4.46000003814697"/>
    <n v="0"/>
    <n v="0"/>
    <n v="0"/>
    <n v="258"/>
    <n v="1182"/>
    <n v="2703"/>
  </r>
  <r>
    <x v="22"/>
    <d v="2016-05-01T00:00:00"/>
    <x v="3"/>
    <s v="weekend"/>
    <n v="385"/>
    <x v="0"/>
    <n v="9837"/>
    <n v="7.4400000572204599"/>
    <n v="7.4400000572204599"/>
    <n v="0"/>
    <n v="0.66000002622604403"/>
    <n v="2.75"/>
    <n v="4"/>
    <n v="1.9999999552965199E-2"/>
    <n v="8"/>
    <n v="95"/>
    <n v="282"/>
    <n v="1055"/>
    <n v="3327"/>
  </r>
  <r>
    <x v="22"/>
    <d v="2016-05-08T00:00:00"/>
    <x v="3"/>
    <s v="weekend"/>
    <n v="251"/>
    <x v="0"/>
    <n v="7706"/>
    <n v="5.8299999237060502"/>
    <n v="5.8299999237060502"/>
    <n v="0"/>
    <n v="0"/>
    <n v="0"/>
    <n v="5.8200001716613796"/>
    <n v="0"/>
    <n v="0"/>
    <n v="0"/>
    <n v="251"/>
    <n v="1189"/>
    <n v="2712"/>
  </r>
  <r>
    <x v="23"/>
    <d v="2016-04-17T00:00:00"/>
    <x v="3"/>
    <s v="weekend"/>
    <n v="48"/>
    <x v="2"/>
    <n v="2497"/>
    <n v="1.78999996185303"/>
    <n v="1.78999996185303"/>
    <n v="0"/>
    <n v="0.34999999403953602"/>
    <n v="1.12999999523163"/>
    <n v="0.31000000238418601"/>
    <n v="0"/>
    <n v="5"/>
    <n v="24"/>
    <n v="19"/>
    <n v="1392"/>
    <n v="2067"/>
  </r>
  <r>
    <x v="23"/>
    <d v="2016-04-24T00:00:00"/>
    <x v="3"/>
    <s v="weekend"/>
    <n v="40"/>
    <x v="2"/>
    <n v="2153"/>
    <n v="1.53999996185303"/>
    <n v="1.53999996185303"/>
    <n v="0"/>
    <n v="0.769999980926514"/>
    <n v="0.62000000476837203"/>
    <n v="0.15000000596046401"/>
    <n v="0"/>
    <n v="11"/>
    <n v="18"/>
    <n v="11"/>
    <n v="1400"/>
    <n v="2053"/>
  </r>
  <r>
    <x v="23"/>
    <d v="2016-05-01T00:00:00"/>
    <x v="3"/>
    <s v="weekend"/>
    <n v="93"/>
    <x v="0"/>
    <n v="2487"/>
    <n v="1.7799999713897701"/>
    <n v="1.7799999713897701"/>
    <n v="0"/>
    <n v="0.479999989271164"/>
    <n v="0.62000000476837203"/>
    <n v="0.68000000715255704"/>
    <n v="0"/>
    <n v="9"/>
    <n v="34"/>
    <n v="50"/>
    <n v="1347"/>
    <n v="2319"/>
  </r>
  <r>
    <x v="24"/>
    <d v="2016-04-17T00:00:00"/>
    <x v="3"/>
    <s v="weekend"/>
    <n v="313"/>
    <x v="0"/>
    <n v="10145"/>
    <n v="6.71000003814697"/>
    <n v="6.71000003814697"/>
    <n v="0"/>
    <n v="0.33000001311302202"/>
    <n v="0.68000000715255704"/>
    <n v="5.6900000572204599"/>
    <n v="0"/>
    <n v="5"/>
    <n v="13"/>
    <n v="295"/>
    <n v="634"/>
    <n v="2027"/>
  </r>
  <r>
    <x v="24"/>
    <d v="2016-04-24T00:00:00"/>
    <x v="3"/>
    <s v="weekend"/>
    <n v="199"/>
    <x v="0"/>
    <n v="5029"/>
    <n v="3.3199999332428001"/>
    <n v="3.3199999332428001"/>
    <n v="0"/>
    <n v="0"/>
    <n v="0"/>
    <n v="3.3199999332428001"/>
    <n v="0"/>
    <n v="0"/>
    <n v="0"/>
    <n v="199"/>
    <n v="720"/>
    <n v="1705"/>
  </r>
  <r>
    <x v="24"/>
    <d v="2016-05-01T00:00:00"/>
    <x v="3"/>
    <s v="weekend"/>
    <n v="215"/>
    <x v="0"/>
    <n v="5454"/>
    <n v="3.6099998950958301"/>
    <n v="3.6099998950958301"/>
    <n v="0"/>
    <n v="0"/>
    <n v="0"/>
    <n v="3.6099998950958301"/>
    <n v="0"/>
    <n v="0"/>
    <n v="0"/>
    <n v="215"/>
    <n v="722"/>
    <n v="1740"/>
  </r>
  <r>
    <x v="24"/>
    <d v="2016-05-08T00:00:00"/>
    <x v="3"/>
    <s v="weekend"/>
    <n v="165"/>
    <x v="0"/>
    <n v="4188"/>
    <n v="2.7699999809265101"/>
    <n v="2.7699999809265101"/>
    <n v="0"/>
    <n v="0"/>
    <n v="0.519999980926514"/>
    <n v="2.25"/>
    <n v="0"/>
    <n v="0"/>
    <n v="14"/>
    <n v="151"/>
    <n v="709"/>
    <n v="1659"/>
  </r>
  <r>
    <x v="25"/>
    <d v="2016-04-17T00:00:00"/>
    <x v="3"/>
    <s v="weekend"/>
    <n v="305"/>
    <x v="0"/>
    <n v="8059"/>
    <n v="5.3899998664856001"/>
    <n v="5.3899998664856001"/>
    <n v="0"/>
    <n v="0"/>
    <n v="0"/>
    <n v="5.3899998664856001"/>
    <n v="0"/>
    <n v="0"/>
    <n v="0"/>
    <n v="305"/>
    <n v="1135"/>
    <n v="2383"/>
  </r>
  <r>
    <x v="25"/>
    <d v="2016-04-24T00:00:00"/>
    <x v="3"/>
    <s v="weekend"/>
    <n v="419"/>
    <x v="0"/>
    <n v="11085"/>
    <n v="7.4200000762939498"/>
    <n v="7.4200000762939498"/>
    <n v="0"/>
    <n v="0"/>
    <n v="0"/>
    <n v="7.4200000762939498"/>
    <n v="0"/>
    <n v="0"/>
    <n v="0"/>
    <n v="419"/>
    <n v="1021"/>
    <n v="2667"/>
  </r>
  <r>
    <x v="25"/>
    <d v="2016-05-01T00:00:00"/>
    <x v="3"/>
    <s v="weekend"/>
    <n v="237"/>
    <x v="0"/>
    <n v="5600"/>
    <n v="3.75"/>
    <n v="3.75"/>
    <n v="0"/>
    <n v="0"/>
    <n v="0"/>
    <n v="3.75"/>
    <n v="0"/>
    <n v="0"/>
    <n v="0"/>
    <n v="237"/>
    <n v="1142"/>
    <n v="2225"/>
  </r>
  <r>
    <x v="26"/>
    <d v="2016-04-24T00:00:00"/>
    <x v="3"/>
    <s v="weekend"/>
    <n v="125"/>
    <x v="0"/>
    <n v="3520"/>
    <n v="2.1600000858306898"/>
    <n v="2.1600000858306898"/>
    <n v="0"/>
    <n v="0"/>
    <n v="0"/>
    <n v="2.1500000953674299"/>
    <n v="0"/>
    <n v="0"/>
    <n v="0"/>
    <n v="125"/>
    <n v="566"/>
    <n v="2049"/>
  </r>
  <r>
    <x v="26"/>
    <d v="2016-05-01T00:00:00"/>
    <x v="3"/>
    <s v="weekend"/>
    <n v="303"/>
    <x v="0"/>
    <n v="12390"/>
    <n v="8.0699996948242205"/>
    <n v="8.0699996948242205"/>
    <n v="0"/>
    <n v="2.2999999523162802"/>
    <n v="0.89999997615814198"/>
    <n v="4.8499999046325701"/>
    <n v="0"/>
    <n v="30"/>
    <n v="15"/>
    <n v="258"/>
    <n v="685"/>
    <n v="2730"/>
  </r>
  <r>
    <x v="26"/>
    <d v="2016-05-08T00:00:00"/>
    <x v="3"/>
    <s v="weekend"/>
    <n v="206"/>
    <x v="0"/>
    <n v="10677"/>
    <n v="7.0999999046325701"/>
    <n v="7.0999999046325701"/>
    <n v="0"/>
    <n v="2.3099999427795401"/>
    <n v="1.5299999713897701"/>
    <n v="3.25"/>
    <n v="0"/>
    <n v="32"/>
    <n v="27"/>
    <n v="147"/>
    <n v="695"/>
    <n v="2534"/>
  </r>
  <r>
    <x v="27"/>
    <d v="2016-04-17T00:00:00"/>
    <x v="3"/>
    <s v="weekend"/>
    <n v="327"/>
    <x v="0"/>
    <n v="18827"/>
    <n v="13.689999580383301"/>
    <n v="13.689999580383301"/>
    <n v="0"/>
    <n v="9.2399997711181605"/>
    <n v="0.80000001192092896"/>
    <n v="3.6400001049041699"/>
    <n v="0"/>
    <n v="111"/>
    <n v="21"/>
    <n v="195"/>
    <n v="1113"/>
    <n v="3213"/>
  </r>
  <r>
    <x v="27"/>
    <d v="2016-04-24T00:00:00"/>
    <x v="3"/>
    <s v="weekend"/>
    <n v="344"/>
    <x v="0"/>
    <n v="22988"/>
    <n v="17.950000762939499"/>
    <n v="17.950000762939499"/>
    <n v="0"/>
    <n v="13.1300001144409"/>
    <n v="1.54999995231628"/>
    <n v="3.2599999904632599"/>
    <n v="0"/>
    <n v="129"/>
    <n v="33"/>
    <n v="182"/>
    <n v="1096"/>
    <n v="3577"/>
  </r>
  <r>
    <x v="27"/>
    <d v="2016-05-01T00:00:00"/>
    <x v="3"/>
    <s v="weekend"/>
    <n v="51"/>
    <x v="2"/>
    <n v="1170"/>
    <n v="0.85000002384185802"/>
    <n v="0.85000002384185802"/>
    <n v="0"/>
    <n v="0"/>
    <n v="0"/>
    <n v="0.85000002384185802"/>
    <n v="0"/>
    <n v="0"/>
    <n v="0"/>
    <n v="51"/>
    <n v="1389"/>
    <n v="1886"/>
  </r>
  <r>
    <x v="27"/>
    <d v="2016-05-08T00:00:00"/>
    <x v="3"/>
    <s v="weekend"/>
    <n v="367"/>
    <x v="0"/>
    <n v="22026"/>
    <n v="17.649999618530298"/>
    <n v="17.649999618530298"/>
    <n v="0"/>
    <n v="13.3999996185303"/>
    <n v="0.58999997377395597"/>
    <n v="3.6600000858306898"/>
    <n v="0"/>
    <n v="125"/>
    <n v="14"/>
    <n v="228"/>
    <n v="1073"/>
    <n v="3589"/>
  </r>
  <r>
    <x v="28"/>
    <d v="2016-04-17T00:00:00"/>
    <x v="3"/>
    <s v="weekend"/>
    <n v="203"/>
    <x v="0"/>
    <n v="10204"/>
    <n v="7.9099998474121103"/>
    <n v="7.9099998474121103"/>
    <n v="0"/>
    <n v="5.4299998283386204"/>
    <n v="0.15000000596046401"/>
    <n v="2.3299999237060498"/>
    <n v="0"/>
    <n v="41"/>
    <n v="5"/>
    <n v="157"/>
    <n v="1237"/>
    <n v="2112"/>
  </r>
  <r>
    <x v="28"/>
    <d v="2016-04-24T00:00:00"/>
    <x v="3"/>
    <s v="weekend"/>
    <n v="127"/>
    <x v="0"/>
    <n v="8905"/>
    <n v="7.1300001144409197"/>
    <n v="7.1300001144409197"/>
    <n v="0"/>
    <n v="5.5999999046325701"/>
    <n v="0.18999999761581399"/>
    <n v="1.3400000333786"/>
    <n v="0"/>
    <n v="41"/>
    <n v="4"/>
    <n v="82"/>
    <n v="1313"/>
    <n v="1976"/>
  </r>
  <r>
    <x v="29"/>
    <d v="2016-04-17T00:00:00"/>
    <x v="3"/>
    <s v="weekend"/>
    <n v="93"/>
    <x v="0"/>
    <n v="2132"/>
    <n v="1.6900000572204601"/>
    <n v="1.6900000572204601"/>
    <n v="0"/>
    <n v="0"/>
    <n v="0"/>
    <n v="1.6900000572204601"/>
    <n v="0"/>
    <n v="0"/>
    <n v="0"/>
    <n v="93"/>
    <n v="599"/>
    <n v="2572"/>
  </r>
  <r>
    <x v="29"/>
    <d v="2016-04-24T00:00:00"/>
    <x v="3"/>
    <s v="weekend"/>
    <n v="135"/>
    <x v="0"/>
    <n v="3703"/>
    <n v="2.9400000572204599"/>
    <n v="2.9400000572204599"/>
    <n v="0"/>
    <n v="0"/>
    <n v="0"/>
    <n v="2.9400000572204599"/>
    <n v="0"/>
    <n v="0"/>
    <n v="0"/>
    <n v="135"/>
    <n v="734"/>
    <n v="2741"/>
  </r>
  <r>
    <x v="29"/>
    <d v="2016-05-01T00:00:00"/>
    <x v="3"/>
    <s v="weekend"/>
    <n v="208"/>
    <x v="0"/>
    <n v="11419"/>
    <n v="9.0600004196166992"/>
    <n v="9.0600004196166992"/>
    <n v="0"/>
    <n v="6.0300002098083496"/>
    <n v="0.56000000238418601"/>
    <n v="2.4700000286102299"/>
    <n v="0"/>
    <n v="71"/>
    <n v="10"/>
    <n v="127"/>
    <n v="669"/>
    <n v="3369"/>
  </r>
  <r>
    <x v="29"/>
    <d v="2016-05-08T00:00:00"/>
    <x v="3"/>
    <s v="weekend"/>
    <n v="139"/>
    <x v="0"/>
    <n v="2943"/>
    <n v="2.3299999237060498"/>
    <n v="2.3299999237060498"/>
    <n v="0"/>
    <n v="0"/>
    <n v="0"/>
    <n v="2.3299999237060498"/>
    <n v="0"/>
    <n v="0"/>
    <n v="0"/>
    <n v="139"/>
    <n v="621"/>
    <n v="2685"/>
  </r>
  <r>
    <x v="30"/>
    <d v="2016-04-17T00:00:00"/>
    <x v="3"/>
    <s v="weekend"/>
    <n v="0"/>
    <x v="1"/>
    <n v="3008"/>
    <n v="2.3499999046325701"/>
    <n v="2.3499999046325701"/>
    <n v="0"/>
    <n v="0"/>
    <n v="0"/>
    <n v="0"/>
    <n v="0"/>
    <n v="0"/>
    <n v="0"/>
    <n v="0"/>
    <n v="1440"/>
    <n v="2439"/>
  </r>
  <r>
    <x v="30"/>
    <d v="2016-04-24T00:00:00"/>
    <x v="3"/>
    <s v="weekend"/>
    <n v="252"/>
    <x v="0"/>
    <n v="8286"/>
    <n v="6.46000003814697"/>
    <n v="6.46000003814697"/>
    <n v="0"/>
    <n v="0.15000000596046401"/>
    <n v="2.0499999523162802"/>
    <n v="4.2699999809265101"/>
    <n v="0"/>
    <n v="2"/>
    <n v="44"/>
    <n v="206"/>
    <n v="1188"/>
    <n v="2889"/>
  </r>
  <r>
    <x v="30"/>
    <d v="2016-05-01T00:00:00"/>
    <x v="3"/>
    <s v="weekend"/>
    <n v="129"/>
    <x v="0"/>
    <n v="4512"/>
    <n v="3.5199999809265101"/>
    <n v="3.5199999809265101"/>
    <n v="0"/>
    <n v="0.77999997138977095"/>
    <n v="0.119999997317791"/>
    <n v="2.03999996185303"/>
    <n v="0"/>
    <n v="10"/>
    <n v="2"/>
    <n v="117"/>
    <n v="1311"/>
    <n v="2596"/>
  </r>
  <r>
    <x v="30"/>
    <d v="2016-05-08T00:00:00"/>
    <x v="3"/>
    <s v="weekend"/>
    <n v="257"/>
    <x v="0"/>
    <n v="9217"/>
    <n v="7.1900000572204599"/>
    <n v="7.1900000572204599"/>
    <n v="0"/>
    <n v="0.21999999880790699"/>
    <n v="3.3099999427795401"/>
    <n v="3.6600000858306898"/>
    <n v="0"/>
    <n v="3"/>
    <n v="72"/>
    <n v="182"/>
    <n v="1183"/>
    <n v="2940"/>
  </r>
  <r>
    <x v="31"/>
    <d v="2016-04-24T00:00:00"/>
    <x v="3"/>
    <s v="weekend"/>
    <n v="30"/>
    <x v="2"/>
    <n v="400"/>
    <n v="0.259999990463257"/>
    <n v="0.259999990463257"/>
    <n v="0"/>
    <n v="3.9999999105930301E-2"/>
    <n v="5.0000000745058101E-2"/>
    <n v="0.15999999642372101"/>
    <n v="0"/>
    <n v="3"/>
    <n v="8"/>
    <n v="19"/>
    <n v="1410"/>
    <n v="1799"/>
  </r>
  <r>
    <x v="31"/>
    <d v="2016-05-01T00:00:00"/>
    <x v="3"/>
    <s v="weekend"/>
    <n v="79"/>
    <x v="0"/>
    <n v="1619"/>
    <n v="1.03999996185303"/>
    <n v="1.03999996185303"/>
    <n v="0"/>
    <n v="0"/>
    <n v="0"/>
    <n v="1.03999996185303"/>
    <n v="0"/>
    <n v="0"/>
    <n v="0"/>
    <n v="79"/>
    <n v="834"/>
    <n v="1962"/>
  </r>
  <r>
    <x v="32"/>
    <d v="2016-04-17T00:00:00"/>
    <x v="3"/>
    <s v="weekend"/>
    <n v="380"/>
    <x v="0"/>
    <n v="15118"/>
    <n v="8.8699998855590803"/>
    <n v="8.8699998855590803"/>
    <n v="0"/>
    <n v="0"/>
    <n v="7.0000000298023196E-2"/>
    <n v="8.7899999618530291"/>
    <n v="0"/>
    <n v="58"/>
    <n v="15"/>
    <n v="307"/>
    <n v="1060"/>
    <n v="3545"/>
  </r>
  <r>
    <x v="32"/>
    <d v="2016-04-24T00:00:00"/>
    <x v="3"/>
    <s v="weekend"/>
    <n v="292"/>
    <x v="0"/>
    <n v="16674"/>
    <n v="15.7399997711182"/>
    <n v="15.7399997711182"/>
    <n v="0"/>
    <n v="11.0100002288818"/>
    <n v="9.9999997764825804E-3"/>
    <n v="4.6900000572204599"/>
    <n v="0"/>
    <n v="64"/>
    <n v="1"/>
    <n v="227"/>
    <n v="1148"/>
    <n v="3455"/>
  </r>
  <r>
    <x v="32"/>
    <d v="2016-05-01T00:00:00"/>
    <x v="3"/>
    <s v="weekend"/>
    <n v="214"/>
    <x v="0"/>
    <n v="10930"/>
    <n v="8.3199996948242205"/>
    <n v="8.3199996948242205"/>
    <n v="0"/>
    <n v="3.1300001144409202"/>
    <n v="0.56999999284744296"/>
    <n v="4.5700001716613796"/>
    <n v="0"/>
    <n v="36"/>
    <n v="12"/>
    <n v="166"/>
    <n v="1226"/>
    <n v="2786"/>
  </r>
  <r>
    <x v="32"/>
    <d v="2016-05-08T00:00:00"/>
    <x v="3"/>
    <s v="weekend"/>
    <n v="266"/>
    <x v="0"/>
    <n v="10686"/>
    <n v="8.1099996566772496"/>
    <n v="8.1099996566772496"/>
    <n v="0"/>
    <n v="1.08000004291534"/>
    <n v="0.20000000298023199"/>
    <n v="6.8000001907348597"/>
    <n v="0"/>
    <n v="17"/>
    <n v="4"/>
    <n v="245"/>
    <n v="1174"/>
    <n v="2847"/>
  </r>
  <r>
    <x v="0"/>
    <d v="2016-04-14T00:00:00"/>
    <x v="4"/>
    <s v="Weekday"/>
    <n v="222"/>
    <x v="0"/>
    <n v="10460"/>
    <n v="6.7399997711181596"/>
    <n v="6.7399997711181596"/>
    <n v="0"/>
    <n v="2.4400000572204599"/>
    <n v="0.40000000596046398"/>
    <n v="3.9100000858306898"/>
    <n v="0"/>
    <n v="30"/>
    <n v="11"/>
    <n v="181"/>
    <n v="1218"/>
    <n v="1776"/>
  </r>
  <r>
    <x v="0"/>
    <d v="2016-04-21T00:00:00"/>
    <x v="4"/>
    <s v="Weekday"/>
    <n v="238"/>
    <x v="0"/>
    <n v="9819"/>
    <n v="6.3400001525878897"/>
    <n v="6.3400001525878897"/>
    <n v="0"/>
    <n v="1.3400000333786"/>
    <n v="0.34999999403953602"/>
    <n v="4.6500000953674299"/>
    <n v="0"/>
    <n v="19"/>
    <n v="8"/>
    <n v="211"/>
    <n v="838"/>
    <n v="1775"/>
  </r>
  <r>
    <x v="0"/>
    <d v="2016-04-28T00:00:00"/>
    <x v="4"/>
    <s v="Weekday"/>
    <n v="265"/>
    <x v="0"/>
    <n v="13154"/>
    <n v="8.5299997329711896"/>
    <n v="8.5299997329711896"/>
    <n v="0"/>
    <n v="3.53999996185303"/>
    <n v="1.1599999666214"/>
    <n v="3.78999996185303"/>
    <n v="0"/>
    <n v="48"/>
    <n v="28"/>
    <n v="189"/>
    <n v="782"/>
    <n v="1898"/>
  </r>
  <r>
    <x v="0"/>
    <d v="2016-05-05T00:00:00"/>
    <x v="4"/>
    <s v="Weekday"/>
    <n v="319"/>
    <x v="0"/>
    <n v="14070"/>
    <n v="8.8999996185302699"/>
    <n v="8.8999996185302699"/>
    <n v="0"/>
    <n v="2.9200000762939502"/>
    <n v="1.08000004291534"/>
    <n v="4.8800001144409197"/>
    <n v="0"/>
    <n v="45"/>
    <n v="24"/>
    <n v="250"/>
    <n v="857"/>
    <n v="1959"/>
  </r>
  <r>
    <x v="1"/>
    <d v="2016-04-14T00:00:00"/>
    <x v="4"/>
    <s v="Weekday"/>
    <n v="236"/>
    <x v="0"/>
    <n v="9107"/>
    <n v="5.9200000762939498"/>
    <n v="5.9200000762939498"/>
    <n v="0"/>
    <n v="0"/>
    <n v="0"/>
    <n v="5.9099998474121103"/>
    <n v="9.9999997764825804E-3"/>
    <n v="0"/>
    <n v="0"/>
    <n v="236"/>
    <n v="1204"/>
    <n v="1572"/>
  </r>
  <r>
    <x v="1"/>
    <d v="2016-04-21T00:00:00"/>
    <x v="4"/>
    <s v="Weekday"/>
    <n v="186"/>
    <x v="0"/>
    <n v="6349"/>
    <n v="4.1300001144409197"/>
    <n v="4.1300001144409197"/>
    <n v="0"/>
    <n v="0"/>
    <n v="0"/>
    <n v="4.1100001335143999"/>
    <n v="1.9999999552965199E-2"/>
    <n v="0"/>
    <n v="0"/>
    <n v="186"/>
    <n v="1254"/>
    <n v="1467"/>
  </r>
  <r>
    <x v="1"/>
    <d v="2016-04-28T00:00:00"/>
    <x v="4"/>
    <s v="Weekday"/>
    <n v="120"/>
    <x v="0"/>
    <n v="2759"/>
    <n v="1.78999996185303"/>
    <n v="1.78999996185303"/>
    <n v="0"/>
    <n v="0"/>
    <n v="0.20000000298023199"/>
    <n v="1.6000000238418599"/>
    <n v="0"/>
    <n v="0"/>
    <n v="5"/>
    <n v="115"/>
    <n v="1320"/>
    <n v="1401"/>
  </r>
  <r>
    <x v="1"/>
    <d v="2016-05-05T00:00:00"/>
    <x v="4"/>
    <s v="Weekday"/>
    <n v="117"/>
    <x v="0"/>
    <n v="2470"/>
    <n v="1.6100000143051101"/>
    <n v="1.6100000143051101"/>
    <n v="0"/>
    <n v="0"/>
    <n v="0"/>
    <n v="1.58000004291534"/>
    <n v="1.9999999552965199E-2"/>
    <n v="0"/>
    <n v="0"/>
    <n v="117"/>
    <n v="1323"/>
    <n v="1370"/>
  </r>
  <r>
    <x v="1"/>
    <d v="2016-05-12T00:00:00"/>
    <x v="4"/>
    <s v="Weekday"/>
    <n v="107"/>
    <x v="0"/>
    <n v="2971"/>
    <n v="1.9299999475479099"/>
    <n v="1.9299999475479099"/>
    <n v="0"/>
    <n v="0"/>
    <n v="0"/>
    <n v="1.91999995708466"/>
    <n v="9.9999997764825804E-3"/>
    <n v="0"/>
    <n v="0"/>
    <n v="107"/>
    <n v="890"/>
    <n v="1002"/>
  </r>
  <r>
    <x v="2"/>
    <d v="2016-04-14T00:00:00"/>
    <x v="4"/>
    <s v="Weekday"/>
    <n v="315"/>
    <x v="0"/>
    <n v="11037"/>
    <n v="8.0200004577636701"/>
    <n v="8.0200004577636701"/>
    <n v="0"/>
    <n v="0.36000001430511502"/>
    <n v="2.5599999427795401"/>
    <n v="5.0999999046325701"/>
    <n v="0"/>
    <n v="5"/>
    <n v="58"/>
    <n v="252"/>
    <n v="1125"/>
    <n v="3226"/>
  </r>
  <r>
    <x v="2"/>
    <d v="2016-04-21T00:00:00"/>
    <x v="4"/>
    <s v="Weekday"/>
    <n v="38"/>
    <x v="2"/>
    <n v="1223"/>
    <n v="0.88999998569488503"/>
    <n v="0.88999998569488503"/>
    <n v="0"/>
    <n v="0"/>
    <n v="0"/>
    <n v="0.87999999523162797"/>
    <n v="9.9999997764825804E-3"/>
    <n v="0"/>
    <n v="0"/>
    <n v="38"/>
    <n v="1402"/>
    <n v="2140"/>
  </r>
  <r>
    <x v="2"/>
    <d v="2016-04-28T00:00:00"/>
    <x v="4"/>
    <s v="Weekday"/>
    <n v="283"/>
    <x v="0"/>
    <n v="9405"/>
    <n v="6.8400001525878897"/>
    <n v="6.8400001525878897"/>
    <n v="0"/>
    <n v="0.20000000298023199"/>
    <n v="2.3199999332428001"/>
    <n v="4.3099999427795401"/>
    <n v="0"/>
    <n v="3"/>
    <n v="53"/>
    <n v="227"/>
    <n v="1157"/>
    <n v="3108"/>
  </r>
  <r>
    <x v="2"/>
    <d v="2016-05-05T00:00:00"/>
    <x v="4"/>
    <s v="Weekday"/>
    <n v="99"/>
    <x v="0"/>
    <n v="4363"/>
    <n v="3.1900000572204599"/>
    <n v="3.1900000572204599"/>
    <n v="0"/>
    <n v="0.519999980926514"/>
    <n v="0.54000002145767201"/>
    <n v="2.1300001144409202"/>
    <n v="9.9999997764825804E-3"/>
    <n v="6"/>
    <n v="12"/>
    <n v="81"/>
    <n v="1341"/>
    <n v="2463"/>
  </r>
  <r>
    <x v="3"/>
    <d v="2016-04-14T00:00:00"/>
    <x v="4"/>
    <s v="Weekday"/>
    <n v="373"/>
    <x v="0"/>
    <n v="7937"/>
    <n v="5.25"/>
    <n v="5.25"/>
    <n v="0"/>
    <n v="0"/>
    <n v="0"/>
    <n v="5.2300000190734899"/>
    <n v="0"/>
    <n v="0"/>
    <n v="0"/>
    <n v="373"/>
    <n v="843"/>
    <n v="2130"/>
  </r>
  <r>
    <x v="3"/>
    <d v="2016-04-21T00:00:00"/>
    <x v="4"/>
    <s v="Weekday"/>
    <n v="323"/>
    <x v="0"/>
    <n v="8054"/>
    <n v="5.3200001716613796"/>
    <n v="5.3200001716613796"/>
    <n v="0"/>
    <n v="0.119999997317791"/>
    <n v="0.519999980926514"/>
    <n v="4.6799998283386204"/>
    <n v="0"/>
    <n v="2"/>
    <n v="13"/>
    <n v="308"/>
    <n v="1117"/>
    <n v="2062"/>
  </r>
  <r>
    <x v="3"/>
    <d v="2016-04-28T00:00:00"/>
    <x v="4"/>
    <s v="Weekday"/>
    <n v="302"/>
    <x v="0"/>
    <n v="6907"/>
    <n v="4.5700001716613796"/>
    <n v="4.5700001716613796"/>
    <n v="0"/>
    <n v="0"/>
    <n v="0"/>
    <n v="4.5599999427795401"/>
    <n v="0"/>
    <n v="0"/>
    <n v="0"/>
    <n v="302"/>
    <n v="1138"/>
    <n v="1992"/>
  </r>
  <r>
    <x v="3"/>
    <d v="2016-05-05T00:00:00"/>
    <x v="4"/>
    <s v="Weekday"/>
    <n v="120"/>
    <x v="0"/>
    <n v="2237"/>
    <n v="1.4800000190734901"/>
    <n v="1.4800000190734901"/>
    <n v="0"/>
    <n v="0"/>
    <n v="0"/>
    <n v="1.4800000190734901"/>
    <n v="0"/>
    <n v="0"/>
    <n v="0"/>
    <n v="120"/>
    <n v="1320"/>
    <n v="1589"/>
  </r>
  <r>
    <x v="4"/>
    <d v="2016-04-14T00:00:00"/>
    <x v="4"/>
    <s v="Weekday"/>
    <n v="97"/>
    <x v="0"/>
    <n v="2163"/>
    <n v="1.5"/>
    <n v="1.5"/>
    <n v="0"/>
    <n v="0"/>
    <n v="0.40000000596046398"/>
    <n v="1.1000000238418599"/>
    <n v="0"/>
    <n v="0"/>
    <n v="9"/>
    <n v="88"/>
    <n v="1292"/>
    <n v="2383"/>
  </r>
  <r>
    <x v="4"/>
    <d v="2016-04-28T00:00:00"/>
    <x v="4"/>
    <s v="Weekday"/>
    <n v="95"/>
    <x v="0"/>
    <n v="1675"/>
    <n v="1.1599999666214"/>
    <n v="1.1599999666214"/>
    <n v="0"/>
    <n v="0"/>
    <n v="0"/>
    <n v="1.1599999666214"/>
    <n v="0"/>
    <n v="0"/>
    <n v="0"/>
    <n v="95"/>
    <n v="1167"/>
    <n v="2351"/>
  </r>
  <r>
    <x v="5"/>
    <d v="2016-04-14T00:00:00"/>
    <x v="4"/>
    <s v="Weekday"/>
    <n v="292"/>
    <x v="0"/>
    <n v="10690"/>
    <n v="7.5"/>
    <n v="7.5"/>
    <n v="0"/>
    <n v="2.4800000190734899"/>
    <n v="0.20999999344348899"/>
    <n v="4.8200001716613796"/>
    <n v="0"/>
    <n v="32"/>
    <n v="3"/>
    <n v="257"/>
    <n v="1148"/>
    <n v="2312"/>
  </r>
  <r>
    <x v="5"/>
    <d v="2016-04-21T00:00:00"/>
    <x v="4"/>
    <s v="Weekday"/>
    <n v="412"/>
    <x v="0"/>
    <n v="12453"/>
    <n v="8.7399997711181605"/>
    <n v="8.7399997711181605"/>
    <n v="0"/>
    <n v="3.3299999237060498"/>
    <n v="1.1100000143051101"/>
    <n v="4.3099999427795401"/>
    <n v="0"/>
    <n v="104"/>
    <n v="53"/>
    <n v="255"/>
    <n v="1028"/>
    <n v="3158"/>
  </r>
  <r>
    <x v="5"/>
    <d v="2016-04-28T00:00:00"/>
    <x v="4"/>
    <s v="Weekday"/>
    <n v="317"/>
    <x v="0"/>
    <n v="10140"/>
    <n v="7.1199998855590803"/>
    <n v="7.1199998855590803"/>
    <n v="0"/>
    <n v="0.40999999642372098"/>
    <n v="1.33000004291534"/>
    <n v="5.3899998664856001"/>
    <n v="0"/>
    <n v="6"/>
    <n v="20"/>
    <n v="291"/>
    <n v="1123"/>
    <n v="2296"/>
  </r>
  <r>
    <x v="5"/>
    <d v="2016-05-05T00:00:00"/>
    <x v="4"/>
    <s v="Weekday"/>
    <n v="328"/>
    <x v="0"/>
    <n v="11895"/>
    <n v="8.3500003814697301"/>
    <n v="8.3500003814697301"/>
    <n v="0"/>
    <n v="2.78999996185303"/>
    <n v="0.86000001430511497"/>
    <n v="4.6999998092651403"/>
    <n v="0"/>
    <n v="55"/>
    <n v="20"/>
    <n v="253"/>
    <n v="1112"/>
    <n v="2609"/>
  </r>
  <r>
    <x v="5"/>
    <d v="2016-05-12T00:00:00"/>
    <x v="4"/>
    <s v="Weekday"/>
    <n v="268"/>
    <x v="0"/>
    <n v="9117"/>
    <n v="6.4099998474121103"/>
    <n v="6.4099998474121103"/>
    <n v="0"/>
    <n v="1.2799999713897701"/>
    <n v="0.67000001668930098"/>
    <n v="4.4400000572204599"/>
    <n v="0"/>
    <n v="16"/>
    <n v="16"/>
    <n v="236"/>
    <n v="728"/>
    <n v="1853"/>
  </r>
  <r>
    <x v="6"/>
    <d v="2016-04-14T00:00:00"/>
    <x v="4"/>
    <s v="Weekday"/>
    <n v="197"/>
    <x v="0"/>
    <n v="3335"/>
    <n v="2.0699999332428001"/>
    <n v="2.0699999332428001"/>
    <n v="0"/>
    <n v="0"/>
    <n v="0"/>
    <n v="2.0499999523162802"/>
    <n v="0"/>
    <n v="0"/>
    <n v="0"/>
    <n v="197"/>
    <n v="653"/>
    <n v="1431"/>
  </r>
  <r>
    <x v="6"/>
    <d v="2016-04-21T00:00:00"/>
    <x v="4"/>
    <s v="Weekday"/>
    <n v="153"/>
    <x v="0"/>
    <n v="2467"/>
    <n v="1.5299999713897701"/>
    <n v="1.5299999713897701"/>
    <n v="0"/>
    <n v="0"/>
    <n v="0"/>
    <n v="1.5299999713897701"/>
    <n v="0"/>
    <n v="0"/>
    <n v="0"/>
    <n v="153"/>
    <n v="749"/>
    <n v="1370"/>
  </r>
  <r>
    <x v="6"/>
    <d v="2016-04-28T00:00:00"/>
    <x v="4"/>
    <s v="Weekday"/>
    <n v="331"/>
    <x v="0"/>
    <n v="6375"/>
    <n v="3.9500000476837198"/>
    <n v="3.9500000476837198"/>
    <n v="0"/>
    <n v="0"/>
    <n v="0"/>
    <n v="3.9500000476837198"/>
    <n v="0"/>
    <n v="0"/>
    <n v="0"/>
    <n v="331"/>
    <n v="626"/>
    <n v="1649"/>
  </r>
  <r>
    <x v="6"/>
    <d v="2016-05-05T00:00:00"/>
    <x v="4"/>
    <s v="Weekday"/>
    <n v="475"/>
    <x v="0"/>
    <n v="12167"/>
    <n v="7.53999996185303"/>
    <n v="7.53999996185303"/>
    <n v="0"/>
    <n v="0"/>
    <n v="0"/>
    <n v="7.53999996185303"/>
    <n v="0"/>
    <n v="0"/>
    <n v="0"/>
    <n v="475"/>
    <n v="479"/>
    <n v="1926"/>
  </r>
  <r>
    <x v="6"/>
    <d v="2016-05-12T00:00:00"/>
    <x v="4"/>
    <s v="Weekday"/>
    <n v="343"/>
    <x v="0"/>
    <n v="8891"/>
    <n v="5.5100002288818404"/>
    <n v="5.5100002288818404"/>
    <n v="0"/>
    <n v="0"/>
    <n v="0"/>
    <n v="5.5100002288818404"/>
    <n v="0"/>
    <n v="0"/>
    <n v="0"/>
    <n v="343"/>
    <n v="330"/>
    <n v="1364"/>
  </r>
  <r>
    <x v="7"/>
    <d v="2016-04-14T00:00:00"/>
    <x v="4"/>
    <s v="Weekday"/>
    <n v="191"/>
    <x v="0"/>
    <n v="3973"/>
    <n v="2.6800000667571999"/>
    <n v="2.6800000667571999"/>
    <n v="0"/>
    <n v="0"/>
    <n v="0"/>
    <n v="2.6800000667571999"/>
    <n v="0"/>
    <n v="0"/>
    <n v="0"/>
    <n v="191"/>
    <n v="1249"/>
    <n v="1696"/>
  </r>
  <r>
    <x v="7"/>
    <d v="2016-04-21T00:00:00"/>
    <x v="4"/>
    <s v="Weekday"/>
    <n v="138"/>
    <x v="0"/>
    <n v="3404"/>
    <n v="2.28999996185303"/>
    <n v="2.28999996185303"/>
    <n v="0"/>
    <n v="5.9999998658895499E-2"/>
    <n v="0.41999998688697798"/>
    <n v="1.8099999427795399"/>
    <n v="0"/>
    <n v="1"/>
    <n v="10"/>
    <n v="127"/>
    <n v="1302"/>
    <n v="1610"/>
  </r>
  <r>
    <x v="7"/>
    <d v="2016-04-28T00:00:00"/>
    <x v="4"/>
    <s v="Weekday"/>
    <n v="76"/>
    <x v="0"/>
    <n v="1532"/>
    <n v="1.0299999713897701"/>
    <n v="1.0299999713897701"/>
    <n v="0"/>
    <n v="0"/>
    <n v="0"/>
    <n v="1.0299999713897701"/>
    <n v="0"/>
    <n v="0"/>
    <n v="0"/>
    <n v="76"/>
    <n v="1364"/>
    <n v="1473"/>
  </r>
  <r>
    <x v="7"/>
    <d v="2016-05-05T00:00:00"/>
    <x v="4"/>
    <s v="Weekday"/>
    <n v="234"/>
    <x v="0"/>
    <n v="5202"/>
    <n v="3.5099999904632599"/>
    <n v="3.5099999904632599"/>
    <n v="0"/>
    <n v="0"/>
    <n v="0.38999998569488498"/>
    <n v="3.1099998950958301"/>
    <n v="0"/>
    <n v="0"/>
    <n v="11"/>
    <n v="223"/>
    <n v="1206"/>
    <n v="1780"/>
  </r>
  <r>
    <x v="7"/>
    <d v="2016-05-12T00:00:00"/>
    <x v="4"/>
    <s v="Weekday"/>
    <n v="128"/>
    <x v="0"/>
    <n v="2661"/>
    <n v="1.78999996185303"/>
    <n v="1.78999996185303"/>
    <n v="0"/>
    <n v="0"/>
    <n v="0"/>
    <n v="1.78999996185303"/>
    <n v="0"/>
    <n v="0"/>
    <n v="0"/>
    <n v="128"/>
    <n v="830"/>
    <n v="1125"/>
  </r>
  <r>
    <x v="8"/>
    <d v="2016-04-14T00:00:00"/>
    <x v="4"/>
    <s v="Weekday"/>
    <n v="255"/>
    <x v="0"/>
    <n v="10129"/>
    <n v="6.6999998092651403"/>
    <n v="6.6999998092651403"/>
    <n v="0"/>
    <n v="1.9999999552965199E-2"/>
    <n v="2.7400000095367401"/>
    <n v="3.9400000572204599"/>
    <n v="0"/>
    <n v="1"/>
    <n v="48"/>
    <n v="206"/>
    <n v="705"/>
    <n v="2010"/>
  </r>
  <r>
    <x v="8"/>
    <d v="2016-04-21T00:00:00"/>
    <x v="4"/>
    <s v="Weekday"/>
    <n v="257"/>
    <x v="0"/>
    <n v="10080"/>
    <n v="6.75"/>
    <n v="6.75"/>
    <n v="0"/>
    <n v="1.8500000238418599"/>
    <n v="1.5299999713897701"/>
    <n v="3.3800001144409202"/>
    <n v="0"/>
    <n v="23"/>
    <n v="26"/>
    <n v="208"/>
    <n v="761"/>
    <n v="2048"/>
  </r>
  <r>
    <x v="8"/>
    <d v="2016-04-28T00:00:00"/>
    <x v="4"/>
    <s v="Weekday"/>
    <n v="229"/>
    <x v="0"/>
    <n v="5439"/>
    <n v="3.5999999046325701"/>
    <n v="3.5999999046325701"/>
    <n v="0"/>
    <n v="0"/>
    <n v="0"/>
    <n v="3.5999999046325701"/>
    <n v="0"/>
    <n v="0"/>
    <n v="0"/>
    <n v="229"/>
    <n v="764"/>
    <n v="1854"/>
  </r>
  <r>
    <x v="9"/>
    <d v="2016-04-14T00:00:00"/>
    <x v="4"/>
    <s v="Weekday"/>
    <n v="331"/>
    <x v="0"/>
    <n v="7910"/>
    <n v="5.3200001716613796"/>
    <n v="5.3200001716613796"/>
    <n v="0"/>
    <n v="0"/>
    <n v="0"/>
    <n v="5.3200001716613796"/>
    <n v="0"/>
    <n v="0"/>
    <n v="0"/>
    <n v="331"/>
    <n v="1109"/>
    <n v="1893"/>
  </r>
  <r>
    <x v="9"/>
    <d v="2016-04-21T00:00:00"/>
    <x v="4"/>
    <s v="Weekday"/>
    <n v="383"/>
    <x v="0"/>
    <n v="8859"/>
    <n v="5.9800000190734899"/>
    <n v="5.9800000190734899"/>
    <n v="0"/>
    <n v="0.129999995231628"/>
    <n v="0.37000000476837203"/>
    <n v="5.4699997901916504"/>
    <n v="9.9999997764825804E-3"/>
    <n v="2"/>
    <n v="10"/>
    <n v="371"/>
    <n v="1057"/>
    <n v="1970"/>
  </r>
  <r>
    <x v="9"/>
    <d v="2016-04-28T00:00:00"/>
    <x v="4"/>
    <s v="Weekday"/>
    <n v="248"/>
    <x v="0"/>
    <n v="7913"/>
    <n v="5.4099998474121103"/>
    <n v="5.4099998474121103"/>
    <n v="0"/>
    <n v="2.1600000858306898"/>
    <n v="0.34000000357627902"/>
    <n v="2.9100000858306898"/>
    <n v="0"/>
    <n v="28"/>
    <n v="7"/>
    <n v="213"/>
    <n v="1192"/>
    <n v="1835"/>
  </r>
  <r>
    <x v="9"/>
    <d v="2016-05-05T00:00:00"/>
    <x v="4"/>
    <s v="Weekday"/>
    <n v="347"/>
    <x v="0"/>
    <n v="8314"/>
    <n v="5.6100001335143999"/>
    <n v="5.6100001335143999"/>
    <n v="0"/>
    <n v="0.77999997138977095"/>
    <n v="0.80000001192092896"/>
    <n v="4.0300002098083496"/>
    <n v="0"/>
    <n v="13"/>
    <n v="23"/>
    <n v="311"/>
    <n v="1093"/>
    <n v="1971"/>
  </r>
  <r>
    <x v="9"/>
    <d v="2016-05-12T00:00:00"/>
    <x v="4"/>
    <s v="Weekday"/>
    <n v="268"/>
    <x v="0"/>
    <n v="7566"/>
    <n v="5.1100001335143999"/>
    <n v="5.1100001335143999"/>
    <n v="0"/>
    <n v="0"/>
    <n v="0"/>
    <n v="5.1100001335143999"/>
    <n v="0"/>
    <n v="0"/>
    <n v="0"/>
    <n v="268"/>
    <n v="720"/>
    <n v="1431"/>
  </r>
  <r>
    <x v="10"/>
    <d v="2016-04-14T00:00:00"/>
    <x v="4"/>
    <s v="Weekday"/>
    <n v="401"/>
    <x v="0"/>
    <n v="8844"/>
    <n v="6.0300002098083496"/>
    <n v="6.0300002098083496"/>
    <n v="0"/>
    <n v="0.34000000357627902"/>
    <n v="1.0299999713897701"/>
    <n v="4.6500000953674299"/>
    <n v="9.9999997764825804E-3"/>
    <n v="6"/>
    <n v="25"/>
    <n v="370"/>
    <n v="1039"/>
    <n v="2065"/>
  </r>
  <r>
    <x v="10"/>
    <d v="2016-04-21T00:00:00"/>
    <x v="4"/>
    <s v="Weekday"/>
    <n v="403"/>
    <x v="0"/>
    <n v="8857"/>
    <n v="6.0700001716613796"/>
    <n v="6.0700001716613796"/>
    <n v="0"/>
    <n v="1.1499999761581401"/>
    <n v="0.259999990463257"/>
    <n v="4.6399998664856001"/>
    <n v="9.9999997764825804E-3"/>
    <n v="18"/>
    <n v="9"/>
    <n v="376"/>
    <n v="1037"/>
    <n v="2124"/>
  </r>
  <r>
    <x v="10"/>
    <d v="2016-04-28T00:00:00"/>
    <x v="4"/>
    <s v="Weekday"/>
    <n v="385"/>
    <x v="0"/>
    <n v="5512"/>
    <n v="3.7599999904632599"/>
    <n v="3.7599999904632599"/>
    <n v="0"/>
    <n v="0"/>
    <n v="0"/>
    <n v="3.7599999904632599"/>
    <n v="0"/>
    <n v="0"/>
    <n v="0"/>
    <n v="385"/>
    <n v="1055"/>
    <n v="1972"/>
  </r>
  <r>
    <x v="11"/>
    <d v="2016-04-14T00:00:00"/>
    <x v="4"/>
    <s v="Weekday"/>
    <n v="242"/>
    <x v="0"/>
    <n v="7641"/>
    <n v="5.1100001335143999"/>
    <n v="5.1100001335143999"/>
    <n v="0"/>
    <n v="0.31999999284744302"/>
    <n v="0.97000002861022905"/>
    <n v="3.8199999332428001"/>
    <n v="0"/>
    <n v="5"/>
    <n v="23"/>
    <n v="214"/>
    <n v="801"/>
    <n v="1433"/>
  </r>
  <r>
    <x v="11"/>
    <d v="2016-04-21T00:00:00"/>
    <x v="4"/>
    <s v="Weekday"/>
    <n v="242"/>
    <x v="0"/>
    <n v="6093"/>
    <n v="4.0799999237060502"/>
    <n v="4.0799999237060502"/>
    <n v="0"/>
    <n v="0"/>
    <n v="0"/>
    <n v="4.0599999427795401"/>
    <n v="0"/>
    <n v="0"/>
    <n v="0"/>
    <n v="242"/>
    <n v="712"/>
    <n v="1397"/>
  </r>
  <r>
    <x v="11"/>
    <d v="2016-04-28T00:00:00"/>
    <x v="4"/>
    <s v="Weekday"/>
    <n v="213"/>
    <x v="0"/>
    <n v="7114"/>
    <n v="4.8800001144409197"/>
    <n v="4.8800001144409197"/>
    <n v="0"/>
    <n v="1.37000000476837"/>
    <n v="0.28999999165535001"/>
    <n v="3.2200000286102299"/>
    <n v="0"/>
    <n v="15"/>
    <n v="8"/>
    <n v="190"/>
    <n v="804"/>
    <n v="1407"/>
  </r>
  <r>
    <x v="11"/>
    <d v="2016-05-05T00:00:00"/>
    <x v="4"/>
    <s v="Weekday"/>
    <n v="280"/>
    <x v="0"/>
    <n v="12312"/>
    <n v="8.5799999237060494"/>
    <n v="8.5799999237060494"/>
    <n v="0"/>
    <n v="1.7599999904632599"/>
    <n v="4.1100001335143999"/>
    <n v="2.71000003814697"/>
    <n v="0"/>
    <n v="14"/>
    <n v="88"/>
    <n v="178"/>
    <n v="680"/>
    <n v="1618"/>
  </r>
  <r>
    <x v="12"/>
    <d v="2016-04-14T00:00:00"/>
    <x v="4"/>
    <s v="Weekday"/>
    <n v="3"/>
    <x v="1"/>
    <n v="108"/>
    <n v="7.9999998211860698E-2"/>
    <n v="7.9999998211860698E-2"/>
    <n v="0"/>
    <n v="0"/>
    <n v="0"/>
    <n v="2.9999999329447701E-2"/>
    <n v="0"/>
    <n v="0"/>
    <n v="0"/>
    <n v="3"/>
    <n v="1437"/>
    <n v="2011"/>
  </r>
  <r>
    <x v="12"/>
    <d v="2016-05-05T00:00:00"/>
    <x v="4"/>
    <s v="Weekday"/>
    <n v="276"/>
    <x v="0"/>
    <n v="11728"/>
    <n v="8.4300003051757795"/>
    <n v="8.4300003051757795"/>
    <n v="0"/>
    <n v="2.6199998855590798"/>
    <n v="1.6799999475479099"/>
    <n v="4.03999996185303"/>
    <n v="7.0000000298023196E-2"/>
    <n v="38"/>
    <n v="42"/>
    <n v="196"/>
    <n v="916"/>
    <n v="3429"/>
  </r>
  <r>
    <x v="12"/>
    <d v="2016-05-12T00:00:00"/>
    <x v="4"/>
    <s v="Weekday"/>
    <n v="21"/>
    <x v="1"/>
    <n v="590"/>
    <n v="0.41999998688697798"/>
    <n v="0.41999998688697798"/>
    <n v="0"/>
    <n v="0"/>
    <n v="0"/>
    <n v="0.40999999642372098"/>
    <n v="0"/>
    <n v="0"/>
    <n v="0"/>
    <n v="21"/>
    <n v="721"/>
    <n v="1120"/>
  </r>
  <r>
    <x v="14"/>
    <d v="2016-04-14T00:00:00"/>
    <x v="4"/>
    <s v="Weekday"/>
    <n v="349"/>
    <x v="0"/>
    <n v="10210"/>
    <n v="6.8800001144409197"/>
    <n v="6.8800001144409197"/>
    <n v="0"/>
    <n v="0.109999999403954"/>
    <n v="0.33000001311302202"/>
    <n v="6.4400000572204599"/>
    <n v="0"/>
    <n v="1"/>
    <n v="9"/>
    <n v="339"/>
    <n v="589"/>
    <n v="2302"/>
  </r>
  <r>
    <x v="14"/>
    <d v="2016-04-21T00:00:00"/>
    <x v="4"/>
    <s v="Weekday"/>
    <n v="34"/>
    <x v="2"/>
    <n v="3702"/>
    <n v="2.4800000190734899"/>
    <n v="2.4800000190734899"/>
    <n v="0"/>
    <n v="0"/>
    <n v="0"/>
    <n v="0.34999999403953602"/>
    <n v="0"/>
    <n v="0"/>
    <n v="0"/>
    <n v="34"/>
    <n v="1265"/>
    <n v="1792"/>
  </r>
  <r>
    <x v="14"/>
    <d v="2016-04-28T00:00:00"/>
    <x v="4"/>
    <s v="Weekday"/>
    <n v="380"/>
    <x v="0"/>
    <n v="10817"/>
    <n v="7.2800002098083496"/>
    <n v="7.2800002098083496"/>
    <n v="0"/>
    <n v="1.0099999904632599"/>
    <n v="0.33000001311302202"/>
    <n v="5.9400000572204599"/>
    <n v="0"/>
    <n v="13"/>
    <n v="8"/>
    <n v="359"/>
    <n v="552"/>
    <n v="2367"/>
  </r>
  <r>
    <x v="14"/>
    <d v="2016-05-05T00:00:00"/>
    <x v="4"/>
    <s v="Weekday"/>
    <n v="389"/>
    <x v="0"/>
    <n v="13658"/>
    <n v="9.4899997711181605"/>
    <n v="9.4899997711181605"/>
    <n v="0"/>
    <n v="2.6300001144409202"/>
    <n v="1.4099999666214"/>
    <n v="5.4499998092651403"/>
    <n v="0"/>
    <n v="27"/>
    <n v="34"/>
    <n v="328"/>
    <n v="957"/>
    <n v="2530"/>
  </r>
  <r>
    <x v="14"/>
    <d v="2016-05-12T00:00:00"/>
    <x v="4"/>
    <s v="Weekday"/>
    <n v="2"/>
    <x v="1"/>
    <n v="17"/>
    <n v="9.9999997764825804E-3"/>
    <n v="9.9999997764825804E-3"/>
    <n v="0"/>
    <n v="0"/>
    <n v="0"/>
    <n v="9.9999997764825804E-3"/>
    <n v="0"/>
    <n v="0"/>
    <n v="0"/>
    <n v="2"/>
    <n v="0"/>
    <n v="257"/>
  </r>
  <r>
    <x v="15"/>
    <d v="2016-04-14T00:00:00"/>
    <x v="4"/>
    <s v="Weekday"/>
    <n v="264"/>
    <x v="0"/>
    <n v="8863"/>
    <n v="6.8200001716613796"/>
    <n v="6.8200001716613796"/>
    <n v="0"/>
    <n v="0.129999995231628"/>
    <n v="1.0700000524520901"/>
    <n v="5.6199998855590803"/>
    <n v="0"/>
    <n v="10"/>
    <n v="35"/>
    <n v="219"/>
    <n v="945"/>
    <n v="2998"/>
  </r>
  <r>
    <x v="15"/>
    <d v="2016-04-21T00:00:00"/>
    <x v="4"/>
    <s v="Weekday"/>
    <n v="291"/>
    <x v="0"/>
    <n v="10055"/>
    <n v="7.7300000190734899"/>
    <n v="7.7300000190734899"/>
    <n v="0"/>
    <n v="0.37000000476837203"/>
    <n v="0.38999998569488498"/>
    <n v="6.9800000190734899"/>
    <n v="0"/>
    <n v="7"/>
    <n v="12"/>
    <n v="272"/>
    <n v="853"/>
    <n v="3069"/>
  </r>
  <r>
    <x v="15"/>
    <d v="2016-04-28T00:00:00"/>
    <x v="4"/>
    <s v="Weekday"/>
    <n v="262"/>
    <x v="0"/>
    <n v="10074"/>
    <n v="7.75"/>
    <n v="7.75"/>
    <n v="0"/>
    <n v="1.28999996185303"/>
    <n v="0.43000000715255698"/>
    <n v="6.0300002098083496"/>
    <n v="0"/>
    <n v="19"/>
    <n v="9"/>
    <n v="234"/>
    <n v="878"/>
    <n v="2969"/>
  </r>
  <r>
    <x v="15"/>
    <d v="2016-05-05T00:00:00"/>
    <x v="4"/>
    <s v="Weekday"/>
    <n v="250"/>
    <x v="0"/>
    <n v="9603"/>
    <n v="7.3800001144409197"/>
    <n v="7.3800001144409197"/>
    <n v="0"/>
    <n v="0.62999999523162797"/>
    <n v="1.66999995708466"/>
    <n v="5.0900001525878897"/>
    <n v="0"/>
    <n v="12"/>
    <n v="39"/>
    <n v="199"/>
    <n v="896"/>
    <n v="2899"/>
  </r>
  <r>
    <x v="15"/>
    <d v="2016-05-12T00:00:00"/>
    <x v="4"/>
    <s v="Weekday"/>
    <n v="108"/>
    <x v="0"/>
    <n v="3369"/>
    <n v="2.5899999141693102"/>
    <n v="2.5899999141693102"/>
    <n v="0"/>
    <n v="0"/>
    <n v="0"/>
    <n v="2.5899999141693102"/>
    <n v="0"/>
    <n v="0"/>
    <n v="0"/>
    <n v="108"/>
    <n v="825"/>
    <n v="1623"/>
  </r>
  <r>
    <x v="16"/>
    <d v="2016-04-14T00:00:00"/>
    <x v="4"/>
    <s v="Weekday"/>
    <n v="231"/>
    <x v="0"/>
    <n v="3974"/>
    <n v="2.6700000762939502"/>
    <n v="2.6700000762939502"/>
    <n v="0"/>
    <n v="0"/>
    <n v="0"/>
    <n v="2.6700000762939502"/>
    <n v="0"/>
    <n v="0"/>
    <n v="0"/>
    <n v="231"/>
    <n v="717"/>
    <n v="2194"/>
  </r>
  <r>
    <x v="16"/>
    <d v="2016-04-21T00:00:00"/>
    <x v="4"/>
    <s v="Weekday"/>
    <n v="215"/>
    <x v="0"/>
    <n v="3809"/>
    <n v="2.5599999427795401"/>
    <n v="2.5599999427795401"/>
    <n v="0"/>
    <n v="0"/>
    <n v="0"/>
    <n v="2.53999996185303"/>
    <n v="0"/>
    <n v="0"/>
    <n v="0"/>
    <n v="215"/>
    <n v="756"/>
    <n v="2150"/>
  </r>
  <r>
    <x v="16"/>
    <d v="2016-04-28T00:00:00"/>
    <x v="4"/>
    <s v="Weekday"/>
    <n v="236"/>
    <x v="0"/>
    <n v="4493"/>
    <n v="3.0099999904632599"/>
    <n v="3.0099999904632599"/>
    <n v="0"/>
    <n v="0"/>
    <n v="0"/>
    <n v="3.0099999904632599"/>
    <n v="0"/>
    <n v="0"/>
    <n v="0"/>
    <n v="236"/>
    <n v="762"/>
    <n v="2203"/>
  </r>
  <r>
    <x v="16"/>
    <d v="2016-05-05T00:00:00"/>
    <x v="4"/>
    <s v="Weekday"/>
    <n v="193"/>
    <x v="0"/>
    <n v="3800"/>
    <n v="2.5499999523162802"/>
    <n v="2.5499999523162802"/>
    <n v="0"/>
    <n v="0.119999997317791"/>
    <n v="0.239999994635582"/>
    <n v="2.1800000667571999"/>
    <n v="0"/>
    <n v="2"/>
    <n v="6"/>
    <n v="185"/>
    <n v="734"/>
    <n v="2120"/>
  </r>
  <r>
    <x v="16"/>
    <d v="2016-05-12T00:00:00"/>
    <x v="4"/>
    <s v="Weekday"/>
    <n v="58"/>
    <x v="2"/>
    <n v="768"/>
    <n v="0.519999980926514"/>
    <n v="0.519999980926514"/>
    <n v="0"/>
    <n v="0"/>
    <n v="0"/>
    <n v="0.519999980926514"/>
    <n v="0"/>
    <n v="0"/>
    <n v="0"/>
    <n v="58"/>
    <n v="380"/>
    <n v="1212"/>
  </r>
  <r>
    <x v="17"/>
    <d v="2016-04-14T00:00:00"/>
    <x v="4"/>
    <s v="Weekday"/>
    <n v="279"/>
    <x v="0"/>
    <n v="6799"/>
    <n v="4.4899997711181596"/>
    <n v="4.4899997711181596"/>
    <n v="0"/>
    <n v="0"/>
    <n v="0"/>
    <n v="4.4899997711181596"/>
    <n v="0"/>
    <n v="0"/>
    <n v="0"/>
    <n v="279"/>
    <n v="1161"/>
    <n v="1922"/>
  </r>
  <r>
    <x v="17"/>
    <d v="2016-04-21T00:00:00"/>
    <x v="4"/>
    <s v="Weekday"/>
    <n v="459"/>
    <x v="0"/>
    <n v="13743"/>
    <n v="9.0799999237060494"/>
    <n v="9.0799999237060494"/>
    <n v="0"/>
    <n v="0.41999998688697798"/>
    <n v="0.97000002861022905"/>
    <n v="7.6999998092651403"/>
    <n v="0"/>
    <n v="6"/>
    <n v="21"/>
    <n v="432"/>
    <n v="844"/>
    <n v="2486"/>
  </r>
  <r>
    <x v="17"/>
    <d v="2016-04-28T00:00:00"/>
    <x v="4"/>
    <s v="Weekday"/>
    <n v="379"/>
    <x v="0"/>
    <n v="9451"/>
    <n v="6.25"/>
    <n v="6.25"/>
    <n v="0"/>
    <n v="1.9999999552965199E-2"/>
    <n v="0.270000010728836"/>
    <n v="5.9499998092651403"/>
    <n v="0"/>
    <n v="1"/>
    <n v="11"/>
    <n v="367"/>
    <n v="985"/>
    <n v="2185"/>
  </r>
  <r>
    <x v="17"/>
    <d v="2016-05-05T00:00:00"/>
    <x v="4"/>
    <s v="Weekday"/>
    <n v="392"/>
    <x v="0"/>
    <n v="10611"/>
    <n v="7.0100002288818404"/>
    <n v="7.0100002288818404"/>
    <n v="0"/>
    <n v="1.0099999904632599"/>
    <n v="0.5"/>
    <n v="5.5100002288818404"/>
    <n v="0"/>
    <n v="14"/>
    <n v="8"/>
    <n v="370"/>
    <n v="1048"/>
    <n v="2262"/>
  </r>
  <r>
    <x v="17"/>
    <d v="2016-05-12T00:00:00"/>
    <x v="4"/>
    <s v="Weekday"/>
    <n v="247"/>
    <x v="0"/>
    <n v="6307"/>
    <n v="4.1700000762939498"/>
    <n v="4.1700000762939498"/>
    <n v="0"/>
    <n v="0"/>
    <n v="0"/>
    <n v="4.1700000762939498"/>
    <n v="0"/>
    <n v="0"/>
    <n v="0"/>
    <n v="247"/>
    <n v="736"/>
    <n v="1452"/>
  </r>
  <r>
    <x v="18"/>
    <d v="2016-04-14T00:00:00"/>
    <x v="4"/>
    <s v="Weekday"/>
    <n v="271"/>
    <x v="0"/>
    <n v="7860"/>
    <n v="6.3699998855590803"/>
    <n v="6.3699998855590803"/>
    <n v="0"/>
    <n v="0"/>
    <n v="0"/>
    <n v="6.3699998855590803"/>
    <n v="0"/>
    <n v="0"/>
    <n v="0"/>
    <n v="271"/>
    <n v="772"/>
    <n v="2984"/>
  </r>
  <r>
    <x v="18"/>
    <d v="2016-04-21T00:00:00"/>
    <x v="4"/>
    <s v="Weekday"/>
    <n v="189"/>
    <x v="0"/>
    <n v="6530"/>
    <n v="5.3000001907348597"/>
    <n v="5.3000001907348597"/>
    <n v="0"/>
    <n v="0.31000000238418601"/>
    <n v="2.0499999523162802"/>
    <n v="2.9400000572204599"/>
    <n v="0"/>
    <n v="4"/>
    <n v="41"/>
    <n v="144"/>
    <n v="901"/>
    <n v="2729"/>
  </r>
  <r>
    <x v="18"/>
    <d v="2016-04-28T00:00:00"/>
    <x v="4"/>
    <s v="Weekday"/>
    <n v="255"/>
    <x v="0"/>
    <n v="9023"/>
    <n v="7.3200001716613796"/>
    <n v="7.3200001716613796"/>
    <n v="0"/>
    <n v="1.12999999523163"/>
    <n v="0.41999998688697798"/>
    <n v="5.7699999809265101"/>
    <n v="0"/>
    <n v="14"/>
    <n v="9"/>
    <n v="232"/>
    <n v="738"/>
    <n v="3033"/>
  </r>
  <r>
    <x v="18"/>
    <d v="2016-05-05T00:00:00"/>
    <x v="4"/>
    <s v="Weekday"/>
    <n v="254"/>
    <x v="0"/>
    <n v="8614"/>
    <n v="6.9899997711181596"/>
    <n v="6.9899997711181596"/>
    <n v="0"/>
    <n v="0.67000001668930098"/>
    <n v="0.21999999880790699"/>
    <n v="6.0900001525878897"/>
    <n v="0"/>
    <n v="8"/>
    <n v="5"/>
    <n v="241"/>
    <n v="745"/>
    <n v="3006"/>
  </r>
  <r>
    <x v="18"/>
    <d v="2016-05-12T00:00:00"/>
    <x v="4"/>
    <s v="Weekday"/>
    <n v="68"/>
    <x v="0"/>
    <n v="2752"/>
    <n v="2.2300000190734899"/>
    <n v="2.2300000190734899"/>
    <n v="0"/>
    <n v="0"/>
    <n v="0"/>
    <n v="2.2300000190734899"/>
    <n v="0"/>
    <n v="0"/>
    <n v="0"/>
    <n v="68"/>
    <n v="241"/>
    <n v="1240"/>
  </r>
  <r>
    <x v="19"/>
    <d v="2016-04-14T00:00:00"/>
    <x v="4"/>
    <s v="Weekday"/>
    <n v="358"/>
    <x v="0"/>
    <n v="17022"/>
    <n v="11.1199998855591"/>
    <n v="11.1199998855591"/>
    <n v="0"/>
    <n v="4"/>
    <n v="2.4500000476837198"/>
    <n v="4.6700000762939498"/>
    <n v="0"/>
    <n v="61"/>
    <n v="41"/>
    <n v="256"/>
    <n v="693"/>
    <n v="2324"/>
  </r>
  <r>
    <x v="19"/>
    <d v="2016-04-21T00:00:00"/>
    <x v="4"/>
    <s v="Weekday"/>
    <n v="266"/>
    <x v="0"/>
    <n v="12346"/>
    <n v="8.0600004196166992"/>
    <n v="8.0600004196166992"/>
    <n v="0"/>
    <n v="2.9500000476837198"/>
    <n v="2.1600000858306898"/>
    <n v="2.96000003814697"/>
    <n v="0"/>
    <n v="47"/>
    <n v="42"/>
    <n v="177"/>
    <n v="801"/>
    <n v="2066"/>
  </r>
  <r>
    <x v="19"/>
    <d v="2016-04-28T00:00:00"/>
    <x v="4"/>
    <s v="Weekday"/>
    <n v="227"/>
    <x v="0"/>
    <n v="11393"/>
    <n v="7.6300001144409197"/>
    <n v="7.6300001144409197"/>
    <n v="0"/>
    <n v="3.71000003814697"/>
    <n v="0.75"/>
    <n v="3.1700000762939502"/>
    <n v="0"/>
    <n v="49"/>
    <n v="13"/>
    <n v="165"/>
    <n v="727"/>
    <n v="1999"/>
  </r>
  <r>
    <x v="19"/>
    <d v="2016-05-05T00:00:00"/>
    <x v="4"/>
    <s v="Weekday"/>
    <n v="314"/>
    <x v="0"/>
    <n v="14331"/>
    <n v="9.5100002288818395"/>
    <n v="9.5100002288818395"/>
    <n v="0"/>
    <n v="3.4300000667571999"/>
    <n v="1.6599999666214"/>
    <n v="4.4299998283386204"/>
    <n v="0"/>
    <n v="44"/>
    <n v="29"/>
    <n v="241"/>
    <n v="692"/>
    <n v="2156"/>
  </r>
  <r>
    <x v="19"/>
    <d v="2016-05-12T00:00:00"/>
    <x v="4"/>
    <s v="Weekday"/>
    <n v="62"/>
    <x v="0"/>
    <n v="3121"/>
    <n v="2.03999996185303"/>
    <n v="2.03999996185303"/>
    <n v="0"/>
    <n v="0.57999998331069902"/>
    <n v="0.40000000596046398"/>
    <n v="1.0599999427795399"/>
    <n v="0"/>
    <n v="8"/>
    <n v="6"/>
    <n v="48"/>
    <n v="222"/>
    <n v="741"/>
  </r>
  <r>
    <x v="20"/>
    <d v="2016-04-14T00:00:00"/>
    <x v="4"/>
    <s v="Weekday"/>
    <n v="324"/>
    <x v="0"/>
    <n v="8596"/>
    <n v="6.4200000762939498"/>
    <n v="6.4200000762939498"/>
    <n v="0"/>
    <n v="3.3299999237060498"/>
    <n v="0.31000000238418601"/>
    <n v="2.7799999713897701"/>
    <n v="0"/>
    <n v="118"/>
    <n v="30"/>
    <n v="176"/>
    <n v="662"/>
    <n v="4022"/>
  </r>
  <r>
    <x v="20"/>
    <d v="2016-04-21T00:00:00"/>
    <x v="4"/>
    <s v="Weekday"/>
    <n v="359"/>
    <x v="0"/>
    <n v="10830"/>
    <n v="8.0900001525878906"/>
    <n v="8.0900001525878906"/>
    <n v="0"/>
    <n v="3.6500000953674299"/>
    <n v="1.6599999666214"/>
    <n v="2.7799999713897701"/>
    <n v="0"/>
    <n v="110"/>
    <n v="74"/>
    <n v="175"/>
    <n v="670"/>
    <n v="4018"/>
  </r>
  <r>
    <x v="20"/>
    <d v="2016-04-28T00:00:00"/>
    <x v="4"/>
    <s v="Weekday"/>
    <n v="291"/>
    <x v="0"/>
    <n v="9841"/>
    <n v="7.4299998283386204"/>
    <n v="7.4299998283386204"/>
    <n v="0"/>
    <n v="3.25"/>
    <n v="1.16999995708466"/>
    <n v="3.0099999904632599"/>
    <n v="0"/>
    <n v="99"/>
    <n v="51"/>
    <n v="141"/>
    <n v="692"/>
    <n v="3580"/>
  </r>
  <r>
    <x v="20"/>
    <d v="2016-05-05T00:00:00"/>
    <x v="4"/>
    <s v="Weekday"/>
    <n v="209"/>
    <x v="0"/>
    <n v="7550"/>
    <n v="5.6399998664856001"/>
    <n v="5.6399998664856001"/>
    <n v="0"/>
    <n v="2.5"/>
    <n v="0.46999999880790699"/>
    <n v="2.6700000762939502"/>
    <n v="0"/>
    <n v="45"/>
    <n v="21"/>
    <n v="143"/>
    <n v="1153"/>
    <n v="3004"/>
  </r>
  <r>
    <x v="21"/>
    <d v="2016-04-21T00:00:00"/>
    <x v="4"/>
    <s v="Weekday"/>
    <n v="324"/>
    <x v="0"/>
    <n v="19542"/>
    <n v="15.0100002288818"/>
    <n v="15.0100002288818"/>
    <n v="0"/>
    <n v="0.980000019073486"/>
    <n v="0.40000000596046398"/>
    <n v="5.6199998855590803"/>
    <n v="0"/>
    <n v="11"/>
    <n v="19"/>
    <n v="294"/>
    <n v="579"/>
    <n v="4900"/>
  </r>
  <r>
    <x v="21"/>
    <d v="2016-04-28T00:00:00"/>
    <x v="4"/>
    <s v="Weekday"/>
    <n v="141"/>
    <x v="0"/>
    <n v="3403"/>
    <n v="2.5999999046325701"/>
    <n v="2.5999999046325701"/>
    <n v="0"/>
    <n v="0"/>
    <n v="0"/>
    <n v="2.5999999046325701"/>
    <n v="0"/>
    <n v="0"/>
    <n v="0"/>
    <n v="141"/>
    <n v="758"/>
    <n v="1879"/>
  </r>
  <r>
    <x v="21"/>
    <d v="2016-05-05T00:00:00"/>
    <x v="4"/>
    <s v="Weekday"/>
    <n v="487"/>
    <x v="0"/>
    <n v="9799"/>
    <n v="7.4000000953674299"/>
    <n v="7.4000000953674299"/>
    <n v="0"/>
    <n v="0"/>
    <n v="0"/>
    <n v="7.4000000953674299"/>
    <n v="0"/>
    <n v="0"/>
    <n v="0"/>
    <n v="487"/>
    <n v="479"/>
    <n v="2636"/>
  </r>
  <r>
    <x v="22"/>
    <d v="2016-04-14T00:00:00"/>
    <x v="4"/>
    <s v="Weekday"/>
    <n v="363"/>
    <x v="0"/>
    <n v="7671"/>
    <n v="5.8000001907348597"/>
    <n v="5.8000001907348597"/>
    <n v="0"/>
    <n v="0"/>
    <n v="0"/>
    <n v="5.7699999809265101"/>
    <n v="2.9999999329447701E-2"/>
    <n v="0"/>
    <n v="0"/>
    <n v="363"/>
    <n v="1077"/>
    <n v="2952"/>
  </r>
  <r>
    <x v="22"/>
    <d v="2016-04-28T00:00:00"/>
    <x v="4"/>
    <s v="Weekday"/>
    <n v="255"/>
    <x v="0"/>
    <n v="5731"/>
    <n v="4.3299999237060502"/>
    <n v="4.3299999237060502"/>
    <n v="0"/>
    <n v="0"/>
    <n v="0"/>
    <n v="4.3299999237060502"/>
    <n v="0"/>
    <n v="0"/>
    <n v="0"/>
    <n v="255"/>
    <n v="1185"/>
    <n v="2687"/>
  </r>
  <r>
    <x v="22"/>
    <d v="2016-05-05T00:00:00"/>
    <x v="4"/>
    <s v="Weekday"/>
    <n v="239"/>
    <x v="0"/>
    <n v="6339"/>
    <n v="4.78999996185303"/>
    <n v="4.78999996185303"/>
    <n v="0"/>
    <n v="0"/>
    <n v="0"/>
    <n v="4.78999996185303"/>
    <n v="0"/>
    <n v="0"/>
    <n v="0"/>
    <n v="239"/>
    <n v="1201"/>
    <n v="2682"/>
  </r>
  <r>
    <x v="23"/>
    <d v="2016-04-14T00:00:00"/>
    <x v="4"/>
    <s v="Weekday"/>
    <n v="143"/>
    <x v="0"/>
    <n v="5162"/>
    <n v="3.7000000476837198"/>
    <n v="3.7000000476837198"/>
    <n v="0"/>
    <n v="0.87000000476837203"/>
    <n v="0.86000001430511497"/>
    <n v="1.9700000286102299"/>
    <n v="0"/>
    <n v="14"/>
    <n v="24"/>
    <n v="105"/>
    <n v="863"/>
    <n v="2507"/>
  </r>
  <r>
    <x v="23"/>
    <d v="2016-04-28T00:00:00"/>
    <x v="4"/>
    <s v="Weekday"/>
    <n v="30"/>
    <x v="2"/>
    <n v="703"/>
    <n v="0.5"/>
    <n v="0.5"/>
    <n v="0"/>
    <n v="5.9999998658895499E-2"/>
    <n v="0.20000000298023199"/>
    <n v="0.239999994635582"/>
    <n v="0"/>
    <n v="2"/>
    <n v="13"/>
    <n v="15"/>
    <n v="1410"/>
    <n v="1993"/>
  </r>
  <r>
    <x v="24"/>
    <d v="2016-04-14T00:00:00"/>
    <x v="4"/>
    <s v="Weekday"/>
    <n v="86"/>
    <x v="0"/>
    <n v="1551"/>
    <n v="1.0299999713897701"/>
    <n v="1.0299999713897701"/>
    <n v="0"/>
    <n v="0"/>
    <n v="0"/>
    <n v="1.0299999713897701"/>
    <n v="0"/>
    <n v="0"/>
    <n v="0"/>
    <n v="86"/>
    <n v="862"/>
    <n v="1466"/>
  </r>
  <r>
    <x v="24"/>
    <d v="2016-04-21T00:00:00"/>
    <x v="4"/>
    <s v="Weekday"/>
    <n v="294"/>
    <x v="0"/>
    <n v="11835"/>
    <n v="9.7100000381469709"/>
    <n v="7.8800001144409197"/>
    <n v="4.0816922187805202"/>
    <n v="3.9900000095367401"/>
    <n v="2.0999999046325701"/>
    <n v="3.5099999904632599"/>
    <n v="0.109999999403954"/>
    <n v="53"/>
    <n v="27"/>
    <n v="214"/>
    <n v="708"/>
    <n v="2179"/>
  </r>
  <r>
    <x v="24"/>
    <d v="2016-04-28T00:00:00"/>
    <x v="4"/>
    <s v="Weekday"/>
    <n v="334"/>
    <x v="0"/>
    <n v="12627"/>
    <n v="8.3500003814697301"/>
    <n v="8.3500003814697301"/>
    <n v="0"/>
    <n v="2.5099999904632599"/>
    <n v="0.239999994635582"/>
    <n v="5.5900001525878897"/>
    <n v="0"/>
    <n v="38"/>
    <n v="8"/>
    <n v="288"/>
    <n v="621"/>
    <n v="2182"/>
  </r>
  <r>
    <x v="24"/>
    <d v="2016-05-05T00:00:00"/>
    <x v="4"/>
    <s v="Weekday"/>
    <n v="341"/>
    <x v="0"/>
    <n v="10524"/>
    <n v="6.96000003814697"/>
    <n v="6.96000003814697"/>
    <n v="0"/>
    <n v="0.99000000953674305"/>
    <n v="1.1599999666214"/>
    <n v="4.8099999427795401"/>
    <n v="0"/>
    <n v="14"/>
    <n v="22"/>
    <n v="305"/>
    <n v="591"/>
    <n v="2066"/>
  </r>
  <r>
    <x v="24"/>
    <d v="2016-05-12T00:00:00"/>
    <x v="4"/>
    <s v="Weekday"/>
    <n v="113"/>
    <x v="0"/>
    <n v="3587"/>
    <n v="2.3699998855590798"/>
    <n v="2.3699998855590798"/>
    <n v="0"/>
    <n v="0"/>
    <n v="0.25"/>
    <n v="2.1099998950958301"/>
    <n v="0"/>
    <n v="0"/>
    <n v="8"/>
    <n v="105"/>
    <n v="127"/>
    <n v="928"/>
  </r>
  <r>
    <x v="25"/>
    <d v="2016-04-14T00:00:00"/>
    <x v="4"/>
    <s v="Weekday"/>
    <n v="344"/>
    <x v="0"/>
    <n v="11179"/>
    <n v="8.2399997711181605"/>
    <n v="7.4800000190734899"/>
    <n v="3.2854149341583301"/>
    <n v="2.9500000476837198"/>
    <n v="0.34000000357627902"/>
    <n v="4.96000003814697"/>
    <n v="0"/>
    <n v="34"/>
    <n v="6"/>
    <n v="304"/>
    <n v="1096"/>
    <n v="2668"/>
  </r>
  <r>
    <x v="25"/>
    <d v="2016-04-21T00:00:00"/>
    <x v="4"/>
    <s v="Weekday"/>
    <n v="391"/>
    <x v="0"/>
    <n v="13744"/>
    <n v="9.1899995803833008"/>
    <n v="9.1899995803833008"/>
    <n v="0"/>
    <n v="2.1500000953674299"/>
    <n v="1.87000000476837"/>
    <n v="5.1700000762939498"/>
    <n v="0"/>
    <n v="30"/>
    <n v="34"/>
    <n v="327"/>
    <n v="1049"/>
    <n v="2763"/>
  </r>
  <r>
    <x v="25"/>
    <d v="2016-04-28T00:00:00"/>
    <x v="4"/>
    <s v="Weekday"/>
    <n v="433"/>
    <x v="0"/>
    <n v="15128"/>
    <n v="10.1199998855591"/>
    <n v="10.1199998855591"/>
    <n v="0"/>
    <n v="1.0900000333786"/>
    <n v="0.769999980926514"/>
    <n v="8.2600002288818395"/>
    <n v="0"/>
    <n v="16"/>
    <n v="16"/>
    <n v="401"/>
    <n v="1007"/>
    <n v="2836"/>
  </r>
  <r>
    <x v="25"/>
    <d v="2016-05-05T00:00:00"/>
    <x v="4"/>
    <s v="Weekday"/>
    <n v="393"/>
    <x v="0"/>
    <n v="15010"/>
    <n v="11.1000003814697"/>
    <n v="10.039999961853001"/>
    <n v="4.8782320022582999"/>
    <n v="4.3299999237060502"/>
    <n v="1.28999996185303"/>
    <n v="5.4800000190734899"/>
    <n v="0"/>
    <n v="53"/>
    <n v="23"/>
    <n v="317"/>
    <n v="1047"/>
    <n v="2933"/>
  </r>
  <r>
    <x v="26"/>
    <d v="2016-04-14T00:00:00"/>
    <x v="4"/>
    <s v="Weekday"/>
    <n v="256"/>
    <x v="0"/>
    <n v="9123"/>
    <n v="6.1199998855590803"/>
    <n v="6.1199998855590803"/>
    <n v="0"/>
    <n v="2.0299999713897701"/>
    <n v="0.33000001311302202"/>
    <n v="3.6600000858306898"/>
    <n v="0"/>
    <n v="35"/>
    <n v="32"/>
    <n v="189"/>
    <n v="787"/>
    <n v="2734"/>
  </r>
  <r>
    <x v="26"/>
    <d v="2016-04-21T00:00:00"/>
    <x v="4"/>
    <s v="Weekday"/>
    <n v="231"/>
    <x v="0"/>
    <n v="9469"/>
    <n v="6.1799998283386204"/>
    <n v="6.1799998283386204"/>
    <n v="0"/>
    <n v="1.3600000143051101"/>
    <n v="0.30000001192092901"/>
    <n v="4.5100002288818404"/>
    <n v="0"/>
    <n v="19"/>
    <n v="6"/>
    <n v="206"/>
    <n v="758"/>
    <n v="2463"/>
  </r>
  <r>
    <x v="26"/>
    <d v="2016-04-28T00:00:00"/>
    <x v="4"/>
    <s v="Weekday"/>
    <n v="263"/>
    <x v="0"/>
    <n v="11584"/>
    <n v="7.8000001907348597"/>
    <n v="7.8000001907348597"/>
    <n v="0"/>
    <n v="2.78999996185303"/>
    <n v="1.6399999856948899"/>
    <n v="3.3599998950958301"/>
    <n v="0"/>
    <n v="54"/>
    <n v="48"/>
    <n v="161"/>
    <n v="810"/>
    <n v="2862"/>
  </r>
  <r>
    <x v="26"/>
    <d v="2016-05-05T00:00:00"/>
    <x v="4"/>
    <s v="Weekday"/>
    <n v="187"/>
    <x v="0"/>
    <n v="8564"/>
    <n v="5.5999999046325701"/>
    <n v="5.5999999046325701"/>
    <n v="0"/>
    <n v="1.7799999713897701"/>
    <n v="0.82999998331069902"/>
    <n v="2.9500000476837198"/>
    <n v="0"/>
    <n v="24"/>
    <n v="14"/>
    <n v="149"/>
    <n v="1253"/>
    <n v="2386"/>
  </r>
  <r>
    <x v="26"/>
    <d v="2016-05-12T00:00:00"/>
    <x v="4"/>
    <s v="Weekday"/>
    <n v="67"/>
    <x v="0"/>
    <n v="3789"/>
    <n v="2.5599999427795401"/>
    <n v="2.5599999427795401"/>
    <n v="0"/>
    <n v="0.37999999523162797"/>
    <n v="0.270000010728836"/>
    <n v="1.8899999856948899"/>
    <n v="0"/>
    <n v="5"/>
    <n v="4"/>
    <n v="58"/>
    <n v="343"/>
    <n v="1199"/>
  </r>
  <r>
    <x v="27"/>
    <d v="2016-04-14T00:00:00"/>
    <x v="4"/>
    <s v="Weekday"/>
    <n v="317"/>
    <x v="0"/>
    <n v="20159"/>
    <n v="15.9700002670288"/>
    <n v="15.9700002670288"/>
    <n v="0"/>
    <n v="12.3400001525879"/>
    <n v="0.20999999344348899"/>
    <n v="3.3599998950958301"/>
    <n v="0"/>
    <n v="119"/>
    <n v="5"/>
    <n v="193"/>
    <n v="1123"/>
    <n v="3411"/>
  </r>
  <r>
    <x v="27"/>
    <d v="2016-04-21T00:00:00"/>
    <x v="4"/>
    <s v="Weekday"/>
    <n v="276"/>
    <x v="0"/>
    <n v="16057"/>
    <n v="12.5100002288818"/>
    <n v="12.5100002288818"/>
    <n v="0"/>
    <n v="9.6700000762939506"/>
    <n v="0.25"/>
    <n v="2.5799999237060498"/>
    <n v="0"/>
    <n v="100"/>
    <n v="6"/>
    <n v="170"/>
    <n v="1164"/>
    <n v="3103"/>
  </r>
  <r>
    <x v="27"/>
    <d v="2016-04-28T00:00:00"/>
    <x v="4"/>
    <s v="Weekday"/>
    <n v="252"/>
    <x v="0"/>
    <n v="15447"/>
    <n v="12.3999996185303"/>
    <n v="12.3999996185303"/>
    <n v="0"/>
    <n v="9.6700000762939506"/>
    <n v="0.38999998569488498"/>
    <n v="2.3499999046325701"/>
    <n v="0"/>
    <n v="90"/>
    <n v="9"/>
    <n v="153"/>
    <n v="1188"/>
    <n v="3062"/>
  </r>
  <r>
    <x v="27"/>
    <d v="2016-05-05T00:00:00"/>
    <x v="4"/>
    <s v="Weekday"/>
    <n v="232"/>
    <x v="0"/>
    <n v="14990"/>
    <n v="11.5100002288818"/>
    <n v="11.5100002288818"/>
    <n v="0"/>
    <n v="8.8500003814697301"/>
    <n v="0.44999998807907099"/>
    <n v="2.21000003814697"/>
    <n v="0"/>
    <n v="93"/>
    <n v="9"/>
    <n v="130"/>
    <n v="1208"/>
    <n v="2950"/>
  </r>
  <r>
    <x v="27"/>
    <d v="2016-05-12T00:00:00"/>
    <x v="4"/>
    <s v="Weekday"/>
    <n v="71"/>
    <x v="0"/>
    <n v="4998"/>
    <n v="3.9100000858306898"/>
    <n v="3.9100000858306898"/>
    <n v="0"/>
    <n v="2.9500000476837198"/>
    <n v="0.20000000298023199"/>
    <n v="0.75999999046325695"/>
    <n v="0"/>
    <n v="28"/>
    <n v="4"/>
    <n v="39"/>
    <n v="839"/>
    <n v="1505"/>
  </r>
  <r>
    <x v="28"/>
    <d v="2016-04-14T00:00:00"/>
    <x v="4"/>
    <s v="Weekday"/>
    <n v="78"/>
    <x v="0"/>
    <n v="5234"/>
    <n v="3.46000003814697"/>
    <n v="3.46000003814697"/>
    <n v="0"/>
    <n v="1.9299999475479099"/>
    <n v="0.99000000953674305"/>
    <n v="0.54000002145767201"/>
    <n v="0"/>
    <n v="29"/>
    <n v="16"/>
    <n v="33"/>
    <n v="1362"/>
    <n v="1705"/>
  </r>
  <r>
    <x v="28"/>
    <d v="2016-04-21T00:00:00"/>
    <x v="4"/>
    <s v="Weekday"/>
    <n v="241"/>
    <x v="0"/>
    <n v="11268"/>
    <n v="8.5600004196166992"/>
    <n v="8.5600004196166992"/>
    <n v="0"/>
    <n v="5.8800001144409197"/>
    <n v="0.93000000715255704"/>
    <n v="1.75"/>
    <n v="0"/>
    <n v="49"/>
    <n v="20"/>
    <n v="172"/>
    <n v="1199"/>
    <n v="2218"/>
  </r>
  <r>
    <x v="28"/>
    <d v="2016-04-28T00:00:00"/>
    <x v="4"/>
    <s v="Weekday"/>
    <n v="47"/>
    <x v="2"/>
    <n v="2718"/>
    <n v="1.79999995231628"/>
    <n v="1.79999995231628"/>
    <n v="0"/>
    <n v="0.67000001668930098"/>
    <n v="0.77999997138977095"/>
    <n v="0.34000000357627902"/>
    <n v="0"/>
    <n v="11"/>
    <n v="16"/>
    <n v="20"/>
    <n v="1393"/>
    <n v="1580"/>
  </r>
  <r>
    <x v="29"/>
    <d v="2016-04-14T00:00:00"/>
    <x v="4"/>
    <s v="Weekday"/>
    <n v="318"/>
    <x v="0"/>
    <n v="13318"/>
    <n v="10.560000419616699"/>
    <n v="10.560000419616699"/>
    <n v="2.2530810832977299"/>
    <n v="5.6199998855590803"/>
    <n v="1.0299999713897701"/>
    <n v="3.9100000858306898"/>
    <n v="0"/>
    <n v="123"/>
    <n v="21"/>
    <n v="174"/>
    <n v="699"/>
    <n v="4163"/>
  </r>
  <r>
    <x v="29"/>
    <d v="2016-04-21T00:00:00"/>
    <x v="4"/>
    <s v="Weekday"/>
    <n v="298"/>
    <x v="0"/>
    <n v="15148"/>
    <n v="12.0100002288818"/>
    <n v="12.0100002288818"/>
    <n v="2.2530810832977299"/>
    <n v="6.9000000953674299"/>
    <n v="0.81999999284744296"/>
    <n v="4.28999996185303"/>
    <n v="0"/>
    <n v="137"/>
    <n v="16"/>
    <n v="145"/>
    <n v="677"/>
    <n v="4236"/>
  </r>
  <r>
    <x v="29"/>
    <d v="2016-04-28T00:00:00"/>
    <x v="4"/>
    <s v="Weekday"/>
    <n v="160"/>
    <x v="0"/>
    <n v="5417"/>
    <n v="4.3000001907348597"/>
    <n v="4.3000001907348597"/>
    <n v="0"/>
    <n v="0.89999997615814198"/>
    <n v="0.490000009536743"/>
    <n v="2.9100000858306898"/>
    <n v="0"/>
    <n v="11"/>
    <n v="10"/>
    <n v="139"/>
    <n v="711"/>
    <n v="2884"/>
  </r>
  <r>
    <x v="29"/>
    <d v="2016-05-05T00:00:00"/>
    <x v="4"/>
    <s v="Weekday"/>
    <n v="283"/>
    <x v="0"/>
    <n v="8567"/>
    <n v="6.78999996185303"/>
    <n v="6.78999996185303"/>
    <n v="2.2530810832977299"/>
    <n v="0.88999998569488503"/>
    <n v="0.15999999642372101"/>
    <n v="5.7399997711181596"/>
    <n v="0"/>
    <n v="66"/>
    <n v="3"/>
    <n v="214"/>
    <n v="764"/>
    <n v="3783"/>
  </r>
  <r>
    <x v="29"/>
    <d v="2016-05-12T00:00:00"/>
    <x v="4"/>
    <s v="Weekday"/>
    <n v="116"/>
    <x v="0"/>
    <n v="4561"/>
    <n v="3.6199998855590798"/>
    <n v="3.6199998855590798"/>
    <n v="0"/>
    <n v="0.64999997615814198"/>
    <n v="0.270000010728836"/>
    <n v="2.6900000572204599"/>
    <n v="0"/>
    <n v="8"/>
    <n v="6"/>
    <n v="102"/>
    <n v="433"/>
    <n v="1976"/>
  </r>
  <r>
    <x v="30"/>
    <d v="2016-04-14T00:00:00"/>
    <x v="4"/>
    <s v="Weekday"/>
    <n v="134"/>
    <x v="0"/>
    <n v="3135"/>
    <n v="2.4500000476837198"/>
    <n v="2.4500000476837198"/>
    <n v="0"/>
    <n v="0"/>
    <n v="0"/>
    <n v="2.4300000667571999"/>
    <n v="0"/>
    <n v="0"/>
    <n v="0"/>
    <n v="134"/>
    <n v="1306"/>
    <n v="2443"/>
  </r>
  <r>
    <x v="30"/>
    <d v="2016-04-21T00:00:00"/>
    <x v="4"/>
    <s v="Weekday"/>
    <n v="211"/>
    <x v="0"/>
    <n v="8538"/>
    <n v="6.6599998474121103"/>
    <n v="6.6599998474121103"/>
    <n v="0"/>
    <n v="2.6300001144409202"/>
    <n v="1.0199999809265099"/>
    <n v="3.0099999904632599"/>
    <n v="0"/>
    <n v="35"/>
    <n v="18"/>
    <n v="158"/>
    <n v="1229"/>
    <n v="2883"/>
  </r>
  <r>
    <x v="30"/>
    <d v="2016-04-28T00:00:00"/>
    <x v="4"/>
    <s v="Weekday"/>
    <n v="231"/>
    <x v="0"/>
    <n v="6174"/>
    <n v="4.8200001716613796"/>
    <n v="4.8200001716613796"/>
    <n v="0"/>
    <n v="0"/>
    <n v="1.20000004768372"/>
    <n v="3.6099998950958301"/>
    <n v="0"/>
    <n v="0"/>
    <n v="28"/>
    <n v="203"/>
    <n v="1209"/>
    <n v="2757"/>
  </r>
  <r>
    <x v="30"/>
    <d v="2016-05-05T00:00:00"/>
    <x v="4"/>
    <s v="Weekday"/>
    <n v="70"/>
    <x v="0"/>
    <n v="12427"/>
    <n v="9.6899995803833008"/>
    <n v="9.6899995803833008"/>
    <n v="0"/>
    <n v="0"/>
    <n v="0"/>
    <n v="1.1799999475479099"/>
    <n v="0"/>
    <n v="0"/>
    <n v="0"/>
    <n v="70"/>
    <n v="1370"/>
    <n v="3266"/>
  </r>
  <r>
    <x v="31"/>
    <d v="2016-04-14T00:00:00"/>
    <x v="4"/>
    <s v="Weekday"/>
    <n v="84"/>
    <x v="0"/>
    <n v="1219"/>
    <n v="0.77999997138977095"/>
    <n v="0.77999997138977095"/>
    <n v="0"/>
    <n v="0"/>
    <n v="0"/>
    <n v="0.77999997138977095"/>
    <n v="0"/>
    <n v="0"/>
    <n v="0"/>
    <n v="84"/>
    <n v="853"/>
    <n v="1963"/>
  </r>
  <r>
    <x v="31"/>
    <d v="2016-04-21T00:00:00"/>
    <x v="4"/>
    <s v="Weekday"/>
    <n v="9"/>
    <x v="1"/>
    <n v="144"/>
    <n v="9.00000035762787E-2"/>
    <n v="9.00000035762787E-2"/>
    <n v="0"/>
    <n v="0"/>
    <n v="0"/>
    <n v="9.00000035762787E-2"/>
    <n v="0"/>
    <n v="0"/>
    <n v="0"/>
    <n v="9"/>
    <n v="1431"/>
    <n v="1720"/>
  </r>
  <r>
    <x v="31"/>
    <d v="2016-04-28T00:00:00"/>
    <x v="4"/>
    <s v="Weekday"/>
    <n v="310"/>
    <x v="0"/>
    <n v="6157"/>
    <n v="3.9400000572204599"/>
    <n v="3.9400000572204599"/>
    <n v="0"/>
    <n v="0"/>
    <n v="0"/>
    <n v="3.9400000572204599"/>
    <n v="0"/>
    <n v="0"/>
    <n v="0"/>
    <n v="310"/>
    <n v="714"/>
    <n v="2780"/>
  </r>
  <r>
    <x v="32"/>
    <d v="2016-04-14T00:00:00"/>
    <x v="4"/>
    <s v="Weekday"/>
    <n v="379"/>
    <x v="0"/>
    <n v="21129"/>
    <n v="18.9799995422363"/>
    <n v="18.9799995422363"/>
    <n v="0"/>
    <n v="10.550000190734901"/>
    <n v="0.58999997377395597"/>
    <n v="7.75"/>
    <n v="1.9999999552965199E-2"/>
    <n v="68"/>
    <n v="13"/>
    <n v="298"/>
    <n v="1061"/>
    <n v="3793"/>
  </r>
  <r>
    <x v="32"/>
    <d v="2016-04-21T00:00:00"/>
    <x v="4"/>
    <s v="Weekday"/>
    <n v="321"/>
    <x v="0"/>
    <n v="19377"/>
    <n v="17.620000839233398"/>
    <n v="17.620000839233398"/>
    <n v="0"/>
    <n v="12.289999961853001"/>
    <n v="0.41999998688697798"/>
    <n v="4.8899998664856001"/>
    <n v="0"/>
    <n v="82"/>
    <n v="13"/>
    <n v="226"/>
    <n v="1119"/>
    <n v="3659"/>
  </r>
  <r>
    <x v="32"/>
    <d v="2016-04-28T00:00:00"/>
    <x v="4"/>
    <s v="Weekday"/>
    <n v="297"/>
    <x v="0"/>
    <n v="14890"/>
    <n v="11.300000190734901"/>
    <n v="11.300000190734901"/>
    <n v="0"/>
    <n v="4.9299998283386204"/>
    <n v="0.37999999523162797"/>
    <n v="5.9699997901916504"/>
    <n v="0"/>
    <n v="58"/>
    <n v="8"/>
    <n v="231"/>
    <n v="1143"/>
    <n v="3060"/>
  </r>
  <r>
    <x v="32"/>
    <d v="2016-05-05T00:00:00"/>
    <x v="4"/>
    <s v="Weekday"/>
    <n v="270"/>
    <x v="0"/>
    <n v="14055"/>
    <n v="10.670000076293899"/>
    <n v="10.670000076293899"/>
    <n v="0"/>
    <n v="5.46000003814697"/>
    <n v="0.81999999284744296"/>
    <n v="4.3699998855590803"/>
    <n v="0"/>
    <n v="67"/>
    <n v="15"/>
    <n v="188"/>
    <n v="1170"/>
    <n v="3052"/>
  </r>
  <r>
    <x v="32"/>
    <d v="2016-05-12T00:00:00"/>
    <x v="4"/>
    <s v="Weekday"/>
    <n v="161"/>
    <x v="0"/>
    <n v="8064"/>
    <n v="6.1199998855590803"/>
    <n v="6.1199998855590803"/>
    <n v="0"/>
    <n v="1.8200000524520901"/>
    <n v="3.9999999105930301E-2"/>
    <n v="4.25"/>
    <n v="0"/>
    <n v="23"/>
    <n v="1"/>
    <n v="137"/>
    <n v="770"/>
    <n v="1849"/>
  </r>
  <r>
    <x v="0"/>
    <d v="2016-04-12T00:00:00"/>
    <x v="5"/>
    <s v="Weekday"/>
    <n v="366"/>
    <x v="0"/>
    <n v="13162"/>
    <n v="8.5"/>
    <n v="8.5"/>
    <n v="0"/>
    <n v="1.87999999523163"/>
    <n v="0.55000001192092896"/>
    <n v="6.0599999427795401"/>
    <n v="0"/>
    <n v="25"/>
    <n v="13"/>
    <n v="328"/>
    <n v="728"/>
    <n v="1985"/>
  </r>
  <r>
    <x v="0"/>
    <d v="2016-04-19T00:00:00"/>
    <x v="5"/>
    <s v="Weekday"/>
    <n v="345"/>
    <x v="0"/>
    <n v="15506"/>
    <n v="9.8800001144409197"/>
    <n v="9.8800001144409197"/>
    <n v="0"/>
    <n v="3.5299999713897701"/>
    <n v="1.3200000524520901"/>
    <n v="5.0300002098083496"/>
    <n v="0"/>
    <n v="50"/>
    <n v="31"/>
    <n v="264"/>
    <n v="775"/>
    <n v="2035"/>
  </r>
  <r>
    <x v="0"/>
    <d v="2016-04-26T00:00:00"/>
    <x v="5"/>
    <s v="Weekday"/>
    <n v="333"/>
    <x v="0"/>
    <n v="13755"/>
    <n v="8.7899999618530291"/>
    <n v="8.7899999618530291"/>
    <n v="0"/>
    <n v="2.3299999237060498"/>
    <n v="0.92000001668930098"/>
    <n v="5.53999996185303"/>
    <n v="0"/>
    <n v="31"/>
    <n v="23"/>
    <n v="279"/>
    <n v="833"/>
    <n v="1970"/>
  </r>
  <r>
    <x v="0"/>
    <d v="2016-05-03T00:00:00"/>
    <x v="5"/>
    <s v="Weekday"/>
    <n v="328"/>
    <x v="0"/>
    <n v="15103"/>
    <n v="9.6599998474121094"/>
    <n v="9.6599998474121094"/>
    <n v="0"/>
    <n v="3.7300000190734899"/>
    <n v="1.04999995231628"/>
    <n v="4.8800001144409197"/>
    <n v="0"/>
    <n v="50"/>
    <n v="24"/>
    <n v="254"/>
    <n v="816"/>
    <n v="1990"/>
  </r>
  <r>
    <x v="0"/>
    <d v="2016-05-10T00:00:00"/>
    <x v="5"/>
    <s v="Weekday"/>
    <n v="291"/>
    <x v="0"/>
    <n v="12207"/>
    <n v="7.7699999809265101"/>
    <n v="7.7699999809265101"/>
    <n v="0"/>
    <n v="3.3499999046325701"/>
    <n v="1.1599999666214"/>
    <n v="3.2599999904632599"/>
    <n v="0"/>
    <n v="46"/>
    <n v="31"/>
    <n v="214"/>
    <n v="746"/>
    <n v="1859"/>
  </r>
  <r>
    <x v="1"/>
    <d v="2016-04-12T00:00:00"/>
    <x v="5"/>
    <s v="Weekday"/>
    <n v="146"/>
    <x v="0"/>
    <n v="8163"/>
    <n v="5.3099999427795401"/>
    <n v="5.3099999427795401"/>
    <n v="0"/>
    <n v="0"/>
    <n v="0"/>
    <n v="5.3099999427795401"/>
    <n v="0"/>
    <n v="0"/>
    <n v="0"/>
    <n v="146"/>
    <n v="1294"/>
    <n v="1432"/>
  </r>
  <r>
    <x v="1"/>
    <d v="2016-04-19T00:00:00"/>
    <x v="5"/>
    <s v="Weekday"/>
    <n v="141"/>
    <x v="0"/>
    <n v="2916"/>
    <n v="1.8999999761581401"/>
    <n v="1.8999999761581401"/>
    <n v="0"/>
    <n v="0"/>
    <n v="0"/>
    <n v="1.8999999761581401"/>
    <n v="0"/>
    <n v="0"/>
    <n v="0"/>
    <n v="141"/>
    <n v="1299"/>
    <n v="1435"/>
  </r>
  <r>
    <x v="1"/>
    <d v="2016-04-26T00:00:00"/>
    <x v="5"/>
    <s v="Weekday"/>
    <n v="140"/>
    <x v="0"/>
    <n v="2826"/>
    <n v="1.8400000333786"/>
    <n v="1.8400000333786"/>
    <n v="0"/>
    <n v="0"/>
    <n v="0"/>
    <n v="1.83000004291534"/>
    <n v="9.9999997764825804E-3"/>
    <n v="0"/>
    <n v="0"/>
    <n v="140"/>
    <n v="1300"/>
    <n v="1402"/>
  </r>
  <r>
    <x v="1"/>
    <d v="2016-05-03T00:00:00"/>
    <x v="5"/>
    <s v="Weekday"/>
    <n v="96"/>
    <x v="0"/>
    <n v="2100"/>
    <n v="1.37000000476837"/>
    <n v="1.37000000476837"/>
    <n v="0"/>
    <n v="0"/>
    <n v="0"/>
    <n v="1.3400000333786"/>
    <n v="1.9999999552965199E-2"/>
    <n v="0"/>
    <n v="0"/>
    <n v="96"/>
    <n v="1344"/>
    <n v="1334"/>
  </r>
  <r>
    <x v="1"/>
    <d v="2016-05-10T00:00:00"/>
    <x v="5"/>
    <s v="Weekday"/>
    <n v="139"/>
    <x v="0"/>
    <n v="2969"/>
    <n v="1.9299999475479099"/>
    <n v="1.9299999475479099"/>
    <n v="0"/>
    <n v="0"/>
    <n v="0"/>
    <n v="1.91999995708466"/>
    <n v="9.9999997764825804E-3"/>
    <n v="0"/>
    <n v="0"/>
    <n v="139"/>
    <n v="1301"/>
    <n v="1393"/>
  </r>
  <r>
    <x v="2"/>
    <d v="2016-04-12T00:00:00"/>
    <x v="5"/>
    <s v="Weekday"/>
    <n v="309"/>
    <x v="0"/>
    <n v="10694"/>
    <n v="7.7699999809265101"/>
    <n v="7.7699999809265101"/>
    <n v="0"/>
    <n v="0.140000000596046"/>
    <n v="2.2999999523162802"/>
    <n v="5.3299999237060502"/>
    <n v="0"/>
    <n v="2"/>
    <n v="51"/>
    <n v="256"/>
    <n v="1131"/>
    <n v="3199"/>
  </r>
  <r>
    <x v="2"/>
    <d v="2016-04-19T00:00:00"/>
    <x v="5"/>
    <s v="Weekday"/>
    <n v="341"/>
    <x v="0"/>
    <n v="11256"/>
    <n v="8.1800003051757795"/>
    <n v="8.1800003051757795"/>
    <n v="0"/>
    <n v="0.36000001430511502"/>
    <n v="2.5299999713897701"/>
    <n v="5.3000001907348597"/>
    <n v="0"/>
    <n v="5"/>
    <n v="58"/>
    <n v="278"/>
    <n v="1099"/>
    <n v="3300"/>
  </r>
  <r>
    <x v="2"/>
    <d v="2016-04-26T00:00:00"/>
    <x v="5"/>
    <s v="Weekday"/>
    <n v="275"/>
    <x v="0"/>
    <n v="9919"/>
    <n v="7.21000003814697"/>
    <n v="7.21000003814697"/>
    <n v="0"/>
    <n v="0.80000001192092896"/>
    <n v="1.7200000286102299"/>
    <n v="4.6900000572204599"/>
    <n v="0"/>
    <n v="11"/>
    <n v="41"/>
    <n v="223"/>
    <n v="1165"/>
    <n v="3123"/>
  </r>
  <r>
    <x v="2"/>
    <d v="2016-05-03T00:00:00"/>
    <x v="5"/>
    <s v="Weekday"/>
    <n v="325"/>
    <x v="0"/>
    <n v="12850"/>
    <n v="9.3400001525878906"/>
    <n v="9.3400001525878906"/>
    <n v="0"/>
    <n v="0.72000002861022905"/>
    <n v="4.0900001525878897"/>
    <n v="4.53999996185303"/>
    <n v="0"/>
    <n v="10"/>
    <n v="94"/>
    <n v="221"/>
    <n v="1115"/>
    <n v="3324"/>
  </r>
  <r>
    <x v="2"/>
    <d v="2016-05-10T00:00:00"/>
    <x v="5"/>
    <s v="Weekday"/>
    <n v="186"/>
    <x v="0"/>
    <n v="9167"/>
    <n v="6.6599998474121103"/>
    <n v="6.6599998474121103"/>
    <n v="0"/>
    <n v="0.87999999523162797"/>
    <n v="0.81000000238418601"/>
    <n v="4.9699997901916504"/>
    <n v="9.9999997764825804E-3"/>
    <n v="12"/>
    <n v="19"/>
    <n v="155"/>
    <n v="1254"/>
    <n v="2799"/>
  </r>
  <r>
    <x v="3"/>
    <d v="2016-04-12T00:00:00"/>
    <x v="5"/>
    <s v="Weekday"/>
    <n v="339"/>
    <x v="0"/>
    <n v="6697"/>
    <n v="4.4299998283386204"/>
    <n v="4.4299998283386204"/>
    <n v="0"/>
    <n v="0"/>
    <n v="0"/>
    <n v="4.4299998283386204"/>
    <n v="0"/>
    <n v="0"/>
    <n v="0"/>
    <n v="339"/>
    <n v="1101"/>
    <n v="2030"/>
  </r>
  <r>
    <x v="3"/>
    <d v="2016-04-19T00:00:00"/>
    <x v="5"/>
    <s v="Weekday"/>
    <n v="10"/>
    <x v="1"/>
    <n v="197"/>
    <n v="0.129999995231628"/>
    <n v="0.129999995231628"/>
    <n v="0"/>
    <n v="0"/>
    <n v="0"/>
    <n v="0.129999995231628"/>
    <n v="0"/>
    <n v="0"/>
    <n v="0"/>
    <n v="10"/>
    <n v="1430"/>
    <n v="1366"/>
  </r>
  <r>
    <x v="3"/>
    <d v="2016-05-03T00:00:00"/>
    <x v="5"/>
    <s v="Weekday"/>
    <n v="184"/>
    <x v="0"/>
    <n v="4059"/>
    <n v="2.6800000667571999"/>
    <n v="2.6800000667571999"/>
    <n v="0"/>
    <n v="0"/>
    <n v="0"/>
    <n v="2.6800000667571999"/>
    <n v="0"/>
    <n v="0"/>
    <n v="0"/>
    <n v="184"/>
    <n v="1256"/>
    <n v="1742"/>
  </r>
  <r>
    <x v="4"/>
    <d v="2016-04-12T00:00:00"/>
    <x v="5"/>
    <s v="Weekday"/>
    <n v="55"/>
    <x v="2"/>
    <n v="678"/>
    <n v="0.46999999880790699"/>
    <n v="0.46999999880790699"/>
    <n v="0"/>
    <n v="0"/>
    <n v="0"/>
    <n v="0.46999999880790699"/>
    <n v="0"/>
    <n v="0"/>
    <n v="0"/>
    <n v="55"/>
    <n v="734"/>
    <n v="2220"/>
  </r>
  <r>
    <x v="4"/>
    <d v="2016-04-26T00:00:00"/>
    <x v="5"/>
    <s v="Weekday"/>
    <n v="192"/>
    <x v="0"/>
    <n v="3761"/>
    <n v="2.5999999046325701"/>
    <n v="2.5999999046325701"/>
    <n v="0"/>
    <n v="0"/>
    <n v="0"/>
    <n v="2.5999999046325701"/>
    <n v="0"/>
    <n v="0"/>
    <n v="0"/>
    <n v="192"/>
    <n v="1058"/>
    <n v="2638"/>
  </r>
  <r>
    <x v="4"/>
    <d v="2016-05-03T00:00:00"/>
    <x v="5"/>
    <s v="Weekday"/>
    <n v="27"/>
    <x v="1"/>
    <n v="1326"/>
    <n v="0.92000001668930098"/>
    <n v="0.92000001668930098"/>
    <n v="0"/>
    <n v="0.730000019073486"/>
    <n v="0"/>
    <n v="0.18000000715255701"/>
    <n v="0"/>
    <n v="10"/>
    <n v="0"/>
    <n v="17"/>
    <n v="1413"/>
    <n v="2195"/>
  </r>
  <r>
    <x v="5"/>
    <d v="2016-04-12T00:00:00"/>
    <x v="5"/>
    <s v="Weekday"/>
    <n v="283"/>
    <x v="0"/>
    <n v="11875"/>
    <n v="8.3400001525878906"/>
    <n v="8.3400001525878906"/>
    <n v="0"/>
    <n v="3.3099999427795401"/>
    <n v="0.769999980926514"/>
    <n v="4.2600002288818404"/>
    <n v="0"/>
    <n v="42"/>
    <n v="14"/>
    <n v="227"/>
    <n v="1157"/>
    <n v="2390"/>
  </r>
  <r>
    <x v="5"/>
    <d v="2016-04-19T00:00:00"/>
    <x v="5"/>
    <s v="Weekday"/>
    <n v="288"/>
    <x v="0"/>
    <n v="11548"/>
    <n v="8.5299997329711896"/>
    <n v="8.5299997329711896"/>
    <n v="0"/>
    <n v="3.28999996185303"/>
    <n v="0.239999994635582"/>
    <n v="5"/>
    <n v="0"/>
    <n v="31"/>
    <n v="7"/>
    <n v="250"/>
    <n v="1152"/>
    <n v="2489"/>
  </r>
  <r>
    <x v="5"/>
    <d v="2016-04-26T00:00:00"/>
    <x v="5"/>
    <s v="Weekday"/>
    <n v="354"/>
    <x v="0"/>
    <n v="10119"/>
    <n v="7.1900000572204599"/>
    <n v="7.1900000572204599"/>
    <n v="0"/>
    <n v="1.4299999475479099"/>
    <n v="0.66000002622604403"/>
    <n v="5.1100001335143999"/>
    <n v="0"/>
    <n v="55"/>
    <n v="24"/>
    <n v="275"/>
    <n v="1086"/>
    <n v="2793"/>
  </r>
  <r>
    <x v="5"/>
    <d v="2016-05-03T00:00:00"/>
    <x v="5"/>
    <s v="Weekday"/>
    <n v="336"/>
    <x v="0"/>
    <n v="12183"/>
    <n v="8.7399997711181605"/>
    <n v="8.7399997711181605"/>
    <n v="0"/>
    <n v="3.9900000095367401"/>
    <n v="0.46000000834464999"/>
    <n v="4.2800002098083496"/>
    <n v="0"/>
    <n v="72"/>
    <n v="14"/>
    <n v="250"/>
    <n v="1104"/>
    <n v="2752"/>
  </r>
  <r>
    <x v="5"/>
    <d v="2016-05-10T00:00:00"/>
    <x v="5"/>
    <s v="Weekday"/>
    <n v="356"/>
    <x v="0"/>
    <n v="12798"/>
    <n v="8.9799995422363299"/>
    <n v="8.9799995422363299"/>
    <n v="0"/>
    <n v="2.2200000286102299"/>
    <n v="1.21000003814697"/>
    <n v="5.5599999427795401"/>
    <n v="0"/>
    <n v="57"/>
    <n v="28"/>
    <n v="271"/>
    <n v="1084"/>
    <n v="2797"/>
  </r>
  <r>
    <x v="6"/>
    <d v="2016-04-12T00:00:00"/>
    <x v="5"/>
    <s v="Weekday"/>
    <n v="192"/>
    <x v="0"/>
    <n v="4414"/>
    <n v="2.7400000095367401"/>
    <n v="2.7400000095367401"/>
    <n v="0"/>
    <n v="0.18999999761581399"/>
    <n v="0.34999999403953602"/>
    <n v="2.2000000476837198"/>
    <n v="0"/>
    <n v="3"/>
    <n v="8"/>
    <n v="181"/>
    <n v="706"/>
    <n v="1459"/>
  </r>
  <r>
    <x v="6"/>
    <d v="2016-04-19T00:00:00"/>
    <x v="5"/>
    <s v="Weekday"/>
    <n v="141"/>
    <x v="0"/>
    <n v="2424"/>
    <n v="1.5"/>
    <n v="1.5"/>
    <n v="0"/>
    <n v="0"/>
    <n v="0"/>
    <n v="1.5"/>
    <n v="0"/>
    <n v="0"/>
    <n v="0"/>
    <n v="141"/>
    <n v="785"/>
    <n v="1356"/>
  </r>
  <r>
    <x v="6"/>
    <d v="2016-04-26T00:00:00"/>
    <x v="5"/>
    <s v="Weekday"/>
    <n v="288"/>
    <x v="0"/>
    <n v="5933"/>
    <n v="3.6800000667571999"/>
    <n v="3.6800000667571999"/>
    <n v="0"/>
    <n v="0"/>
    <n v="0"/>
    <n v="3.6800000667571999"/>
    <n v="0"/>
    <n v="0"/>
    <n v="0"/>
    <n v="288"/>
    <n v="1018"/>
    <n v="1595"/>
  </r>
  <r>
    <x v="6"/>
    <d v="2016-05-03T00:00:00"/>
    <x v="5"/>
    <s v="Weekday"/>
    <n v="304"/>
    <x v="0"/>
    <n v="5992"/>
    <n v="3.7200000286102299"/>
    <n v="3.7200000286102299"/>
    <n v="0"/>
    <n v="0"/>
    <n v="0"/>
    <n v="3.7200000286102299"/>
    <n v="0"/>
    <n v="0"/>
    <n v="0"/>
    <n v="304"/>
    <n v="981"/>
    <n v="1604"/>
  </r>
  <r>
    <x v="6"/>
    <d v="2016-05-10T00:00:00"/>
    <x v="5"/>
    <s v="Weekday"/>
    <n v="17"/>
    <x v="1"/>
    <n v="254"/>
    <n v="0.15999999642372101"/>
    <n v="0.15999999642372101"/>
    <n v="0"/>
    <n v="0"/>
    <n v="0"/>
    <n v="0.15999999642372101"/>
    <n v="0"/>
    <n v="0"/>
    <n v="0"/>
    <n v="17"/>
    <n v="1002"/>
    <n v="1141"/>
  </r>
  <r>
    <x v="7"/>
    <d v="2016-04-12T00:00:00"/>
    <x v="5"/>
    <s v="Weekday"/>
    <n v="328"/>
    <x v="0"/>
    <n v="10725"/>
    <n v="7.4899997711181596"/>
    <n v="7.4899997711181596"/>
    <n v="0"/>
    <n v="1.16999995708466"/>
    <n v="0.31000000238418601"/>
    <n v="6.0100002288818404"/>
    <n v="0"/>
    <n v="13"/>
    <n v="9"/>
    <n v="306"/>
    <n v="1112"/>
    <n v="2124"/>
  </r>
  <r>
    <x v="7"/>
    <d v="2016-04-19T00:00:00"/>
    <x v="5"/>
    <s v="Weekday"/>
    <n v="239"/>
    <x v="0"/>
    <n v="5997"/>
    <n v="4.03999996185303"/>
    <n v="4.03999996185303"/>
    <n v="0"/>
    <n v="0"/>
    <n v="0.37999999523162797"/>
    <n v="3.6600000858306898"/>
    <n v="0"/>
    <n v="0"/>
    <n v="11"/>
    <n v="228"/>
    <n v="1201"/>
    <n v="1811"/>
  </r>
  <r>
    <x v="7"/>
    <d v="2016-04-26T00:00:00"/>
    <x v="5"/>
    <s v="Weekday"/>
    <n v="147"/>
    <x v="0"/>
    <n v="3409"/>
    <n v="2.2999999523162802"/>
    <n v="2.2999999523162802"/>
    <n v="0"/>
    <n v="0"/>
    <n v="0"/>
    <n v="2.2999999523162802"/>
    <n v="0"/>
    <n v="0"/>
    <n v="0"/>
    <n v="147"/>
    <n v="1293"/>
    <n v="1632"/>
  </r>
  <r>
    <x v="7"/>
    <d v="2016-05-03T00:00:00"/>
    <x v="5"/>
    <s v="Weekday"/>
    <n v="236"/>
    <x v="0"/>
    <n v="7443"/>
    <n v="5.0199999809265101"/>
    <n v="5.0199999809265101"/>
    <n v="0"/>
    <n v="1.4900000095367401"/>
    <n v="0.37000000476837203"/>
    <n v="3.1600000858306898"/>
    <n v="0"/>
    <n v="20"/>
    <n v="10"/>
    <n v="206"/>
    <n v="1204"/>
    <n v="1878"/>
  </r>
  <r>
    <x v="7"/>
    <d v="2016-05-10T00:00:00"/>
    <x v="5"/>
    <s v="Weekday"/>
    <n v="290"/>
    <x v="0"/>
    <n v="6227"/>
    <n v="4.1999998092651403"/>
    <n v="4.1999998092651403"/>
    <n v="0"/>
    <n v="0"/>
    <n v="0"/>
    <n v="4.1999998092651403"/>
    <n v="0"/>
    <n v="0"/>
    <n v="0"/>
    <n v="290"/>
    <n v="1150"/>
    <n v="1899"/>
  </r>
  <r>
    <x v="8"/>
    <d v="2016-04-12T00:00:00"/>
    <x v="5"/>
    <s v="Weekday"/>
    <n v="361"/>
    <x v="0"/>
    <n v="10113"/>
    <n v="6.8299999237060502"/>
    <n v="6.8299999237060502"/>
    <n v="0"/>
    <n v="2"/>
    <n v="0.62000000476837203"/>
    <n v="4.1999998092651403"/>
    <n v="0"/>
    <n v="28"/>
    <n v="13"/>
    <n v="320"/>
    <n v="964"/>
    <n v="2344"/>
  </r>
  <r>
    <x v="8"/>
    <d v="2016-04-19T00:00:00"/>
    <x v="5"/>
    <s v="Weekday"/>
    <n v="389"/>
    <x v="0"/>
    <n v="6711"/>
    <n v="4.4400000572204599"/>
    <n v="4.4400000572204599"/>
    <n v="0"/>
    <n v="0"/>
    <n v="0"/>
    <n v="4.4400000572204599"/>
    <n v="0"/>
    <n v="0"/>
    <n v="7"/>
    <n v="382"/>
    <n v="648"/>
    <n v="2346"/>
  </r>
  <r>
    <x v="8"/>
    <d v="2016-04-26T00:00:00"/>
    <x v="5"/>
    <s v="Weekday"/>
    <n v="227"/>
    <x v="0"/>
    <n v="5980"/>
    <n v="3.9500000476837198"/>
    <n v="3.9500000476837198"/>
    <n v="0"/>
    <n v="0"/>
    <n v="0"/>
    <n v="3.9500000476837198"/>
    <n v="0"/>
    <n v="0"/>
    <n v="0"/>
    <n v="227"/>
    <n v="732"/>
    <n v="1861"/>
  </r>
  <r>
    <x v="9"/>
    <d v="2016-04-12T00:00:00"/>
    <x v="5"/>
    <s v="Weekday"/>
    <n v="379"/>
    <x v="0"/>
    <n v="8796"/>
    <n v="5.9099998474121103"/>
    <n v="5.9099998474121103"/>
    <n v="0"/>
    <n v="0.109999999403954"/>
    <n v="0.93000000715255704"/>
    <n v="4.8800001144409197"/>
    <n v="0"/>
    <n v="2"/>
    <n v="21"/>
    <n v="356"/>
    <n v="1061"/>
    <n v="1982"/>
  </r>
  <r>
    <x v="9"/>
    <d v="2016-04-19T00:00:00"/>
    <x v="5"/>
    <s v="Weekday"/>
    <n v="389"/>
    <x v="0"/>
    <n v="7948"/>
    <n v="5.3699998855590803"/>
    <n v="5.3699998855590803"/>
    <n v="0"/>
    <n v="0"/>
    <n v="0"/>
    <n v="5.3600001335143999"/>
    <n v="0"/>
    <n v="0"/>
    <n v="0"/>
    <n v="389"/>
    <n v="1051"/>
    <n v="1956"/>
  </r>
  <r>
    <x v="9"/>
    <d v="2016-04-26T00:00:00"/>
    <x v="5"/>
    <s v="Weekday"/>
    <n v="316"/>
    <x v="0"/>
    <n v="8242"/>
    <n v="5.53999996185303"/>
    <n v="5.53999996185303"/>
    <n v="0"/>
    <n v="0.119999997317791"/>
    <n v="0.18000000715255701"/>
    <n v="5.2399997711181596"/>
    <n v="0"/>
    <n v="2"/>
    <n v="5"/>
    <n v="309"/>
    <n v="1124"/>
    <n v="1882"/>
  </r>
  <r>
    <x v="9"/>
    <d v="2016-05-03T00:00:00"/>
    <x v="5"/>
    <s v="Weekday"/>
    <n v="370"/>
    <x v="0"/>
    <n v="7412"/>
    <n v="4.9800000190734899"/>
    <n v="4.9800000190734899"/>
    <n v="0"/>
    <n v="5.9999998658895499E-2"/>
    <n v="0.25"/>
    <n v="4.6599998474121103"/>
    <n v="9.9999997764825804E-3"/>
    <n v="1"/>
    <n v="6"/>
    <n v="363"/>
    <n v="1070"/>
    <n v="1906"/>
  </r>
  <r>
    <x v="9"/>
    <d v="2016-05-10T00:00:00"/>
    <x v="5"/>
    <s v="Weekday"/>
    <n v="373"/>
    <x v="0"/>
    <n v="8275"/>
    <n v="5.5599999427795401"/>
    <n v="5.5599999427795401"/>
    <n v="0"/>
    <n v="0"/>
    <n v="0"/>
    <n v="5.5500001907348597"/>
    <n v="9.9999997764825804E-3"/>
    <n v="0"/>
    <n v="0"/>
    <n v="373"/>
    <n v="1067"/>
    <n v="1962"/>
  </r>
  <r>
    <x v="10"/>
    <d v="2016-04-12T00:00:00"/>
    <x v="5"/>
    <s v="Weekday"/>
    <n v="280"/>
    <x v="0"/>
    <n v="4747"/>
    <n v="3.2400000095367401"/>
    <n v="3.2400000095367401"/>
    <n v="0"/>
    <n v="0"/>
    <n v="0"/>
    <n v="3.2300000190734899"/>
    <n v="9.9999997764825804E-3"/>
    <n v="0"/>
    <n v="0"/>
    <n v="280"/>
    <n v="1160"/>
    <n v="1788"/>
  </r>
  <r>
    <x v="10"/>
    <d v="2016-04-19T00:00:00"/>
    <x v="5"/>
    <s v="Weekday"/>
    <n v="376"/>
    <x v="0"/>
    <n v="7711"/>
    <n v="5.2600002288818404"/>
    <n v="5.2600002288818404"/>
    <n v="0"/>
    <n v="0"/>
    <n v="0"/>
    <n v="5.2399997711181596"/>
    <n v="1.9999999552965199E-2"/>
    <n v="0"/>
    <n v="0"/>
    <n v="376"/>
    <n v="1064"/>
    <n v="1985"/>
  </r>
  <r>
    <x v="10"/>
    <d v="2016-04-26T00:00:00"/>
    <x v="5"/>
    <s v="Weekday"/>
    <n v="357"/>
    <x v="0"/>
    <n v="8283"/>
    <n v="5.78999996185303"/>
    <n v="5.78999996185303"/>
    <n v="0"/>
    <n v="1.8500000238418599"/>
    <n v="5.0000000745058101E-2"/>
    <n v="3.8699998855590798"/>
    <n v="9.9999997764825804E-3"/>
    <n v="22"/>
    <n v="2"/>
    <n v="333"/>
    <n v="1083"/>
    <n v="2057"/>
  </r>
  <r>
    <x v="11"/>
    <d v="2016-04-12T00:00:00"/>
    <x v="5"/>
    <s v="Weekday"/>
    <n v="194"/>
    <x v="0"/>
    <n v="8856"/>
    <n v="5.9800000190734899"/>
    <n v="5.9800000190734899"/>
    <n v="0"/>
    <n v="3.0599999427795401"/>
    <n v="0.91000002622604403"/>
    <n v="2.0099999904632599"/>
    <n v="0"/>
    <n v="44"/>
    <n v="19"/>
    <n v="131"/>
    <n v="777"/>
    <n v="1450"/>
  </r>
  <r>
    <x v="11"/>
    <d v="2016-04-19T00:00:00"/>
    <x v="5"/>
    <s v="Weekday"/>
    <n v="307"/>
    <x v="0"/>
    <n v="12414"/>
    <n v="8.7799997329711896"/>
    <n v="8.7799997329711896"/>
    <n v="0"/>
    <n v="2.2400000095367401"/>
    <n v="2.4500000476837198"/>
    <n v="3.96000003814697"/>
    <n v="0"/>
    <n v="19"/>
    <n v="67"/>
    <n v="221"/>
    <n v="738"/>
    <n v="1638"/>
  </r>
  <r>
    <x v="11"/>
    <d v="2016-04-26T00:00:00"/>
    <x v="5"/>
    <s v="Weekday"/>
    <n v="272"/>
    <x v="0"/>
    <n v="11388"/>
    <n v="7.6199998855590803"/>
    <n v="7.6199998855590803"/>
    <n v="0"/>
    <n v="0.44999998807907099"/>
    <n v="4.2199997901916504"/>
    <n v="2.9500000476837198"/>
    <n v="0"/>
    <n v="7"/>
    <n v="95"/>
    <n v="170"/>
    <n v="797"/>
    <n v="1551"/>
  </r>
  <r>
    <x v="11"/>
    <d v="2016-05-03T00:00:00"/>
    <x v="5"/>
    <s v="Weekday"/>
    <n v="346"/>
    <x v="0"/>
    <n v="14335"/>
    <n v="9.5900001525878906"/>
    <n v="9.5900001525878906"/>
    <n v="0"/>
    <n v="3.3199999332428001"/>
    <n v="1.7400000095367401"/>
    <n v="4.5300002098083496"/>
    <n v="0"/>
    <n v="47"/>
    <n v="41"/>
    <n v="258"/>
    <n v="594"/>
    <n v="1710"/>
  </r>
  <r>
    <x v="11"/>
    <d v="2016-05-10T00:00:00"/>
    <x v="5"/>
    <s v="Weekday"/>
    <n v="312"/>
    <x v="0"/>
    <n v="13072"/>
    <n v="8.7799997329711896"/>
    <n v="8.7799997329711896"/>
    <n v="0"/>
    <n v="7.0000000298023196E-2"/>
    <n v="5.4000000953674299"/>
    <n v="3.3099999427795401"/>
    <n v="0"/>
    <n v="1"/>
    <n v="115"/>
    <n v="196"/>
    <n v="676"/>
    <n v="1630"/>
  </r>
  <r>
    <x v="12"/>
    <d v="2016-04-12T00:00:00"/>
    <x v="5"/>
    <s v="Weekday"/>
    <n v="350"/>
    <x v="0"/>
    <n v="8539"/>
    <n v="6.1199998855590803"/>
    <n v="6.1199998855590803"/>
    <n v="0"/>
    <n v="0.15000000596046401"/>
    <n v="0.239999994635582"/>
    <n v="5.6799998283386204"/>
    <n v="0"/>
    <n v="4"/>
    <n v="15"/>
    <n v="331"/>
    <n v="712"/>
    <n v="3654"/>
  </r>
  <r>
    <x v="12"/>
    <d v="2016-05-03T00:00:00"/>
    <x v="5"/>
    <s v="Weekday"/>
    <n v="174"/>
    <x v="0"/>
    <n v="4496"/>
    <n v="3.2200000286102299"/>
    <n v="3.2200000286102299"/>
    <n v="0"/>
    <n v="0"/>
    <n v="0"/>
    <n v="3.1500000953674299"/>
    <n v="5.0000000745058101E-2"/>
    <n v="0"/>
    <n v="0"/>
    <n v="174"/>
    <n v="950"/>
    <n v="2828"/>
  </r>
  <r>
    <x v="12"/>
    <d v="2016-05-10T00:00:00"/>
    <x v="5"/>
    <s v="Weekday"/>
    <n v="206"/>
    <x v="0"/>
    <n v="5546"/>
    <n v="3.9800000190734899"/>
    <n v="3.9800000190734899"/>
    <n v="0"/>
    <n v="0"/>
    <n v="0"/>
    <n v="3.8699998855590798"/>
    <n v="3.9999999105930301E-2"/>
    <n v="0"/>
    <n v="0"/>
    <n v="206"/>
    <n v="774"/>
    <n v="2926"/>
  </r>
  <r>
    <x v="13"/>
    <d v="2016-04-12T00:00:00"/>
    <x v="5"/>
    <s v="Weekday"/>
    <n v="164"/>
    <x v="0"/>
    <n v="5394"/>
    <n v="4.0300002098083496"/>
    <n v="4.0300002098083496"/>
    <n v="0"/>
    <n v="0"/>
    <n v="0"/>
    <n v="3.9400000572204599"/>
    <n v="0"/>
    <n v="0"/>
    <n v="0"/>
    <n v="164"/>
    <n v="1276"/>
    <n v="2286"/>
  </r>
  <r>
    <x v="14"/>
    <d v="2016-04-12T00:00:00"/>
    <x v="5"/>
    <s v="Weekday"/>
    <n v="0"/>
    <x v="1"/>
    <n v="7753"/>
    <n v="5.1999998092651403"/>
    <n v="5.1999998092651403"/>
    <n v="0"/>
    <n v="0"/>
    <n v="0"/>
    <n v="0"/>
    <n v="0"/>
    <n v="0"/>
    <n v="0"/>
    <n v="0"/>
    <n v="1440"/>
    <n v="2115"/>
  </r>
  <r>
    <x v="14"/>
    <d v="2016-04-19T00:00:00"/>
    <x v="5"/>
    <s v="Weekday"/>
    <n v="311"/>
    <x v="0"/>
    <n v="8925"/>
    <n v="5.9899997711181596"/>
    <n v="5.9899997711181596"/>
    <n v="0"/>
    <n v="0"/>
    <n v="0"/>
    <n v="5.9899997711181596"/>
    <n v="0"/>
    <n v="0"/>
    <n v="0"/>
    <n v="311"/>
    <n v="604"/>
    <n v="2200"/>
  </r>
  <r>
    <x v="14"/>
    <d v="2016-04-26T00:00:00"/>
    <x v="5"/>
    <s v="Weekday"/>
    <n v="317"/>
    <x v="0"/>
    <n v="9899"/>
    <n v="6.6399998664856001"/>
    <n v="6.6399998664856001"/>
    <n v="0"/>
    <n v="0.56999999284744296"/>
    <n v="0.92000001668930098"/>
    <n v="5.1500000953674299"/>
    <n v="0"/>
    <n v="8"/>
    <n v="21"/>
    <n v="288"/>
    <n v="649"/>
    <n v="2236"/>
  </r>
  <r>
    <x v="14"/>
    <d v="2016-05-03T00:00:00"/>
    <x v="5"/>
    <s v="Weekday"/>
    <n v="321"/>
    <x v="0"/>
    <n v="9648"/>
    <n v="6.4699997901916504"/>
    <n v="6.4699997901916504"/>
    <n v="0"/>
    <n v="0.57999998331069902"/>
    <n v="1.0700000524520901"/>
    <n v="4.8299999237060502"/>
    <n v="0"/>
    <n v="8"/>
    <n v="26"/>
    <n v="287"/>
    <n v="669"/>
    <n v="2235"/>
  </r>
  <r>
    <x v="14"/>
    <d v="2016-05-10T00:00:00"/>
    <x v="5"/>
    <s v="Weekday"/>
    <n v="344"/>
    <x v="0"/>
    <n v="9487"/>
    <n v="6.3699998855590803"/>
    <n v="6.3699998855590803"/>
    <n v="0"/>
    <n v="0.20999999344348899"/>
    <n v="0.46000000834464999"/>
    <n v="5.6999998092651403"/>
    <n v="0"/>
    <n v="3"/>
    <n v="12"/>
    <n v="329"/>
    <n v="555"/>
    <n v="2260"/>
  </r>
  <r>
    <x v="15"/>
    <d v="2016-04-12T00:00:00"/>
    <x v="5"/>
    <s v="Weekday"/>
    <n v="0"/>
    <x v="1"/>
    <n v="10122"/>
    <n v="7.7800002098083496"/>
    <n v="7.7800002098083496"/>
    <n v="0"/>
    <n v="0"/>
    <n v="0"/>
    <n v="0"/>
    <n v="0"/>
    <n v="0"/>
    <n v="0"/>
    <n v="0"/>
    <n v="1440"/>
    <n v="2955"/>
  </r>
  <r>
    <x v="15"/>
    <d v="2016-04-19T00:00:00"/>
    <x v="5"/>
    <s v="Weekday"/>
    <n v="285"/>
    <x v="0"/>
    <n v="10181"/>
    <n v="7.8299999237060502"/>
    <n v="7.8299999237060502"/>
    <n v="0"/>
    <n v="1.37000000476837"/>
    <n v="0.68999999761581399"/>
    <n v="5.7699999809265101"/>
    <n v="0"/>
    <n v="20"/>
    <n v="16"/>
    <n v="249"/>
    <n v="704"/>
    <n v="3015"/>
  </r>
  <r>
    <x v="15"/>
    <d v="2016-04-26T00:00:00"/>
    <x v="5"/>
    <s v="Weekday"/>
    <n v="261"/>
    <x v="0"/>
    <n v="9461"/>
    <n v="7.2800002098083496"/>
    <n v="7.2800002098083496"/>
    <n v="0"/>
    <n v="0.93999999761581399"/>
    <n v="1.0599999427795399"/>
    <n v="5.2699999809265101"/>
    <n v="0"/>
    <n v="14"/>
    <n v="23"/>
    <n v="224"/>
    <n v="673"/>
    <n v="2929"/>
  </r>
  <r>
    <x v="15"/>
    <d v="2016-05-03T00:00:00"/>
    <x v="5"/>
    <s v="Weekday"/>
    <n v="342"/>
    <x v="0"/>
    <n v="12727"/>
    <n v="9.7899999618530291"/>
    <n v="9.7899999618530291"/>
    <n v="0"/>
    <n v="1.12999999523163"/>
    <n v="0.77999997138977095"/>
    <n v="7.8800001144409197"/>
    <n v="0"/>
    <n v="18"/>
    <n v="18"/>
    <n v="306"/>
    <n v="984"/>
    <n v="3290"/>
  </r>
  <r>
    <x v="15"/>
    <d v="2016-05-10T00:00:00"/>
    <x v="5"/>
    <s v="Weekday"/>
    <n v="294"/>
    <x v="0"/>
    <n v="10299"/>
    <n v="7.9200000762939498"/>
    <n v="7.9200000762939498"/>
    <n v="0"/>
    <n v="0.81000000238418601"/>
    <n v="0.64999997615814198"/>
    <n v="6.46000003814697"/>
    <n v="0"/>
    <n v="13"/>
    <n v="14"/>
    <n v="267"/>
    <n v="648"/>
    <n v="3061"/>
  </r>
  <r>
    <x v="16"/>
    <d v="2016-04-12T00:00:00"/>
    <x v="5"/>
    <s v="Weekday"/>
    <n v="196"/>
    <x v="0"/>
    <n v="3276"/>
    <n v="2.2000000476837198"/>
    <n v="2.2000000476837198"/>
    <n v="0"/>
    <n v="0"/>
    <n v="0"/>
    <n v="2.2000000476837198"/>
    <n v="0"/>
    <n v="0"/>
    <n v="0"/>
    <n v="196"/>
    <n v="787"/>
    <n v="2113"/>
  </r>
  <r>
    <x v="16"/>
    <d v="2016-04-19T00:00:00"/>
    <x v="5"/>
    <s v="Weekday"/>
    <n v="121"/>
    <x v="0"/>
    <n v="2064"/>
    <n v="1.3899999856948899"/>
    <n v="1.3899999856948899"/>
    <n v="0"/>
    <n v="0"/>
    <n v="0"/>
    <n v="1.3899999856948899"/>
    <n v="0"/>
    <n v="0"/>
    <n v="0"/>
    <n v="121"/>
    <n v="895"/>
    <n v="1954"/>
  </r>
  <r>
    <x v="16"/>
    <d v="2016-04-26T00:00:00"/>
    <x v="5"/>
    <s v="Weekday"/>
    <n v="210"/>
    <x v="0"/>
    <n v="6326"/>
    <n v="4.4099998474121103"/>
    <n v="4.4099998474121103"/>
    <n v="0"/>
    <n v="2.4100000858306898"/>
    <n v="3.9999999105930301E-2"/>
    <n v="1.96000003814697"/>
    <n v="0"/>
    <n v="29"/>
    <n v="1"/>
    <n v="180"/>
    <n v="839"/>
    <n v="2291"/>
  </r>
  <r>
    <x v="16"/>
    <d v="2016-05-03T00:00:00"/>
    <x v="5"/>
    <s v="Weekday"/>
    <n v="265"/>
    <x v="0"/>
    <n v="7502"/>
    <n v="5.1799998283386204"/>
    <n v="5.1799998283386204"/>
    <n v="0"/>
    <n v="2.4800000190734899"/>
    <n v="0.109999999403954"/>
    <n v="2.5799999237060498"/>
    <n v="0"/>
    <n v="30"/>
    <n v="2"/>
    <n v="233"/>
    <n v="725"/>
    <n v="2421"/>
  </r>
  <r>
    <x v="16"/>
    <d v="2016-05-10T00:00:00"/>
    <x v="5"/>
    <s v="Weekday"/>
    <n v="231"/>
    <x v="0"/>
    <n v="3915"/>
    <n v="2.6300001144409202"/>
    <n v="2.6300001144409202"/>
    <n v="0"/>
    <n v="0"/>
    <n v="0"/>
    <n v="2.6300001144409202"/>
    <n v="0"/>
    <n v="0"/>
    <n v="0"/>
    <n v="231"/>
    <n v="783"/>
    <n v="2181"/>
  </r>
  <r>
    <x v="17"/>
    <d v="2016-04-12T00:00:00"/>
    <x v="5"/>
    <s v="Weekday"/>
    <n v="318"/>
    <x v="0"/>
    <n v="5135"/>
    <n v="3.3900001049041699"/>
    <n v="3.3900001049041699"/>
    <n v="0"/>
    <n v="0"/>
    <n v="0"/>
    <n v="3.3900001049041699"/>
    <n v="0"/>
    <n v="0"/>
    <n v="0"/>
    <n v="318"/>
    <n v="1122"/>
    <n v="1909"/>
  </r>
  <r>
    <x v="17"/>
    <d v="2016-04-19T00:00:00"/>
    <x v="5"/>
    <s v="Weekday"/>
    <n v="258"/>
    <x v="0"/>
    <n v="5401"/>
    <n v="3.5699999332428001"/>
    <n v="3.5699999332428001"/>
    <n v="0"/>
    <n v="5.0000000745058101E-2"/>
    <n v="0.36000001430511502"/>
    <n v="3.1600000858306898"/>
    <n v="0"/>
    <n v="1"/>
    <n v="9"/>
    <n v="248"/>
    <n v="1182"/>
    <n v="1876"/>
  </r>
  <r>
    <x v="17"/>
    <d v="2016-04-26T00:00:00"/>
    <x v="5"/>
    <s v="Weekday"/>
    <n v="336"/>
    <x v="0"/>
    <n v="9148"/>
    <n v="6.0500001907348597"/>
    <n v="6.0500001907348597"/>
    <n v="0"/>
    <n v="0.43000000715255698"/>
    <n v="2.0299999713897701"/>
    <n v="3.5899999141693102"/>
    <n v="0"/>
    <n v="12"/>
    <n v="41"/>
    <n v="283"/>
    <n v="1062"/>
    <n v="2223"/>
  </r>
  <r>
    <x v="17"/>
    <d v="2016-05-03T00:00:00"/>
    <x v="5"/>
    <s v="Weekday"/>
    <n v="268"/>
    <x v="0"/>
    <n v="5267"/>
    <n v="3.4800000190734899"/>
    <n v="3.4800000190734899"/>
    <n v="0"/>
    <n v="0.60000002384185802"/>
    <n v="0.28000000119209301"/>
    <n v="2.5999999046325701"/>
    <n v="0"/>
    <n v="21"/>
    <n v="10"/>
    <n v="237"/>
    <n v="1172"/>
    <n v="1953"/>
  </r>
  <r>
    <x v="17"/>
    <d v="2016-05-10T00:00:00"/>
    <x v="5"/>
    <s v="Weekday"/>
    <n v="249"/>
    <x v="0"/>
    <n v="6435"/>
    <n v="4.25"/>
    <n v="4.25"/>
    <n v="0"/>
    <n v="0.74000000953674305"/>
    <n v="1.12000000476837"/>
    <n v="2.3900001049041699"/>
    <n v="0"/>
    <n v="11"/>
    <n v="18"/>
    <n v="220"/>
    <n v="1191"/>
    <n v="1889"/>
  </r>
  <r>
    <x v="18"/>
    <d v="2016-04-12T00:00:00"/>
    <x v="5"/>
    <s v="Weekday"/>
    <n v="263"/>
    <x v="0"/>
    <n v="7213"/>
    <n v="5.8800001144409197"/>
    <n v="5.8800001144409197"/>
    <n v="0"/>
    <n v="0"/>
    <n v="0"/>
    <n v="5.8499999046325701"/>
    <n v="0"/>
    <n v="0"/>
    <n v="0"/>
    <n v="263"/>
    <n v="718"/>
    <n v="2947"/>
  </r>
  <r>
    <x v="18"/>
    <d v="2016-04-19T00:00:00"/>
    <x v="5"/>
    <s v="Weekday"/>
    <n v="197"/>
    <x v="0"/>
    <n v="6708"/>
    <n v="5.4400000572204599"/>
    <n v="5.4400000572204599"/>
    <n v="0"/>
    <n v="0.87999999523162797"/>
    <n v="0.37000000476837203"/>
    <n v="4.1900000572204599"/>
    <n v="0"/>
    <n v="10"/>
    <n v="8"/>
    <n v="179"/>
    <n v="757"/>
    <n v="2812"/>
  </r>
  <r>
    <x v="18"/>
    <d v="2016-04-26T00:00:00"/>
    <x v="5"/>
    <s v="Weekday"/>
    <n v="225"/>
    <x v="0"/>
    <n v="6108"/>
    <n v="4.9499998092651403"/>
    <n v="4.9499998092651403"/>
    <n v="0"/>
    <n v="7.0000000298023196E-2"/>
    <n v="0.34999999403953602"/>
    <n v="4.53999996185303"/>
    <n v="0"/>
    <n v="1"/>
    <n v="8"/>
    <n v="216"/>
    <n v="765"/>
    <n v="2784"/>
  </r>
  <r>
    <x v="18"/>
    <d v="2016-05-03T00:00:00"/>
    <x v="5"/>
    <s v="Weekday"/>
    <n v="313"/>
    <x v="0"/>
    <n v="9454"/>
    <n v="7.6700000762939498"/>
    <n v="7.6700000762939498"/>
    <n v="0"/>
    <n v="0"/>
    <n v="0"/>
    <n v="7.6700000762939498"/>
    <n v="0"/>
    <n v="0"/>
    <n v="0"/>
    <n v="313"/>
    <n v="729"/>
    <n v="3145"/>
  </r>
  <r>
    <x v="18"/>
    <d v="2016-05-10T00:00:00"/>
    <x v="5"/>
    <s v="Weekday"/>
    <n v="300"/>
    <x v="0"/>
    <n v="10613"/>
    <n v="8.6099996566772496"/>
    <n v="8.6099996566772496"/>
    <n v="0"/>
    <n v="7.9999998211860698E-2"/>
    <n v="1.87999999523163"/>
    <n v="6.6500000953674299"/>
    <n v="0"/>
    <n v="1"/>
    <n v="37"/>
    <n v="262"/>
    <n v="701"/>
    <n v="3172"/>
  </r>
  <r>
    <x v="19"/>
    <d v="2016-04-12T00:00:00"/>
    <x v="5"/>
    <s v="Weekday"/>
    <n v="309"/>
    <x v="0"/>
    <n v="11596"/>
    <n v="7.5700001716613796"/>
    <n v="7.5700001716613796"/>
    <n v="0"/>
    <n v="1.37000000476837"/>
    <n v="0.79000002145767201"/>
    <n v="5.4099998474121103"/>
    <n v="0"/>
    <n v="19"/>
    <n v="13"/>
    <n v="277"/>
    <n v="767"/>
    <n v="2026"/>
  </r>
  <r>
    <x v="19"/>
    <d v="2016-04-19T00:00:00"/>
    <x v="5"/>
    <s v="Weekday"/>
    <n v="346"/>
    <x v="0"/>
    <n v="15482"/>
    <n v="10.1099996566772"/>
    <n v="10.1099996566772"/>
    <n v="0"/>
    <n v="4.2800002098083496"/>
    <n v="1.6599999666214"/>
    <n v="4.1799998283386204"/>
    <n v="0"/>
    <n v="69"/>
    <n v="28"/>
    <n v="249"/>
    <n v="756"/>
    <n v="2284"/>
  </r>
  <r>
    <x v="19"/>
    <d v="2016-04-26T00:00:00"/>
    <x v="5"/>
    <s v="Weekday"/>
    <n v="296"/>
    <x v="0"/>
    <n v="11886"/>
    <n v="7.7600002288818404"/>
    <n v="7.7600002288818404"/>
    <n v="0"/>
    <n v="2.3699998855590798"/>
    <n v="0.93000000715255704"/>
    <n v="4.46000003814697"/>
    <n v="0"/>
    <n v="40"/>
    <n v="18"/>
    <n v="238"/>
    <n v="750"/>
    <n v="2093"/>
  </r>
  <r>
    <x v="19"/>
    <d v="2016-05-03T00:00:00"/>
    <x v="5"/>
    <s v="Weekday"/>
    <n v="302"/>
    <x v="0"/>
    <n v="12848"/>
    <n v="8.3900003433227504"/>
    <n v="8.3900003433227504"/>
    <n v="0"/>
    <n v="1.5"/>
    <n v="1.20000004768372"/>
    <n v="5.6799998283386204"/>
    <n v="0"/>
    <n v="26"/>
    <n v="29"/>
    <n v="247"/>
    <n v="812"/>
    <n v="2116"/>
  </r>
  <r>
    <x v="19"/>
    <d v="2016-05-10T00:00:00"/>
    <x v="5"/>
    <s v="Weekday"/>
    <n v="366"/>
    <x v="0"/>
    <n v="16358"/>
    <n v="10.710000038146999"/>
    <n v="10.710000038146999"/>
    <n v="0"/>
    <n v="3.8699998855590798"/>
    <n v="1.6100000143051101"/>
    <n v="5.1999998092651403"/>
    <n v="0"/>
    <n v="61"/>
    <n v="40"/>
    <n v="265"/>
    <n v="707"/>
    <n v="2335"/>
  </r>
  <r>
    <x v="20"/>
    <d v="2016-04-12T00:00:00"/>
    <x v="5"/>
    <s v="Weekday"/>
    <n v="242"/>
    <x v="0"/>
    <n v="8135"/>
    <n v="6.0799999237060502"/>
    <n v="6.0799999237060502"/>
    <n v="0"/>
    <n v="3.5999999046325701"/>
    <n v="0.37999999523162797"/>
    <n v="2.0999999046325701"/>
    <n v="0"/>
    <n v="86"/>
    <n v="16"/>
    <n v="140"/>
    <n v="728"/>
    <n v="3405"/>
  </r>
  <r>
    <x v="20"/>
    <d v="2016-04-19T00:00:00"/>
    <x v="5"/>
    <s v="Weekday"/>
    <n v="242"/>
    <x v="0"/>
    <n v="12574"/>
    <n v="9.4200000762939506"/>
    <n v="9.4200000762939506"/>
    <n v="0"/>
    <n v="7.0199999809265101"/>
    <n v="0.63999998569488503"/>
    <n v="1.7599999904632599"/>
    <n v="0"/>
    <n v="108"/>
    <n v="23"/>
    <n v="111"/>
    <n v="733"/>
    <n v="3501"/>
  </r>
  <r>
    <x v="20"/>
    <d v="2016-04-26T00:00:00"/>
    <x v="5"/>
    <s v="Weekday"/>
    <n v="251"/>
    <x v="0"/>
    <n v="5325"/>
    <n v="3.9800000190734899"/>
    <n v="3.9800000190734899"/>
    <n v="0"/>
    <n v="0.85000002384185802"/>
    <n v="0.64999997615814198"/>
    <n v="2.4700000286102299"/>
    <n v="0"/>
    <n v="38"/>
    <n v="32"/>
    <n v="181"/>
    <n v="759"/>
    <n v="3088"/>
  </r>
  <r>
    <x v="20"/>
    <d v="2016-05-03T00:00:00"/>
    <x v="5"/>
    <s v="Weekday"/>
    <n v="317"/>
    <x v="0"/>
    <n v="11045"/>
    <n v="8.25"/>
    <n v="8.25"/>
    <n v="0"/>
    <n v="4.5199999809265101"/>
    <n v="0.15000000596046401"/>
    <n v="3.5699999332428001"/>
    <n v="0"/>
    <n v="97"/>
    <n v="8"/>
    <n v="212"/>
    <n v="580"/>
    <n v="3795"/>
  </r>
  <r>
    <x v="20"/>
    <d v="2016-05-10T00:00:00"/>
    <x v="5"/>
    <s v="Weekday"/>
    <n v="335"/>
    <x v="0"/>
    <n v="8869"/>
    <n v="6.6500000953674299"/>
    <n v="6.6500000953674299"/>
    <n v="0"/>
    <n v="2.5599999427795401"/>
    <n v="0.75"/>
    <n v="3.3499999046325701"/>
    <n v="0"/>
    <n v="104"/>
    <n v="37"/>
    <n v="194"/>
    <n v="639"/>
    <n v="3841"/>
  </r>
  <r>
    <x v="21"/>
    <d v="2016-04-19T00:00:00"/>
    <x v="5"/>
    <s v="Weekday"/>
    <n v="480"/>
    <x v="0"/>
    <n v="11135"/>
    <n v="8.4099998474121094"/>
    <n v="8.4099998474121094"/>
    <n v="0"/>
    <n v="0"/>
    <n v="0"/>
    <n v="8.4099998474121094"/>
    <n v="0"/>
    <n v="0"/>
    <n v="0"/>
    <n v="480"/>
    <n v="425"/>
    <n v="2606"/>
  </r>
  <r>
    <x v="21"/>
    <d v="2016-04-26T00:00:00"/>
    <x v="5"/>
    <s v="Weekday"/>
    <n v="359"/>
    <x v="0"/>
    <n v="9543"/>
    <n v="7.21000003814697"/>
    <n v="7.21000003814697"/>
    <n v="0"/>
    <n v="0"/>
    <n v="0.34000000357627902"/>
    <n v="6.8699998855590803"/>
    <n v="0"/>
    <n v="0"/>
    <n v="7"/>
    <n v="352"/>
    <n v="1077"/>
    <n v="2450"/>
  </r>
  <r>
    <x v="22"/>
    <d v="2016-04-12T00:00:00"/>
    <x v="5"/>
    <s v="Weekday"/>
    <n v="199"/>
    <x v="0"/>
    <n v="4562"/>
    <n v="3.4500000476837198"/>
    <n v="3.4500000476837198"/>
    <n v="0"/>
    <n v="0"/>
    <n v="0"/>
    <n v="3.4500000476837198"/>
    <n v="0"/>
    <n v="0"/>
    <n v="0"/>
    <n v="199"/>
    <n v="1241"/>
    <n v="2560"/>
  </r>
  <r>
    <x v="22"/>
    <d v="2016-04-19T00:00:00"/>
    <x v="5"/>
    <s v="Weekday"/>
    <n v="321"/>
    <x v="0"/>
    <n v="7142"/>
    <n v="5.4000000953674299"/>
    <n v="5.4000000953674299"/>
    <n v="0"/>
    <n v="0"/>
    <n v="0"/>
    <n v="5.3899998664856001"/>
    <n v="9.9999997764825804E-3"/>
    <n v="0"/>
    <n v="0"/>
    <n v="321"/>
    <n v="1119"/>
    <n v="2839"/>
  </r>
  <r>
    <x v="22"/>
    <d v="2016-05-03T00:00:00"/>
    <x v="5"/>
    <s v="Weekday"/>
    <n v="240"/>
    <x v="0"/>
    <n v="6047"/>
    <n v="4.5700001716613796"/>
    <n v="4.5700001716613796"/>
    <n v="0"/>
    <n v="0"/>
    <n v="0"/>
    <n v="4.5700001716613796"/>
    <n v="0"/>
    <n v="0"/>
    <n v="0"/>
    <n v="240"/>
    <n v="1200"/>
    <n v="2671"/>
  </r>
  <r>
    <x v="23"/>
    <d v="2016-04-26T00:00:00"/>
    <x v="5"/>
    <s v="Weekday"/>
    <n v="119"/>
    <x v="0"/>
    <n v="7091"/>
    <n v="5.2699999809265101"/>
    <n v="5.2699999809265101"/>
    <n v="1.9595960378646899"/>
    <n v="3.4800000190734899"/>
    <n v="0.87000000476837203"/>
    <n v="0.730000019073486"/>
    <n v="0"/>
    <n v="42"/>
    <n v="30"/>
    <n v="47"/>
    <n v="1321"/>
    <n v="2584"/>
  </r>
  <r>
    <x v="23"/>
    <d v="2016-05-03T00:00:00"/>
    <x v="5"/>
    <s v="Weekday"/>
    <n v="1"/>
    <x v="1"/>
    <n v="9"/>
    <n v="9.9999997764825804E-3"/>
    <n v="9.9999997764825804E-3"/>
    <n v="0"/>
    <n v="0"/>
    <n v="0"/>
    <n v="9.9999997764825804E-3"/>
    <n v="0"/>
    <n v="0"/>
    <n v="0"/>
    <n v="1"/>
    <n v="1439"/>
    <n v="1843"/>
  </r>
  <r>
    <x v="24"/>
    <d v="2016-04-12T00:00:00"/>
    <x v="5"/>
    <s v="Weekday"/>
    <n v="253"/>
    <x v="0"/>
    <n v="10199"/>
    <n v="6.7399997711181596"/>
    <n v="6.7399997711181596"/>
    <n v="0"/>
    <n v="3.4000000953674299"/>
    <n v="0.82999998331069902"/>
    <n v="2.5099999904632599"/>
    <n v="0"/>
    <n v="50"/>
    <n v="14"/>
    <n v="189"/>
    <n v="796"/>
    <n v="1994"/>
  </r>
  <r>
    <x v="24"/>
    <d v="2016-04-19T00:00:00"/>
    <x v="5"/>
    <s v="Weekday"/>
    <n v="271"/>
    <x v="0"/>
    <n v="10742"/>
    <n v="7.0999999046325701"/>
    <n v="7.0999999046325701"/>
    <n v="0"/>
    <n v="2.0999999046325701"/>
    <n v="2.1300001144409202"/>
    <n v="2.8699998855590798"/>
    <n v="0"/>
    <n v="35"/>
    <n v="41"/>
    <n v="195"/>
    <n v="659"/>
    <n v="2046"/>
  </r>
  <r>
    <x v="24"/>
    <d v="2016-04-26T00:00:00"/>
    <x v="5"/>
    <s v="Weekday"/>
    <n v="297"/>
    <x v="0"/>
    <n v="10433"/>
    <n v="6.9000000953674299"/>
    <n v="6.9000000953674299"/>
    <n v="0"/>
    <n v="2.5799999237060498"/>
    <n v="0.41999998688697798"/>
    <n v="3.9000000953674299"/>
    <n v="0"/>
    <n v="36"/>
    <n v="7"/>
    <n v="254"/>
    <n v="680"/>
    <n v="2012"/>
  </r>
  <r>
    <x v="24"/>
    <d v="2016-05-03T00:00:00"/>
    <x v="5"/>
    <s v="Weekday"/>
    <n v="324"/>
    <x v="0"/>
    <n v="12109"/>
    <n v="8.1199998855590803"/>
    <n v="8.1199998855590803"/>
    <n v="0"/>
    <n v="1.7400000095367401"/>
    <n v="2.03999996185303"/>
    <n v="4.3299999237060502"/>
    <n v="0"/>
    <n v="21"/>
    <n v="36"/>
    <n v="267"/>
    <n v="654"/>
    <n v="2072"/>
  </r>
  <r>
    <x v="24"/>
    <d v="2016-05-10T00:00:00"/>
    <x v="5"/>
    <s v="Weekday"/>
    <n v="371"/>
    <x v="0"/>
    <n v="15448"/>
    <n v="10.210000038146999"/>
    <n v="10.210000038146999"/>
    <n v="0"/>
    <n v="3.4700000286102299"/>
    <n v="1.75"/>
    <n v="4.9899997711181596"/>
    <n v="0"/>
    <n v="62"/>
    <n v="34"/>
    <n v="275"/>
    <n v="626"/>
    <n v="2361"/>
  </r>
  <r>
    <x v="25"/>
    <d v="2016-04-12T00:00:00"/>
    <x v="5"/>
    <s v="Weekday"/>
    <n v="416"/>
    <x v="0"/>
    <n v="14172"/>
    <n v="10.289999961853001"/>
    <n v="9.4799995422363299"/>
    <n v="4.8697829246520996"/>
    <n v="4.5"/>
    <n v="0.37999999523162797"/>
    <n v="5.4099998474121103"/>
    <n v="0"/>
    <n v="53"/>
    <n v="8"/>
    <n v="355"/>
    <n v="1024"/>
    <n v="2937"/>
  </r>
  <r>
    <x v="25"/>
    <d v="2016-04-19T00:00:00"/>
    <x v="5"/>
    <s v="Weekday"/>
    <n v="374"/>
    <x v="0"/>
    <n v="14194"/>
    <n v="10.4799995422363"/>
    <n v="9.5"/>
    <n v="4.9421420097351101"/>
    <n v="4.4099998474121103"/>
    <n v="0.75999999046325695"/>
    <n v="5.3099999427795401"/>
    <n v="0"/>
    <n v="53"/>
    <n v="17"/>
    <n v="304"/>
    <n v="1066"/>
    <n v="2812"/>
  </r>
  <r>
    <x v="25"/>
    <d v="2016-04-26T00:00:00"/>
    <x v="5"/>
    <s v="Weekday"/>
    <n v="462"/>
    <x v="0"/>
    <n v="15090"/>
    <n v="10.1000003814697"/>
    <n v="10.1000003814697"/>
    <n v="0"/>
    <n v="0.93000000715255704"/>
    <n v="0.93999999761581399"/>
    <n v="8.2299995422363299"/>
    <n v="0"/>
    <n v="16"/>
    <n v="22"/>
    <n v="424"/>
    <n v="978"/>
    <n v="2939"/>
  </r>
  <r>
    <x v="25"/>
    <d v="2016-05-03T00:00:00"/>
    <x v="5"/>
    <s v="Weekday"/>
    <n v="419"/>
    <x v="0"/>
    <n v="14510"/>
    <n v="10.8699998855591"/>
    <n v="9.7100000381469709"/>
    <n v="4.9123678207397496"/>
    <n v="4.4800000190734899"/>
    <n v="1.0199999809265099"/>
    <n v="5.3600001335143999"/>
    <n v="0"/>
    <n v="58"/>
    <n v="31"/>
    <n v="330"/>
    <n v="1021"/>
    <n v="2976"/>
  </r>
  <r>
    <x v="26"/>
    <d v="2016-04-12T00:00:00"/>
    <x v="5"/>
    <s v="Weekday"/>
    <n v="218"/>
    <x v="0"/>
    <n v="11317"/>
    <n v="8.4099998474121094"/>
    <n v="8.4099998474121094"/>
    <n v="0"/>
    <n v="5.2699999809265101"/>
    <n v="0.15000000596046401"/>
    <n v="2.9700000286102299"/>
    <n v="0"/>
    <n v="59"/>
    <n v="6"/>
    <n v="153"/>
    <n v="745"/>
    <n v="2772"/>
  </r>
  <r>
    <x v="26"/>
    <d v="2016-04-19T00:00:00"/>
    <x v="5"/>
    <s v="Weekday"/>
    <n v="260"/>
    <x v="0"/>
    <n v="10688"/>
    <n v="7.28999996185303"/>
    <n v="7.28999996185303"/>
    <n v="0"/>
    <n v="3.5299999713897701"/>
    <n v="1.2300000190734901"/>
    <n v="2.5099999904632599"/>
    <n v="0"/>
    <n v="67"/>
    <n v="69"/>
    <n v="124"/>
    <n v="671"/>
    <n v="2944"/>
  </r>
  <r>
    <x v="26"/>
    <d v="2016-04-26T00:00:00"/>
    <x v="5"/>
    <s v="Weekday"/>
    <n v="235"/>
    <x v="0"/>
    <n v="10387"/>
    <n v="7.0700001716613796"/>
    <n v="7.0700001716613796"/>
    <n v="0"/>
    <n v="4.1599998474121103"/>
    <n v="0.769999980926514"/>
    <n v="2.1199998855590798"/>
    <n v="0"/>
    <n v="70"/>
    <n v="33"/>
    <n v="132"/>
    <n v="726"/>
    <n v="2781"/>
  </r>
  <r>
    <x v="26"/>
    <d v="2016-05-03T00:00:00"/>
    <x v="5"/>
    <s v="Weekday"/>
    <n v="245"/>
    <x v="0"/>
    <n v="10288"/>
    <n v="6.7600002288818404"/>
    <n v="6.7600002288818404"/>
    <n v="0"/>
    <n v="2.7400000095367401"/>
    <n v="0.85000002384185802"/>
    <n v="3.1600000858306898"/>
    <n v="0"/>
    <n v="57"/>
    <n v="36"/>
    <n v="152"/>
    <n v="761"/>
    <n v="2754"/>
  </r>
  <r>
    <x v="26"/>
    <d v="2016-05-10T00:00:00"/>
    <x v="5"/>
    <s v="Weekday"/>
    <n v="201"/>
    <x v="0"/>
    <n v="14433"/>
    <n v="10.789999961853001"/>
    <n v="10.789999961853001"/>
    <n v="0"/>
    <n v="7.1100001335143999"/>
    <n v="1.20000004768372"/>
    <n v="2.4500000476837198"/>
    <n v="0"/>
    <n v="72"/>
    <n v="23"/>
    <n v="106"/>
    <n v="1182"/>
    <n v="2800"/>
  </r>
  <r>
    <x v="27"/>
    <d v="2016-04-12T00:00:00"/>
    <x v="5"/>
    <s v="Weekday"/>
    <n v="247"/>
    <x v="0"/>
    <n v="18060"/>
    <n v="14.1199998855591"/>
    <n v="14.1199998855591"/>
    <n v="0"/>
    <n v="11.6400003433228"/>
    <n v="0.38999998569488498"/>
    <n v="2.0999999046325701"/>
    <n v="0"/>
    <n v="116"/>
    <n v="8"/>
    <n v="123"/>
    <n v="1193"/>
    <n v="3186"/>
  </r>
  <r>
    <x v="27"/>
    <d v="2016-04-19T00:00:00"/>
    <x v="5"/>
    <s v="Weekday"/>
    <n v="288"/>
    <x v="0"/>
    <n v="15929"/>
    <n v="12.4799995422363"/>
    <n v="12.4799995422363"/>
    <n v="0"/>
    <n v="9.2200002670288104"/>
    <n v="0.31000000238418601"/>
    <n v="2.9500000476837198"/>
    <n v="0"/>
    <n v="90"/>
    <n v="7"/>
    <n v="191"/>
    <n v="1152"/>
    <n v="3114"/>
  </r>
  <r>
    <x v="27"/>
    <d v="2016-04-26T00:00:00"/>
    <x v="5"/>
    <s v="Weekday"/>
    <n v="258"/>
    <x v="0"/>
    <n v="12685"/>
    <n v="9.6199998855590803"/>
    <n v="9.6199998855590803"/>
    <n v="0"/>
    <n v="6.3099999427795401"/>
    <n v="0.20000000298023199"/>
    <n v="3.0999999046325701"/>
    <n v="0"/>
    <n v="68"/>
    <n v="5"/>
    <n v="185"/>
    <n v="1182"/>
    <n v="2846"/>
  </r>
  <r>
    <x v="27"/>
    <d v="2016-05-03T00:00:00"/>
    <x v="5"/>
    <s v="Weekday"/>
    <n v="274"/>
    <x v="0"/>
    <n v="15484"/>
    <n v="11.8999996185303"/>
    <n v="11.8999996185303"/>
    <n v="0"/>
    <n v="8.3900003433227504"/>
    <n v="0.93000000715255704"/>
    <n v="2.5899999141693102"/>
    <n v="0"/>
    <n v="87"/>
    <n v="22"/>
    <n v="165"/>
    <n v="1166"/>
    <n v="3023"/>
  </r>
  <r>
    <x v="27"/>
    <d v="2016-05-10T00:00:00"/>
    <x v="5"/>
    <s v="Weekday"/>
    <n v="221"/>
    <x v="0"/>
    <n v="14810"/>
    <n v="11.3599996566772"/>
    <n v="11.3599996566772"/>
    <n v="0"/>
    <n v="9.0900001525878906"/>
    <n v="0.41999998688697798"/>
    <n v="1.8500000238418599"/>
    <n v="0"/>
    <n v="96"/>
    <n v="10"/>
    <n v="115"/>
    <n v="1219"/>
    <n v="2926"/>
  </r>
  <r>
    <x v="28"/>
    <d v="2016-04-12T00:00:00"/>
    <x v="5"/>
    <s v="Weekday"/>
    <n v="196"/>
    <x v="0"/>
    <n v="9033"/>
    <n v="7.1599998474121103"/>
    <n v="7.1599998474121103"/>
    <n v="0"/>
    <n v="5.4299998283386204"/>
    <n v="0.140000000596046"/>
    <n v="1.5900000333786"/>
    <n v="0"/>
    <n v="40"/>
    <n v="2"/>
    <n v="154"/>
    <n v="1244"/>
    <n v="2044"/>
  </r>
  <r>
    <x v="28"/>
    <d v="2016-04-19T00:00:00"/>
    <x v="5"/>
    <s v="Weekday"/>
    <n v="164"/>
    <x v="0"/>
    <n v="4212"/>
    <n v="2.7799999713897701"/>
    <n v="2.7799999713897701"/>
    <n v="0"/>
    <n v="0"/>
    <n v="0"/>
    <n v="2.7799999713897701"/>
    <n v="0"/>
    <n v="0"/>
    <n v="0"/>
    <n v="164"/>
    <n v="1276"/>
    <n v="1763"/>
  </r>
  <r>
    <x v="28"/>
    <d v="2016-04-26T00:00:00"/>
    <x v="5"/>
    <s v="Weekday"/>
    <n v="141"/>
    <x v="0"/>
    <n v="4562"/>
    <n v="3.03999996185303"/>
    <n v="3.03999996185303"/>
    <n v="0"/>
    <n v="1.1799999475479099"/>
    <n v="0.490000009536743"/>
    <n v="1.37000000476837"/>
    <n v="0"/>
    <n v="19"/>
    <n v="14"/>
    <n v="108"/>
    <n v="1299"/>
    <n v="1813"/>
  </r>
  <r>
    <x v="29"/>
    <d v="2016-04-12T00:00:00"/>
    <x v="5"/>
    <s v="Weekday"/>
    <n v="236"/>
    <x v="0"/>
    <n v="7626"/>
    <n v="6.0500001907348597"/>
    <n v="6.0500001907348597"/>
    <n v="2.2530810832977299"/>
    <n v="0.82999998331069902"/>
    <n v="0.70999997854232799"/>
    <n v="4.5"/>
    <n v="0"/>
    <n v="65"/>
    <n v="15"/>
    <n v="156"/>
    <n v="723"/>
    <n v="3635"/>
  </r>
  <r>
    <x v="29"/>
    <d v="2016-04-19T00:00:00"/>
    <x v="5"/>
    <s v="Weekday"/>
    <n v="293"/>
    <x v="0"/>
    <n v="13070"/>
    <n v="10.3599996566772"/>
    <n v="10.3599996566772"/>
    <n v="2.2530810832977299"/>
    <n v="5.3000001907348597"/>
    <n v="0.87999999523162797"/>
    <n v="4.1799998283386204"/>
    <n v="0"/>
    <n v="120"/>
    <n v="19"/>
    <n v="154"/>
    <n v="737"/>
    <n v="4092"/>
  </r>
  <r>
    <x v="29"/>
    <d v="2016-04-26T00:00:00"/>
    <x v="5"/>
    <s v="Weekday"/>
    <n v="269"/>
    <x v="0"/>
    <n v="16208"/>
    <n v="12.8500003814697"/>
    <n v="12.8500003814697"/>
    <n v="0"/>
    <n v="7.5100002288818404"/>
    <n v="0.92000001668930098"/>
    <n v="4.4200000762939498"/>
    <n v="0"/>
    <n v="90"/>
    <n v="18"/>
    <n v="161"/>
    <n v="593"/>
    <n v="3763"/>
  </r>
  <r>
    <x v="29"/>
    <d v="2016-05-03T00:00:00"/>
    <x v="5"/>
    <s v="Weekday"/>
    <n v="286"/>
    <x v="0"/>
    <n v="8712"/>
    <n v="6.9099998474121103"/>
    <n v="6.9099998474121103"/>
    <n v="2.2530810832977299"/>
    <n v="1.3400000333786"/>
    <n v="1.0599999427795399"/>
    <n v="4.5"/>
    <n v="0"/>
    <n v="71"/>
    <n v="20"/>
    <n v="195"/>
    <n v="822"/>
    <n v="3784"/>
  </r>
  <r>
    <x v="29"/>
    <d v="2016-05-10T00:00:00"/>
    <x v="5"/>
    <s v="Weekday"/>
    <n v="228"/>
    <x v="0"/>
    <n v="6582"/>
    <n v="5.2199997901916504"/>
    <n v="5.2199997901916504"/>
    <n v="2.2530810832977299"/>
    <n v="0.66000002622604403"/>
    <n v="0.63999998569488503"/>
    <n v="3.9200000762939502"/>
    <n v="0"/>
    <n v="63"/>
    <n v="13"/>
    <n v="152"/>
    <n v="840"/>
    <n v="3586"/>
  </r>
  <r>
    <x v="30"/>
    <d v="2016-04-12T00:00:00"/>
    <x v="5"/>
    <s v="Weekday"/>
    <n v="203"/>
    <x v="0"/>
    <n v="5014"/>
    <n v="3.9100000858306898"/>
    <n v="3.9100000858306898"/>
    <n v="0"/>
    <n v="0"/>
    <n v="0.33000001311302202"/>
    <n v="3.5799999237060498"/>
    <n v="0"/>
    <n v="0"/>
    <n v="7"/>
    <n v="196"/>
    <n v="1237"/>
    <n v="2650"/>
  </r>
  <r>
    <x v="30"/>
    <d v="2016-04-19T00:00:00"/>
    <x v="5"/>
    <s v="Weekday"/>
    <n v="183"/>
    <x v="0"/>
    <n v="5697"/>
    <n v="4.4400000572204599"/>
    <n v="4.4400000572204599"/>
    <n v="0"/>
    <n v="0.52999997138977095"/>
    <n v="0.479999989271164"/>
    <n v="3.4400000572204599"/>
    <n v="0"/>
    <n v="7"/>
    <n v="10"/>
    <n v="166"/>
    <n v="1257"/>
    <n v="2668"/>
  </r>
  <r>
    <x v="30"/>
    <d v="2016-04-26T00:00:00"/>
    <x v="5"/>
    <s v="Weekday"/>
    <n v="306"/>
    <x v="0"/>
    <n v="10499"/>
    <n v="8.1899995803833008"/>
    <n v="8.1899995803833008"/>
    <n v="0"/>
    <n v="7.0000000298023196E-2"/>
    <n v="4.2199997901916504"/>
    <n v="3.8900001049041699"/>
    <n v="0"/>
    <n v="1"/>
    <n v="91"/>
    <n v="214"/>
    <n v="1134"/>
    <n v="3093"/>
  </r>
  <r>
    <x v="30"/>
    <d v="2016-05-03T00:00:00"/>
    <x v="5"/>
    <s v="Weekday"/>
    <n v="0"/>
    <x v="1"/>
    <n v="12015"/>
    <n v="9.3699998855590803"/>
    <n v="9.3699998855590803"/>
    <n v="0"/>
    <n v="0"/>
    <n v="0"/>
    <n v="0"/>
    <n v="0"/>
    <n v="0"/>
    <n v="0"/>
    <n v="0"/>
    <n v="1440"/>
    <n v="3212"/>
  </r>
  <r>
    <x v="30"/>
    <d v="2016-05-10T00:00:00"/>
    <x v="5"/>
    <s v="Weekday"/>
    <n v="214"/>
    <x v="0"/>
    <n v="8240"/>
    <n v="6.4299998283386204"/>
    <n v="6.4299998283386204"/>
    <n v="0"/>
    <n v="0.68999999761581399"/>
    <n v="2.0099999904632599"/>
    <n v="3.7200000286102299"/>
    <n v="0"/>
    <n v="9"/>
    <n v="43"/>
    <n v="162"/>
    <n v="1226"/>
    <n v="2846"/>
  </r>
  <r>
    <x v="31"/>
    <d v="2016-04-12T00:00:00"/>
    <x v="5"/>
    <s v="Weekday"/>
    <n v="116"/>
    <x v="0"/>
    <n v="2564"/>
    <n v="1.6399999856948899"/>
    <n v="1.6399999856948899"/>
    <n v="0"/>
    <n v="0"/>
    <n v="0"/>
    <n v="1.6399999856948899"/>
    <n v="0"/>
    <n v="0"/>
    <n v="0"/>
    <n v="116"/>
    <n v="831"/>
    <n v="2044"/>
  </r>
  <r>
    <x v="31"/>
    <d v="2016-04-26T00:00:00"/>
    <x v="5"/>
    <s v="Weekday"/>
    <n v="80"/>
    <x v="0"/>
    <n v="1321"/>
    <n v="0.85000002384185802"/>
    <n v="0.85000002384185802"/>
    <n v="0"/>
    <n v="0"/>
    <n v="0"/>
    <n v="0.85000002384185802"/>
    <n v="0"/>
    <n v="0"/>
    <n v="0"/>
    <n v="80"/>
    <n v="1360"/>
    <n v="1928"/>
  </r>
  <r>
    <x v="31"/>
    <d v="2016-05-03T00:00:00"/>
    <x v="5"/>
    <s v="Weekday"/>
    <n v="156"/>
    <x v="0"/>
    <n v="2421"/>
    <n v="1.54999995231628"/>
    <n v="1.54999995231628"/>
    <n v="0"/>
    <n v="0"/>
    <n v="0"/>
    <n v="1.54999995231628"/>
    <n v="0"/>
    <n v="0"/>
    <n v="0"/>
    <n v="156"/>
    <n v="739"/>
    <n v="2297"/>
  </r>
  <r>
    <x v="32"/>
    <d v="2016-04-12T00:00:00"/>
    <x v="5"/>
    <s v="Weekday"/>
    <n v="404"/>
    <x v="0"/>
    <n v="23186"/>
    <n v="20.399999618530298"/>
    <n v="20.399999618530298"/>
    <n v="0"/>
    <n v="12.2200002670288"/>
    <n v="0.34000000357627902"/>
    <n v="7.8200001716613796"/>
    <n v="0"/>
    <n v="85"/>
    <n v="7"/>
    <n v="312"/>
    <n v="1036"/>
    <n v="3921"/>
  </r>
  <r>
    <x v="32"/>
    <d v="2016-04-19T00:00:00"/>
    <x v="5"/>
    <s v="Weekday"/>
    <n v="309"/>
    <x v="0"/>
    <n v="18785"/>
    <n v="17.399999618530298"/>
    <n v="17.399999618530298"/>
    <n v="0"/>
    <n v="12.1499996185303"/>
    <n v="0.18000000715255701"/>
    <n v="5.0300002098083496"/>
    <n v="0"/>
    <n v="82"/>
    <n v="13"/>
    <n v="214"/>
    <n v="1131"/>
    <n v="3676"/>
  </r>
  <r>
    <x v="32"/>
    <d v="2016-04-26T00:00:00"/>
    <x v="5"/>
    <s v="Weekday"/>
    <n v="283"/>
    <x v="0"/>
    <n v="11101"/>
    <n v="8.4300003051757795"/>
    <n v="8.4300003051757795"/>
    <n v="0"/>
    <n v="1.7599999904632599"/>
    <n v="0.129999995231628"/>
    <n v="6.5"/>
    <n v="0"/>
    <n v="22"/>
    <n v="3"/>
    <n v="258"/>
    <n v="1157"/>
    <n v="2860"/>
  </r>
  <r>
    <x v="32"/>
    <d v="2016-05-03T00:00:00"/>
    <x v="5"/>
    <s v="Weekday"/>
    <n v="251"/>
    <x v="0"/>
    <n v="10818"/>
    <n v="8.2100000381469709"/>
    <n v="8.2100000381469709"/>
    <n v="0"/>
    <n v="1.3899999856948899"/>
    <n v="0.10000000149011599"/>
    <n v="6.6700000762939498"/>
    <n v="9.9999997764825804E-3"/>
    <n v="19"/>
    <n v="3"/>
    <n v="229"/>
    <n v="1189"/>
    <n v="2817"/>
  </r>
  <r>
    <x v="32"/>
    <d v="2016-05-10T00:00:00"/>
    <x v="5"/>
    <s v="Weekday"/>
    <n v="253"/>
    <x v="0"/>
    <n v="10733"/>
    <n v="8.1499996185302699"/>
    <n v="8.1499996185302699"/>
    <n v="0"/>
    <n v="1.3500000238418599"/>
    <n v="0.46000000834464999"/>
    <n v="6.2800002098083496"/>
    <n v="0"/>
    <n v="18"/>
    <n v="11"/>
    <n v="224"/>
    <n v="1187"/>
    <n v="2832"/>
  </r>
  <r>
    <x v="0"/>
    <d v="2016-04-13T00:00:00"/>
    <x v="6"/>
    <s v="Weekday"/>
    <n v="257"/>
    <x v="0"/>
    <n v="10735"/>
    <n v="6.9699997901916504"/>
    <n v="6.9699997901916504"/>
    <n v="0"/>
    <n v="1.5700000524520901"/>
    <n v="0.68999999761581399"/>
    <n v="4.71000003814697"/>
    <n v="0"/>
    <n v="21"/>
    <n v="19"/>
    <n v="217"/>
    <n v="776"/>
    <n v="1797"/>
  </r>
  <r>
    <x v="0"/>
    <d v="2016-04-20T00:00:00"/>
    <x v="6"/>
    <s v="Weekday"/>
    <n v="245"/>
    <x v="0"/>
    <n v="10544"/>
    <n v="6.6799998283386204"/>
    <n v="6.6799998283386204"/>
    <n v="0"/>
    <n v="1.96000003814697"/>
    <n v="0.479999989271164"/>
    <n v="4.2399997711181596"/>
    <n v="0"/>
    <n v="28"/>
    <n v="12"/>
    <n v="205"/>
    <n v="818"/>
    <n v="1786"/>
  </r>
  <r>
    <x v="0"/>
    <d v="2016-04-27T00:00:00"/>
    <x v="6"/>
    <s v="Weekday"/>
    <n v="332"/>
    <x v="0"/>
    <n v="18134"/>
    <n v="12.210000038146999"/>
    <n v="12.210000038146999"/>
    <n v="0"/>
    <n v="6.4000000953674299"/>
    <n v="0.40999999642372098"/>
    <n v="5.4099998474121103"/>
    <n v="0"/>
    <n v="78"/>
    <n v="11"/>
    <n v="243"/>
    <n v="1108"/>
    <n v="2159"/>
  </r>
  <r>
    <x v="0"/>
    <d v="2016-05-04T00:00:00"/>
    <x v="6"/>
    <s v="Weekday"/>
    <n v="261"/>
    <x v="0"/>
    <n v="11100"/>
    <n v="7.1500000953674299"/>
    <n v="7.1500000953674299"/>
    <n v="0"/>
    <n v="2.46000003814697"/>
    <n v="0.87000000476837203"/>
    <n v="3.8199999332428001"/>
    <n v="0"/>
    <n v="36"/>
    <n v="22"/>
    <n v="203"/>
    <n v="1179"/>
    <n v="1819"/>
  </r>
  <r>
    <x v="0"/>
    <d v="2016-05-11T00:00:00"/>
    <x v="6"/>
    <s v="Weekday"/>
    <n v="310"/>
    <x v="0"/>
    <n v="12770"/>
    <n v="8.1300001144409197"/>
    <n v="8.1300001144409197"/>
    <n v="0"/>
    <n v="2.5599999427795401"/>
    <n v="1.0099999904632599"/>
    <n v="4.5500001907348597"/>
    <n v="0"/>
    <n v="36"/>
    <n v="23"/>
    <n v="251"/>
    <n v="669"/>
    <n v="1783"/>
  </r>
  <r>
    <x v="1"/>
    <d v="2016-04-13T00:00:00"/>
    <x v="6"/>
    <s v="Weekday"/>
    <n v="148"/>
    <x v="0"/>
    <n v="7007"/>
    <n v="4.5500001907348597"/>
    <n v="4.5500001907348597"/>
    <n v="0"/>
    <n v="0"/>
    <n v="0"/>
    <n v="4.5500001907348597"/>
    <n v="0"/>
    <n v="0"/>
    <n v="0"/>
    <n v="148"/>
    <n v="1292"/>
    <n v="1411"/>
  </r>
  <r>
    <x v="1"/>
    <d v="2016-04-20T00:00:00"/>
    <x v="6"/>
    <s v="Weekday"/>
    <n v="151"/>
    <x v="0"/>
    <n v="4974"/>
    <n v="3.2300000190734899"/>
    <n v="3.2300000190734899"/>
    <n v="0"/>
    <n v="0"/>
    <n v="0"/>
    <n v="3.2300000190734899"/>
    <n v="0"/>
    <n v="0"/>
    <n v="0"/>
    <n v="151"/>
    <n v="1289"/>
    <n v="1446"/>
  </r>
  <r>
    <x v="1"/>
    <d v="2016-04-27T00:00:00"/>
    <x v="6"/>
    <s v="Weekday"/>
    <n v="207"/>
    <x v="0"/>
    <n v="8367"/>
    <n v="5.4400000572204599"/>
    <n v="5.4400000572204599"/>
    <n v="0"/>
    <n v="1.1100000143051101"/>
    <n v="1.87000000476837"/>
    <n v="2.46000003814697"/>
    <n v="0"/>
    <n v="17"/>
    <n v="36"/>
    <n v="154"/>
    <n v="1233"/>
    <n v="1670"/>
  </r>
  <r>
    <x v="1"/>
    <d v="2016-05-04T00:00:00"/>
    <x v="6"/>
    <s v="Weekday"/>
    <n v="118"/>
    <x v="0"/>
    <n v="2193"/>
    <n v="1.4299999475479099"/>
    <n v="1.4299999475479099"/>
    <n v="0"/>
    <n v="0"/>
    <n v="0"/>
    <n v="1.41999995708466"/>
    <n v="0"/>
    <n v="0"/>
    <n v="0"/>
    <n v="118"/>
    <n v="1322"/>
    <n v="1368"/>
  </r>
  <r>
    <x v="1"/>
    <d v="2016-05-11T00:00:00"/>
    <x v="6"/>
    <s v="Weekday"/>
    <n v="112"/>
    <x v="0"/>
    <n v="3134"/>
    <n v="2.03999996185303"/>
    <n v="2.03999996185303"/>
    <n v="0"/>
    <n v="0"/>
    <n v="0"/>
    <n v="2.03999996185303"/>
    <n v="0"/>
    <n v="0"/>
    <n v="0"/>
    <n v="112"/>
    <n v="1328"/>
    <n v="1359"/>
  </r>
  <r>
    <x v="2"/>
    <d v="2016-04-13T00:00:00"/>
    <x v="6"/>
    <s v="Weekday"/>
    <n v="181"/>
    <x v="0"/>
    <n v="8001"/>
    <n v="5.8200001716613796"/>
    <n v="5.8200001716613796"/>
    <n v="0"/>
    <n v="2.2799999713897701"/>
    <n v="0.89999997615814198"/>
    <n v="2.6400001049041699"/>
    <n v="0"/>
    <n v="30"/>
    <n v="16"/>
    <n v="135"/>
    <n v="1259"/>
    <n v="2902"/>
  </r>
  <r>
    <x v="2"/>
    <d v="2016-04-20T00:00:00"/>
    <x v="6"/>
    <s v="Weekday"/>
    <n v="125"/>
    <x v="0"/>
    <n v="2436"/>
    <n v="1.7699999809265099"/>
    <n v="1.7699999809265099"/>
    <n v="0"/>
    <n v="0"/>
    <n v="0"/>
    <n v="1.7599999904632599"/>
    <n v="9.9999997764825804E-3"/>
    <n v="0"/>
    <n v="0"/>
    <n v="125"/>
    <n v="1315"/>
    <n v="2430"/>
  </r>
  <r>
    <x v="2"/>
    <d v="2016-04-27T00:00:00"/>
    <x v="6"/>
    <s v="Weekday"/>
    <n v="118"/>
    <x v="0"/>
    <n v="3032"/>
    <n v="2.2000000476837198"/>
    <n v="2.2000000476837198"/>
    <n v="0"/>
    <n v="0"/>
    <n v="0"/>
    <n v="2.2000000476837198"/>
    <n v="0"/>
    <n v="0"/>
    <n v="0"/>
    <n v="118"/>
    <n v="1322"/>
    <n v="2489"/>
  </r>
  <r>
    <x v="2"/>
    <d v="2016-05-04T00:00:00"/>
    <x v="6"/>
    <s v="Weekday"/>
    <n v="52"/>
    <x v="2"/>
    <n v="2309"/>
    <n v="1.6799999475479099"/>
    <n v="1.6799999475479099"/>
    <n v="0"/>
    <n v="0"/>
    <n v="0"/>
    <n v="1.6599999666214"/>
    <n v="1.9999999552965199E-2"/>
    <n v="0"/>
    <n v="0"/>
    <n v="52"/>
    <n v="1388"/>
    <n v="2222"/>
  </r>
  <r>
    <x v="2"/>
    <d v="2016-05-11T00:00:00"/>
    <x v="6"/>
    <s v="Weekday"/>
    <n v="49"/>
    <x v="2"/>
    <n v="1329"/>
    <n v="0.97000002861022905"/>
    <n v="0.97000002861022905"/>
    <n v="0"/>
    <n v="0"/>
    <n v="0"/>
    <n v="0.94999998807907104"/>
    <n v="9.9999997764825804E-3"/>
    <n v="0"/>
    <n v="0"/>
    <n v="49"/>
    <n v="713"/>
    <n v="1276"/>
  </r>
  <r>
    <x v="3"/>
    <d v="2016-04-13T00:00:00"/>
    <x v="6"/>
    <s v="Weekday"/>
    <n v="248"/>
    <x v="0"/>
    <n v="4929"/>
    <n v="3.2599999904632599"/>
    <n v="3.2599999904632599"/>
    <n v="0"/>
    <n v="0"/>
    <n v="0"/>
    <n v="3.2599999904632599"/>
    <n v="0"/>
    <n v="0"/>
    <n v="0"/>
    <n v="248"/>
    <n v="1192"/>
    <n v="1860"/>
  </r>
  <r>
    <x v="3"/>
    <d v="2016-04-20T00:00:00"/>
    <x v="6"/>
    <s v="Weekday"/>
    <n v="1"/>
    <x v="1"/>
    <n v="8"/>
    <n v="9.9999997764825804E-3"/>
    <n v="9.9999997764825804E-3"/>
    <n v="0"/>
    <n v="0"/>
    <n v="0"/>
    <n v="9.9999997764825804E-3"/>
    <n v="0"/>
    <n v="0"/>
    <n v="0"/>
    <n v="1"/>
    <n v="1439"/>
    <n v="1349"/>
  </r>
  <r>
    <x v="3"/>
    <d v="2016-04-27T00:00:00"/>
    <x v="6"/>
    <s v="Weekday"/>
    <n v="1"/>
    <x v="1"/>
    <n v="4"/>
    <n v="0"/>
    <n v="0"/>
    <n v="0"/>
    <n v="0"/>
    <n v="0"/>
    <n v="0"/>
    <n v="0"/>
    <n v="0"/>
    <n v="0"/>
    <n v="1"/>
    <n v="1439"/>
    <n v="1348"/>
  </r>
  <r>
    <x v="3"/>
    <d v="2016-05-04T00:00:00"/>
    <x v="6"/>
    <s v="Weekday"/>
    <n v="87"/>
    <x v="0"/>
    <n v="2080"/>
    <n v="1.37000000476837"/>
    <n v="1.37000000476837"/>
    <n v="0"/>
    <n v="0"/>
    <n v="0"/>
    <n v="1.37000000476837"/>
    <n v="0"/>
    <n v="0"/>
    <n v="0"/>
    <n v="87"/>
    <n v="1353"/>
    <n v="1549"/>
  </r>
  <r>
    <x v="4"/>
    <d v="2016-04-13T00:00:00"/>
    <x v="6"/>
    <s v="Weekday"/>
    <n v="32"/>
    <x v="2"/>
    <n v="356"/>
    <n v="0.25"/>
    <n v="0.25"/>
    <n v="0"/>
    <n v="0"/>
    <n v="0"/>
    <n v="0.25"/>
    <n v="0"/>
    <n v="0"/>
    <n v="0"/>
    <n v="32"/>
    <n v="986"/>
    <n v="2151"/>
  </r>
  <r>
    <x v="4"/>
    <d v="2016-05-04T00:00:00"/>
    <x v="6"/>
    <s v="Weekday"/>
    <n v="87"/>
    <x v="0"/>
    <n v="1786"/>
    <n v="1.2400000095367401"/>
    <n v="1.2400000095367401"/>
    <n v="0"/>
    <n v="0"/>
    <n v="0"/>
    <n v="1.2400000095367401"/>
    <n v="0"/>
    <n v="0"/>
    <n v="0"/>
    <n v="87"/>
    <n v="1353"/>
    <n v="2338"/>
  </r>
  <r>
    <x v="5"/>
    <d v="2016-04-13T00:00:00"/>
    <x v="6"/>
    <s v="Weekday"/>
    <n v="340"/>
    <x v="0"/>
    <n v="12024"/>
    <n v="8.5"/>
    <n v="8.5"/>
    <n v="0"/>
    <n v="2.9900000095367401"/>
    <n v="0.10000000149011599"/>
    <n v="5.4099998474121103"/>
    <n v="0"/>
    <n v="43"/>
    <n v="5"/>
    <n v="292"/>
    <n v="1100"/>
    <n v="2601"/>
  </r>
  <r>
    <x v="5"/>
    <d v="2016-04-20T00:00:00"/>
    <x v="6"/>
    <s v="Weekday"/>
    <n v="387"/>
    <x v="0"/>
    <n v="15112"/>
    <n v="10.670000076293899"/>
    <n v="10.670000076293899"/>
    <n v="0"/>
    <n v="3.3399999141693102"/>
    <n v="1.9299999475479099"/>
    <n v="5.4000000953674299"/>
    <n v="0"/>
    <n v="48"/>
    <n v="63"/>
    <n v="276"/>
    <n v="1053"/>
    <n v="2897"/>
  </r>
  <r>
    <x v="5"/>
    <d v="2016-04-27T00:00:00"/>
    <x v="6"/>
    <s v="Weekday"/>
    <n v="321"/>
    <x v="0"/>
    <n v="10159"/>
    <n v="7.1300001144409197"/>
    <n v="7.1300001144409197"/>
    <n v="0"/>
    <n v="1.03999996185303"/>
    <n v="0.97000002861022905"/>
    <n v="5.1199998855590803"/>
    <n v="0"/>
    <n v="19"/>
    <n v="20"/>
    <n v="282"/>
    <n v="1119"/>
    <n v="2463"/>
  </r>
  <r>
    <x v="5"/>
    <d v="2016-05-04T00:00:00"/>
    <x v="6"/>
    <s v="Weekday"/>
    <n v="335"/>
    <x v="0"/>
    <n v="11768"/>
    <n v="8.2899999618530291"/>
    <n v="8.2899999618530291"/>
    <n v="0"/>
    <n v="2.5099999904632599"/>
    <n v="0.93000000715255704"/>
    <n v="4.8499999046325701"/>
    <n v="0"/>
    <n v="36"/>
    <n v="27"/>
    <n v="272"/>
    <n v="1105"/>
    <n v="2649"/>
  </r>
  <r>
    <x v="5"/>
    <d v="2016-05-11T00:00:00"/>
    <x v="6"/>
    <s v="Weekday"/>
    <n v="307"/>
    <x v="0"/>
    <n v="13272"/>
    <n v="9.3199996948242205"/>
    <n v="9.3199996948242205"/>
    <n v="0"/>
    <n v="4.1799998283386204"/>
    <n v="1.1499999761581401"/>
    <n v="3.9900000095367401"/>
    <n v="0"/>
    <n v="58"/>
    <n v="25"/>
    <n v="224"/>
    <n v="1133"/>
    <n v="2544"/>
  </r>
  <r>
    <x v="6"/>
    <d v="2016-04-13T00:00:00"/>
    <x v="6"/>
    <s v="Weekday"/>
    <n v="238"/>
    <x v="0"/>
    <n v="4993"/>
    <n v="3.0999999046325701"/>
    <n v="3.0999999046325701"/>
    <n v="0"/>
    <n v="0"/>
    <n v="0"/>
    <n v="3.0999999046325701"/>
    <n v="0"/>
    <n v="0"/>
    <n v="0"/>
    <n v="238"/>
    <n v="663"/>
    <n v="1521"/>
  </r>
  <r>
    <x v="6"/>
    <d v="2016-04-20T00:00:00"/>
    <x v="6"/>
    <s v="Weekday"/>
    <n v="327"/>
    <x v="0"/>
    <n v="7222"/>
    <n v="4.4800000190734899"/>
    <n v="4.4800000190734899"/>
    <n v="0"/>
    <n v="0"/>
    <n v="0"/>
    <n v="4.4800000190734899"/>
    <n v="0"/>
    <n v="0"/>
    <n v="0"/>
    <n v="327"/>
    <n v="623"/>
    <n v="1667"/>
  </r>
  <r>
    <x v="6"/>
    <d v="2016-04-27T00:00:00"/>
    <x v="6"/>
    <s v="Weekday"/>
    <n v="286"/>
    <x v="0"/>
    <n v="6088"/>
    <n v="3.7699999809265101"/>
    <n v="3.7699999809265101"/>
    <n v="0"/>
    <n v="0"/>
    <n v="0"/>
    <n v="3.7699999809265101"/>
    <n v="0"/>
    <n v="0"/>
    <n v="0"/>
    <n v="286"/>
    <n v="586"/>
    <n v="1593"/>
  </r>
  <r>
    <x v="6"/>
    <d v="2016-05-04T00:00:00"/>
    <x v="6"/>
    <s v="Weekday"/>
    <n v="345"/>
    <x v="0"/>
    <n v="6564"/>
    <n v="4.0700001716613796"/>
    <n v="4.0700001716613796"/>
    <n v="0"/>
    <n v="0"/>
    <n v="0"/>
    <n v="4.0700001716613796"/>
    <n v="0"/>
    <n v="0"/>
    <n v="0"/>
    <n v="345"/>
    <n v="530"/>
    <n v="1658"/>
  </r>
  <r>
    <x v="6"/>
    <d v="2016-05-11T00:00:00"/>
    <x v="6"/>
    <s v="Weekday"/>
    <n v="330"/>
    <x v="0"/>
    <n v="8580"/>
    <n v="5.3200001716613796"/>
    <n v="5.3200001716613796"/>
    <n v="0"/>
    <n v="0"/>
    <n v="0"/>
    <n v="5.3200001716613796"/>
    <n v="0"/>
    <n v="0"/>
    <n v="0"/>
    <n v="330"/>
    <n v="569"/>
    <n v="1698"/>
  </r>
  <r>
    <x v="7"/>
    <d v="2016-04-13T00:00:00"/>
    <x v="6"/>
    <s v="Weekday"/>
    <n v="335"/>
    <x v="0"/>
    <n v="7275"/>
    <n v="4.9000000953674299"/>
    <n v="4.9000000953674299"/>
    <n v="0"/>
    <n v="0"/>
    <n v="0"/>
    <n v="4.9000000953674299"/>
    <n v="0"/>
    <n v="0"/>
    <n v="0"/>
    <n v="335"/>
    <n v="1105"/>
    <n v="2003"/>
  </r>
  <r>
    <x v="7"/>
    <d v="2016-04-20T00:00:00"/>
    <x v="6"/>
    <s v="Weekday"/>
    <n v="294"/>
    <x v="0"/>
    <n v="7192"/>
    <n v="4.8499999046325701"/>
    <n v="4.8499999046325701"/>
    <n v="0"/>
    <n v="0"/>
    <n v="0.490000009536743"/>
    <n v="4.3400001525878897"/>
    <n v="0"/>
    <n v="0"/>
    <n v="11"/>
    <n v="283"/>
    <n v="1146"/>
    <n v="1922"/>
  </r>
  <r>
    <x v="7"/>
    <d v="2016-04-27T00:00:00"/>
    <x v="6"/>
    <s v="Weekday"/>
    <n v="82"/>
    <x v="0"/>
    <n v="1715"/>
    <n v="1.1599999666214"/>
    <n v="1.1599999666214"/>
    <n v="0"/>
    <n v="0"/>
    <n v="0"/>
    <n v="1.1599999666214"/>
    <n v="0"/>
    <n v="0"/>
    <n v="0"/>
    <n v="82"/>
    <n v="1358"/>
    <n v="1481"/>
  </r>
  <r>
    <x v="7"/>
    <d v="2016-05-04T00:00:00"/>
    <x v="6"/>
    <s v="Weekday"/>
    <n v="52"/>
    <x v="2"/>
    <n v="1201"/>
    <n v="0.81000000238418601"/>
    <n v="0.81000000238418601"/>
    <n v="0"/>
    <n v="0"/>
    <n v="0"/>
    <n v="0.81000000238418601"/>
    <n v="0"/>
    <n v="0"/>
    <n v="0"/>
    <n v="52"/>
    <n v="1388"/>
    <n v="1426"/>
  </r>
  <r>
    <x v="7"/>
    <d v="2016-05-11T00:00:00"/>
    <x v="6"/>
    <s v="Weekday"/>
    <n v="300"/>
    <x v="0"/>
    <n v="6424"/>
    <n v="4.3299999237060502"/>
    <n v="4.3299999237060502"/>
    <n v="0"/>
    <n v="0"/>
    <n v="0"/>
    <n v="4.3299999237060502"/>
    <n v="0"/>
    <n v="0"/>
    <n v="0"/>
    <n v="300"/>
    <n v="1140"/>
    <n v="1903"/>
  </r>
  <r>
    <x v="8"/>
    <d v="2016-04-13T00:00:00"/>
    <x v="6"/>
    <s v="Weekday"/>
    <n v="246"/>
    <x v="0"/>
    <n v="10352"/>
    <n v="7.0100002288818404"/>
    <n v="7.0100002288818404"/>
    <n v="0"/>
    <n v="1.6599999666214"/>
    <n v="1.9400000572204601"/>
    <n v="3.4100000858306898"/>
    <n v="0"/>
    <n v="19"/>
    <n v="32"/>
    <n v="195"/>
    <n v="676"/>
    <n v="2038"/>
  </r>
  <r>
    <x v="8"/>
    <d v="2016-04-20T00:00:00"/>
    <x v="6"/>
    <s v="Weekday"/>
    <n v="323"/>
    <x v="0"/>
    <n v="10999"/>
    <n v="7.2699999809265101"/>
    <n v="7.2699999809265101"/>
    <n v="0"/>
    <n v="0.68000000715255704"/>
    <n v="1.8099999427795399"/>
    <n v="4.7800002098083496"/>
    <n v="0"/>
    <n v="11"/>
    <n v="43"/>
    <n v="269"/>
    <n v="1011"/>
    <n v="2198"/>
  </r>
  <r>
    <x v="8"/>
    <d v="2016-04-27T00:00:00"/>
    <x v="6"/>
    <s v="Weekday"/>
    <n v="330"/>
    <x v="0"/>
    <n v="11423"/>
    <n v="7.5799999237060502"/>
    <n v="7.5799999237060502"/>
    <n v="0"/>
    <n v="1.8600000143051101"/>
    <n v="0.40000000596046398"/>
    <n v="5.3200001716613796"/>
    <n v="0"/>
    <n v="26"/>
    <n v="9"/>
    <n v="295"/>
    <n v="623"/>
    <n v="2194"/>
  </r>
  <r>
    <x v="9"/>
    <d v="2016-04-13T00:00:00"/>
    <x v="6"/>
    <s v="Weekday"/>
    <n v="412"/>
    <x v="0"/>
    <n v="7618"/>
    <n v="5.1199998855590803"/>
    <n v="5.1199998855590803"/>
    <n v="0"/>
    <n v="0"/>
    <n v="0.21999999880790699"/>
    <n v="4.8800001144409197"/>
    <n v="1.9999999552965199E-2"/>
    <n v="0"/>
    <n v="8"/>
    <n v="404"/>
    <n v="1028"/>
    <n v="2004"/>
  </r>
  <r>
    <x v="9"/>
    <d v="2016-04-20T00:00:00"/>
    <x v="6"/>
    <s v="Weekday"/>
    <n v="405"/>
    <x v="0"/>
    <n v="9202"/>
    <n v="6.3000001907348597"/>
    <n v="6.3000001907348597"/>
    <n v="0"/>
    <n v="1.5099999904632599"/>
    <n v="0.119999997317791"/>
    <n v="4.6599998474121103"/>
    <n v="9.9999997764825804E-3"/>
    <n v="22"/>
    <n v="5"/>
    <n v="378"/>
    <n v="1035"/>
    <n v="2094"/>
  </r>
  <r>
    <x v="9"/>
    <d v="2016-04-27T00:00:00"/>
    <x v="6"/>
    <s v="Weekday"/>
    <n v="243"/>
    <x v="0"/>
    <n v="3516"/>
    <n v="2.3599998950958301"/>
    <n v="2.3599998950958301"/>
    <n v="0"/>
    <n v="0"/>
    <n v="0"/>
    <n v="2.3599998950958301"/>
    <n v="0"/>
    <n v="46"/>
    <n v="0"/>
    <n v="197"/>
    <n v="1197"/>
    <n v="1966"/>
  </r>
  <r>
    <x v="9"/>
    <d v="2016-05-04T00:00:00"/>
    <x v="6"/>
    <s v="Weekday"/>
    <n v="420"/>
    <x v="0"/>
    <n v="8278"/>
    <n v="5.5599999427795401"/>
    <n v="5.5599999427795401"/>
    <n v="0"/>
    <n v="0"/>
    <n v="0"/>
    <n v="5.5599999427795401"/>
    <n v="0"/>
    <n v="0"/>
    <n v="0"/>
    <n v="420"/>
    <n v="1020"/>
    <n v="2015"/>
  </r>
  <r>
    <x v="9"/>
    <d v="2016-05-11T00:00:00"/>
    <x v="6"/>
    <s v="Weekday"/>
    <n v="319"/>
    <x v="0"/>
    <n v="6440"/>
    <n v="4.3299999237060502"/>
    <n v="4.3299999237060502"/>
    <n v="0"/>
    <n v="0"/>
    <n v="0"/>
    <n v="4.3200001716613796"/>
    <n v="9.9999997764825804E-3"/>
    <n v="0"/>
    <n v="0"/>
    <n v="319"/>
    <n v="1121"/>
    <n v="1826"/>
  </r>
  <r>
    <x v="10"/>
    <d v="2016-04-13T00:00:00"/>
    <x v="6"/>
    <s v="Weekday"/>
    <n v="395"/>
    <x v="0"/>
    <n v="9715"/>
    <n v="6.6300001144409197"/>
    <n v="6.6300001144409197"/>
    <n v="0"/>
    <n v="0.99000000953674305"/>
    <n v="0.34000000357627902"/>
    <n v="5.2699999809265101"/>
    <n v="1.9999999552965199E-2"/>
    <n v="16"/>
    <n v="8"/>
    <n v="371"/>
    <n v="1045"/>
    <n v="2093"/>
  </r>
  <r>
    <x v="10"/>
    <d v="2016-04-20T00:00:00"/>
    <x v="6"/>
    <s v="Weekday"/>
    <n v="292"/>
    <x v="0"/>
    <n v="4880"/>
    <n v="3.3299999237060498"/>
    <n v="3.3299999237060498"/>
    <n v="0"/>
    <n v="0.83999997377395597"/>
    <n v="9.00000035762787E-2"/>
    <n v="2.3800001144409202"/>
    <n v="1.9999999552965199E-2"/>
    <n v="15"/>
    <n v="3"/>
    <n v="274"/>
    <n v="1148"/>
    <n v="1867"/>
  </r>
  <r>
    <x v="10"/>
    <d v="2016-04-27T00:00:00"/>
    <x v="6"/>
    <s v="Weekday"/>
    <n v="383"/>
    <x v="0"/>
    <n v="7904"/>
    <n v="5.4200000762939498"/>
    <n v="5.4200000762939498"/>
    <n v="0"/>
    <n v="1.58000004291534"/>
    <n v="0.62999999523162797"/>
    <n v="3.1900000572204599"/>
    <n v="9.9999997764825804E-3"/>
    <n v="24"/>
    <n v="13"/>
    <n v="346"/>
    <n v="1057"/>
    <n v="2095"/>
  </r>
  <r>
    <x v="11"/>
    <d v="2016-04-13T00:00:00"/>
    <x v="6"/>
    <s v="Weekday"/>
    <n v="230"/>
    <x v="0"/>
    <n v="10035"/>
    <n v="6.71000003814697"/>
    <n v="6.71000003814697"/>
    <n v="0"/>
    <n v="2.0299999713897701"/>
    <n v="2.1300001144409202"/>
    <n v="2.5499999523162802"/>
    <n v="0"/>
    <n v="31"/>
    <n v="46"/>
    <n v="153"/>
    <n v="754"/>
    <n v="1495"/>
  </r>
  <r>
    <x v="11"/>
    <d v="2016-04-20T00:00:00"/>
    <x v="6"/>
    <s v="Weekday"/>
    <n v="264"/>
    <x v="0"/>
    <n v="11658"/>
    <n v="7.8299999237060502"/>
    <n v="7.8299999237060502"/>
    <n v="0"/>
    <n v="0.20000000298023199"/>
    <n v="4.3499999046325701"/>
    <n v="3.2799999713897701"/>
    <n v="0"/>
    <n v="2"/>
    <n v="98"/>
    <n v="164"/>
    <n v="845"/>
    <n v="1554"/>
  </r>
  <r>
    <x v="11"/>
    <d v="2016-04-27T00:00:00"/>
    <x v="6"/>
    <s v="Weekday"/>
    <n v="186"/>
    <x v="0"/>
    <n v="7193"/>
    <n v="5.03999996185303"/>
    <n v="5.03999996185303"/>
    <n v="0"/>
    <n v="0"/>
    <n v="0.41999998688697798"/>
    <n v="4.6199998855590803"/>
    <n v="0"/>
    <n v="0"/>
    <n v="10"/>
    <n v="176"/>
    <n v="714"/>
    <n v="1377"/>
  </r>
  <r>
    <x v="11"/>
    <d v="2016-05-04T00:00:00"/>
    <x v="6"/>
    <s v="Weekday"/>
    <n v="252"/>
    <x v="0"/>
    <n v="13559"/>
    <n v="9.4399995803833008"/>
    <n v="9.4399995803833008"/>
    <n v="0"/>
    <n v="1.8099999427795399"/>
    <n v="4.5799999237060502"/>
    <n v="2.8900001049041699"/>
    <n v="0"/>
    <n v="14"/>
    <n v="96"/>
    <n v="142"/>
    <n v="852"/>
    <n v="1628"/>
  </r>
  <r>
    <x v="11"/>
    <d v="2016-05-11T00:00:00"/>
    <x v="6"/>
    <s v="Weekday"/>
    <n v="13"/>
    <x v="1"/>
    <n v="746"/>
    <n v="0.5"/>
    <n v="0.5"/>
    <n v="0"/>
    <n v="0.37000000476837203"/>
    <n v="0"/>
    <n v="0.129999995231628"/>
    <n v="0"/>
    <n v="4"/>
    <n v="0"/>
    <n v="9"/>
    <n v="13"/>
    <n v="52"/>
  </r>
  <r>
    <x v="12"/>
    <d v="2016-05-04T00:00:00"/>
    <x v="6"/>
    <s v="Weekday"/>
    <n v="405"/>
    <x v="0"/>
    <n v="10252"/>
    <n v="7.3499999046325701"/>
    <n v="7.3499999046325701"/>
    <n v="0"/>
    <n v="0.67000001668930098"/>
    <n v="1.03999996185303"/>
    <n v="5.5799999237060502"/>
    <n v="0"/>
    <n v="13"/>
    <n v="46"/>
    <n v="346"/>
    <n v="531"/>
    <n v="3879"/>
  </r>
  <r>
    <x v="12"/>
    <d v="2016-05-11T00:00:00"/>
    <x v="6"/>
    <s v="Weekday"/>
    <n v="144"/>
    <x v="0"/>
    <n v="3689"/>
    <n v="2.6500000953674299"/>
    <n v="2.6500000953674299"/>
    <n v="0"/>
    <n v="0.109999999403954"/>
    <n v="0.17000000178813901"/>
    <n v="2.3299999237060498"/>
    <n v="0"/>
    <n v="2"/>
    <n v="8"/>
    <n v="134"/>
    <n v="1296"/>
    <n v="2645"/>
  </r>
  <r>
    <x v="13"/>
    <d v="2016-04-13T00:00:00"/>
    <x v="6"/>
    <s v="Weekday"/>
    <n v="160"/>
    <x v="0"/>
    <n v="5974"/>
    <n v="4.4699997901916504"/>
    <n v="4.4699997901916504"/>
    <n v="0"/>
    <n v="0"/>
    <n v="0"/>
    <n v="4.3699998855590803"/>
    <n v="0"/>
    <n v="0"/>
    <n v="0"/>
    <n v="160"/>
    <n v="1280"/>
    <n v="2306"/>
  </r>
  <r>
    <x v="14"/>
    <d v="2016-04-13T00:00:00"/>
    <x v="6"/>
    <s v="Weekday"/>
    <n v="119"/>
    <x v="0"/>
    <n v="8204"/>
    <n v="5.5"/>
    <n v="5.5"/>
    <n v="0"/>
    <n v="0.52999997138977095"/>
    <n v="0.58999997377395597"/>
    <n v="1.3099999427795399"/>
    <n v="0"/>
    <n v="8"/>
    <n v="15"/>
    <n v="96"/>
    <n v="1234"/>
    <n v="2135"/>
  </r>
  <r>
    <x v="14"/>
    <d v="2016-04-20T00:00:00"/>
    <x v="6"/>
    <s v="Weekday"/>
    <n v="324"/>
    <x v="0"/>
    <n v="8954"/>
    <n v="6.0100002288818404"/>
    <n v="6.0100002288818404"/>
    <n v="0"/>
    <n v="0"/>
    <n v="0.68000000715255704"/>
    <n v="5.3099999427795401"/>
    <n v="0"/>
    <n v="0"/>
    <n v="18"/>
    <n v="306"/>
    <n v="671"/>
    <n v="2220"/>
  </r>
  <r>
    <x v="14"/>
    <d v="2016-04-27T00:00:00"/>
    <x v="6"/>
    <s v="Weekday"/>
    <n v="353"/>
    <x v="0"/>
    <n v="10780"/>
    <n v="7.2300000190734899"/>
    <n v="7.2300000190734899"/>
    <n v="0"/>
    <n v="0.40999999642372098"/>
    <n v="1.91999995708466"/>
    <n v="4.9099998474121103"/>
    <n v="0"/>
    <n v="6"/>
    <n v="47"/>
    <n v="300"/>
    <n v="680"/>
    <n v="2324"/>
  </r>
  <r>
    <x v="14"/>
    <d v="2016-05-04T00:00:00"/>
    <x v="6"/>
    <s v="Weekday"/>
    <n v="334"/>
    <x v="0"/>
    <n v="10429"/>
    <n v="7.0199999809265101"/>
    <n v="7.0199999809265101"/>
    <n v="0"/>
    <n v="0.58999997377395597"/>
    <n v="0.57999998331069902"/>
    <n v="5.8499999046325701"/>
    <n v="0"/>
    <n v="8"/>
    <n v="13"/>
    <n v="313"/>
    <n v="1106"/>
    <n v="2282"/>
  </r>
  <r>
    <x v="14"/>
    <d v="2016-05-11T00:00:00"/>
    <x v="6"/>
    <s v="Weekday"/>
    <n v="332"/>
    <x v="0"/>
    <n v="9129"/>
    <n v="6.1300001144409197"/>
    <n v="6.1300001144409197"/>
    <n v="0"/>
    <n v="0.20000000298023199"/>
    <n v="0.74000000953674305"/>
    <n v="5.1799998283386204"/>
    <n v="0"/>
    <n v="3"/>
    <n v="18"/>
    <n v="311"/>
    <n v="574"/>
    <n v="2232"/>
  </r>
  <r>
    <x v="15"/>
    <d v="2016-04-13T00:00:00"/>
    <x v="6"/>
    <s v="Weekday"/>
    <n v="165"/>
    <x v="0"/>
    <n v="10993"/>
    <n v="8.4499998092651403"/>
    <n v="8.4499998092651403"/>
    <n v="0"/>
    <n v="5.9999998658895499E-2"/>
    <n v="0.62999999523162797"/>
    <n v="3.8800001144409202"/>
    <n v="0"/>
    <n v="1"/>
    <n v="14"/>
    <n v="150"/>
    <n v="1275"/>
    <n v="3092"/>
  </r>
  <r>
    <x v="15"/>
    <d v="2016-04-20T00:00:00"/>
    <x v="6"/>
    <s v="Weekday"/>
    <n v="289"/>
    <x v="0"/>
    <n v="10553"/>
    <n v="8.1199998855590803"/>
    <n v="8.1199998855590803"/>
    <n v="0"/>
    <n v="1.1000000238418599"/>
    <n v="1.7200000286102299"/>
    <n v="5.28999996185303"/>
    <n v="0"/>
    <n v="19"/>
    <n v="42"/>
    <n v="228"/>
    <n v="696"/>
    <n v="3083"/>
  </r>
  <r>
    <x v="15"/>
    <d v="2016-04-27T00:00:00"/>
    <x v="6"/>
    <s v="Weekday"/>
    <n v="300"/>
    <x v="0"/>
    <n v="11193"/>
    <n v="8.6099996566772496"/>
    <n v="8.6099996566772496"/>
    <n v="0"/>
    <n v="0.69999998807907104"/>
    <n v="2.5099999904632599"/>
    <n v="5.3899998664856001"/>
    <n v="0"/>
    <n v="11"/>
    <n v="48"/>
    <n v="241"/>
    <n v="684"/>
    <n v="3074"/>
  </r>
  <r>
    <x v="15"/>
    <d v="2016-05-04T00:00:00"/>
    <x v="6"/>
    <s v="Weekday"/>
    <n v="307"/>
    <x v="0"/>
    <n v="12375"/>
    <n v="9.5200004577636701"/>
    <n v="9.5200004577636701"/>
    <n v="0"/>
    <n v="2.78999996185303"/>
    <n v="0.93000000715255704"/>
    <n v="5.8000001907348597"/>
    <n v="0"/>
    <n v="35"/>
    <n v="21"/>
    <n v="251"/>
    <n v="632"/>
    <n v="3162"/>
  </r>
  <r>
    <x v="15"/>
    <d v="2016-05-11T00:00:00"/>
    <x v="6"/>
    <s v="Weekday"/>
    <n v="282"/>
    <x v="0"/>
    <n v="10201"/>
    <n v="7.8400001525878897"/>
    <n v="7.8400001525878897"/>
    <n v="0"/>
    <n v="0.52999997138977095"/>
    <n v="0.79000002145767201"/>
    <n v="6.5300002098083496"/>
    <n v="0"/>
    <n v="8"/>
    <n v="18"/>
    <n v="256"/>
    <n v="858"/>
    <n v="2954"/>
  </r>
  <r>
    <x v="16"/>
    <d v="2016-04-13T00:00:00"/>
    <x v="6"/>
    <s v="Weekday"/>
    <n v="194"/>
    <x v="0"/>
    <n v="2961"/>
    <n v="1.9900000095367401"/>
    <n v="1.9900000095367401"/>
    <n v="0"/>
    <n v="0"/>
    <n v="0"/>
    <n v="1.9900000095367401"/>
    <n v="0"/>
    <n v="0"/>
    <n v="0"/>
    <n v="194"/>
    <n v="840"/>
    <n v="2095"/>
  </r>
  <r>
    <x v="16"/>
    <d v="2016-04-20T00:00:00"/>
    <x v="6"/>
    <s v="Weekday"/>
    <n v="137"/>
    <x v="0"/>
    <n v="2072"/>
    <n v="1.3899999856948899"/>
    <n v="1.3899999856948899"/>
    <n v="0"/>
    <n v="0"/>
    <n v="0"/>
    <n v="1.3899999856948899"/>
    <n v="0"/>
    <n v="0"/>
    <n v="0"/>
    <n v="137"/>
    <n v="841"/>
    <n v="1974"/>
  </r>
  <r>
    <x v="16"/>
    <d v="2016-04-27T00:00:00"/>
    <x v="6"/>
    <s v="Weekday"/>
    <n v="227"/>
    <x v="0"/>
    <n v="7243"/>
    <n v="5.0300002098083496"/>
    <n v="5.0300002098083496"/>
    <n v="0"/>
    <n v="2.6199998855590798"/>
    <n v="2.9999999329447701E-2"/>
    <n v="2.3800001144409202"/>
    <n v="0"/>
    <n v="32"/>
    <n v="1"/>
    <n v="194"/>
    <n v="839"/>
    <n v="2361"/>
  </r>
  <r>
    <x v="16"/>
    <d v="2016-05-04T00:00:00"/>
    <x v="6"/>
    <s v="Weekday"/>
    <n v="180"/>
    <x v="0"/>
    <n v="2923"/>
    <n v="1.96000003814697"/>
    <n v="1.96000003814697"/>
    <n v="0"/>
    <n v="0"/>
    <n v="0"/>
    <n v="1.96000003814697"/>
    <n v="0"/>
    <n v="0"/>
    <n v="0"/>
    <n v="180"/>
    <n v="897"/>
    <n v="2070"/>
  </r>
  <r>
    <x v="16"/>
    <d v="2016-05-11T00:00:00"/>
    <x v="6"/>
    <s v="Weekday"/>
    <n v="288"/>
    <x v="0"/>
    <n v="9105"/>
    <n v="6.1100001335143999"/>
    <n v="6.1100001335143999"/>
    <n v="0"/>
    <n v="2.25"/>
    <n v="1"/>
    <n v="2.8599998950958301"/>
    <n v="0"/>
    <n v="34"/>
    <n v="22"/>
    <n v="232"/>
    <n v="622"/>
    <n v="2499"/>
  </r>
  <r>
    <x v="17"/>
    <d v="2016-04-13T00:00:00"/>
    <x v="6"/>
    <s v="Weekday"/>
    <n v="153"/>
    <x v="0"/>
    <n v="4978"/>
    <n v="3.28999996185303"/>
    <n v="3.28999996185303"/>
    <n v="0"/>
    <n v="1.2400000095367401"/>
    <n v="0.43999999761581399"/>
    <n v="1.6100000143051101"/>
    <n v="0"/>
    <n v="19"/>
    <n v="7"/>
    <n v="127"/>
    <n v="1287"/>
    <n v="1722"/>
  </r>
  <r>
    <x v="17"/>
    <d v="2016-04-20T00:00:00"/>
    <x v="6"/>
    <s v="Weekday"/>
    <n v="222"/>
    <x v="0"/>
    <n v="4803"/>
    <n v="3.1700000762939502"/>
    <n v="3.1700000762939502"/>
    <n v="0"/>
    <n v="0"/>
    <n v="0"/>
    <n v="3.1700000762939502"/>
    <n v="0"/>
    <n v="0"/>
    <n v="0"/>
    <n v="222"/>
    <n v="1218"/>
    <n v="1788"/>
  </r>
  <r>
    <x v="17"/>
    <d v="2016-04-27T00:00:00"/>
    <x v="6"/>
    <s v="Weekday"/>
    <n v="353"/>
    <x v="0"/>
    <n v="9557"/>
    <n v="6.3200001716613796"/>
    <n v="6.3200001716613796"/>
    <n v="0"/>
    <n v="1.96000003814697"/>
    <n v="0.88999998569488503"/>
    <n v="3.46000003814697"/>
    <n v="0"/>
    <n v="27"/>
    <n v="14"/>
    <n v="312"/>
    <n v="1087"/>
    <n v="2098"/>
  </r>
  <r>
    <x v="17"/>
    <d v="2016-05-04T00:00:00"/>
    <x v="6"/>
    <s v="Weekday"/>
    <n v="252"/>
    <x v="0"/>
    <n v="5232"/>
    <n v="3.46000003814697"/>
    <n v="3.46000003814697"/>
    <n v="0"/>
    <n v="0"/>
    <n v="0"/>
    <n v="3.46000003814697"/>
    <n v="0"/>
    <n v="0"/>
    <n v="0"/>
    <n v="252"/>
    <n v="1188"/>
    <n v="1842"/>
  </r>
  <r>
    <x v="17"/>
    <d v="2016-05-11T00:00:00"/>
    <x v="6"/>
    <s v="Weekday"/>
    <n v="359"/>
    <x v="0"/>
    <n v="9108"/>
    <n v="6.0199999809265101"/>
    <n v="6.0199999809265101"/>
    <n v="0"/>
    <n v="0.259999990463257"/>
    <n v="1.8200000524520901"/>
    <n v="3.9400000572204599"/>
    <n v="0"/>
    <n v="4"/>
    <n v="31"/>
    <n v="324"/>
    <n v="1081"/>
    <n v="2131"/>
  </r>
  <r>
    <x v="18"/>
    <d v="2016-04-13T00:00:00"/>
    <x v="6"/>
    <s v="Weekday"/>
    <n v="258"/>
    <x v="0"/>
    <n v="6877"/>
    <n v="5.5799999237060502"/>
    <n v="5.5799999237060502"/>
    <n v="0"/>
    <n v="0"/>
    <n v="0"/>
    <n v="5.5799999237060502"/>
    <n v="0"/>
    <n v="0"/>
    <n v="0"/>
    <n v="258"/>
    <n v="777"/>
    <n v="2898"/>
  </r>
  <r>
    <x v="18"/>
    <d v="2016-04-20T00:00:00"/>
    <x v="6"/>
    <s v="Weekday"/>
    <n v="291"/>
    <x v="0"/>
    <n v="8793"/>
    <n v="7.1300001144409197"/>
    <n v="7.1300001144409197"/>
    <n v="0"/>
    <n v="0.15999999642372101"/>
    <n v="1.2300000190734901"/>
    <n v="5.7300000190734899"/>
    <n v="0"/>
    <n v="2"/>
    <n v="29"/>
    <n v="260"/>
    <n v="717"/>
    <n v="3061"/>
  </r>
  <r>
    <x v="18"/>
    <d v="2016-04-27T00:00:00"/>
    <x v="6"/>
    <s v="Weekday"/>
    <n v="255"/>
    <x v="0"/>
    <n v="7047"/>
    <n v="5.7199997901916504"/>
    <n v="5.7199997901916504"/>
    <n v="0"/>
    <n v="9.00000035762787E-2"/>
    <n v="0.80000001192092896"/>
    <n v="4.7800002098083496"/>
    <n v="0"/>
    <n v="1"/>
    <n v="16"/>
    <n v="238"/>
    <n v="733"/>
    <n v="2908"/>
  </r>
  <r>
    <x v="18"/>
    <d v="2016-05-04T00:00:00"/>
    <x v="6"/>
    <s v="Weekday"/>
    <n v="270"/>
    <x v="0"/>
    <n v="8161"/>
    <n v="6.6199998855590803"/>
    <n v="6.6199998855590803"/>
    <n v="0"/>
    <n v="0.34000000357627902"/>
    <n v="0.730000019073486"/>
    <n v="5.53999996185303"/>
    <n v="0"/>
    <n v="4"/>
    <n v="15"/>
    <n v="251"/>
    <n v="757"/>
    <n v="3004"/>
  </r>
  <r>
    <x v="18"/>
    <d v="2016-05-11T00:00:00"/>
    <x v="6"/>
    <s v="Weekday"/>
    <n v="286"/>
    <x v="0"/>
    <n v="9810"/>
    <n v="7.96000003814697"/>
    <n v="7.96000003814697"/>
    <n v="0"/>
    <n v="0.77999997138977095"/>
    <n v="2.1600000858306898"/>
    <n v="4.9800000190734899"/>
    <n v="0"/>
    <n v="10"/>
    <n v="41"/>
    <n v="235"/>
    <n v="784"/>
    <n v="3069"/>
  </r>
  <r>
    <x v="19"/>
    <d v="2016-04-13T00:00:00"/>
    <x v="6"/>
    <s v="Weekday"/>
    <n v="226"/>
    <x v="0"/>
    <n v="4832"/>
    <n v="3.1600000858306898"/>
    <n v="3.1600000858306898"/>
    <n v="0"/>
    <n v="0"/>
    <n v="0"/>
    <n v="3.1600000858306898"/>
    <n v="0"/>
    <n v="0"/>
    <n v="0"/>
    <n v="226"/>
    <n v="647"/>
    <n v="1718"/>
  </r>
  <r>
    <x v="19"/>
    <d v="2016-04-20T00:00:00"/>
    <x v="6"/>
    <s v="Weekday"/>
    <n v="148"/>
    <x v="0"/>
    <n v="2713"/>
    <n v="1.7699999809265099"/>
    <n v="1.7699999809265099"/>
    <n v="0"/>
    <n v="0"/>
    <n v="0"/>
    <n v="1.7699999809265099"/>
    <n v="0"/>
    <n v="0"/>
    <n v="0"/>
    <n v="148"/>
    <n v="598"/>
    <n v="1570"/>
  </r>
  <r>
    <x v="19"/>
    <d v="2016-04-27T00:00:00"/>
    <x v="6"/>
    <s v="Weekday"/>
    <n v="238"/>
    <x v="0"/>
    <n v="10538"/>
    <n v="6.8800001144409197"/>
    <n v="6.8800001144409197"/>
    <n v="0"/>
    <n v="1.1399999856948899"/>
    <n v="1"/>
    <n v="4.7399997711181596"/>
    <n v="0"/>
    <n v="16"/>
    <n v="16"/>
    <n v="206"/>
    <n v="745"/>
    <n v="1922"/>
  </r>
  <r>
    <x v="19"/>
    <d v="2016-05-04T00:00:00"/>
    <x v="6"/>
    <s v="Weekday"/>
    <n v="224"/>
    <x v="0"/>
    <n v="4249"/>
    <n v="2.7699999809265101"/>
    <n v="2.7699999809265101"/>
    <n v="0"/>
    <n v="0"/>
    <n v="0"/>
    <n v="2.7699999809265101"/>
    <n v="0"/>
    <n v="0"/>
    <n v="0"/>
    <n v="224"/>
    <n v="651"/>
    <n v="1698"/>
  </r>
  <r>
    <x v="19"/>
    <d v="2016-05-11T00:00:00"/>
    <x v="6"/>
    <s v="Weekday"/>
    <n v="195"/>
    <x v="0"/>
    <n v="4926"/>
    <n v="3.2200000286102299"/>
    <n v="3.2200000286102299"/>
    <n v="0"/>
    <n v="0"/>
    <n v="0"/>
    <n v="3.2200000286102299"/>
    <n v="0"/>
    <n v="0"/>
    <n v="0"/>
    <n v="195"/>
    <n v="628"/>
    <n v="1693"/>
  </r>
  <r>
    <x v="20"/>
    <d v="2016-04-13T00:00:00"/>
    <x v="6"/>
    <s v="Weekday"/>
    <n v="170"/>
    <x v="0"/>
    <n v="5077"/>
    <n v="3.78999996185303"/>
    <n v="3.78999996185303"/>
    <n v="0"/>
    <n v="0.31999999284744302"/>
    <n v="0.21999999880790699"/>
    <n v="3.25"/>
    <n v="0"/>
    <n v="15"/>
    <n v="11"/>
    <n v="144"/>
    <n v="776"/>
    <n v="2551"/>
  </r>
  <r>
    <x v="20"/>
    <d v="2016-04-20T00:00:00"/>
    <x v="6"/>
    <s v="Weekday"/>
    <n v="216"/>
    <x v="0"/>
    <n v="8330"/>
    <n v="6.2199997901916504"/>
    <n v="6.2199997901916504"/>
    <n v="0"/>
    <n v="4.1199998855590803"/>
    <n v="0.34000000357627902"/>
    <n v="1.7599999904632599"/>
    <n v="0"/>
    <n v="87"/>
    <n v="16"/>
    <n v="113"/>
    <n v="773"/>
    <n v="3192"/>
  </r>
  <r>
    <x v="20"/>
    <d v="2016-04-27T00:00:00"/>
    <x v="6"/>
    <s v="Weekday"/>
    <n v="269"/>
    <x v="0"/>
    <n v="6805"/>
    <n v="5.1399998664856001"/>
    <n v="5.1399998664856001"/>
    <n v="0"/>
    <n v="1.8099999427795399"/>
    <n v="0.40000000596046398"/>
    <n v="2.9300000667571999"/>
    <n v="0"/>
    <n v="63"/>
    <n v="16"/>
    <n v="190"/>
    <n v="773"/>
    <n v="3294"/>
  </r>
  <r>
    <x v="20"/>
    <d v="2016-05-04T00:00:00"/>
    <x v="6"/>
    <s v="Weekday"/>
    <n v="175"/>
    <x v="0"/>
    <n v="5206"/>
    <n v="3.8900001049041699"/>
    <n v="3.8900001049041699"/>
    <n v="0"/>
    <n v="1.5599999427795399"/>
    <n v="0.25"/>
    <n v="2.0799999237060498"/>
    <n v="0"/>
    <n v="25"/>
    <n v="9"/>
    <n v="141"/>
    <n v="631"/>
    <n v="2755"/>
  </r>
  <r>
    <x v="20"/>
    <d v="2016-05-11T00:00:00"/>
    <x v="6"/>
    <s v="Weekday"/>
    <n v="123"/>
    <x v="0"/>
    <n v="4038"/>
    <n v="3.03999996185303"/>
    <n v="3.03999996185303"/>
    <n v="0"/>
    <n v="1.83000004291534"/>
    <n v="0.30000001192092901"/>
    <n v="0.88999998569488503"/>
    <n v="0"/>
    <n v="45"/>
    <n v="15"/>
    <n v="63"/>
    <n v="257"/>
    <n v="1665"/>
  </r>
  <r>
    <x v="21"/>
    <d v="2016-04-20T00:00:00"/>
    <x v="6"/>
    <s v="Weekday"/>
    <n v="385"/>
    <x v="0"/>
    <n v="10449"/>
    <n v="8.0200004577636701"/>
    <n v="8.0200004577636701"/>
    <n v="0"/>
    <n v="2.0299999713897701"/>
    <n v="0.479999989271164"/>
    <n v="5.5199999809265101"/>
    <n v="0"/>
    <n v="26"/>
    <n v="10"/>
    <n v="349"/>
    <n v="587"/>
    <n v="2536"/>
  </r>
  <r>
    <x v="21"/>
    <d v="2016-04-27T00:00:00"/>
    <x v="6"/>
    <s v="Weekday"/>
    <n v="458"/>
    <x v="0"/>
    <n v="9411"/>
    <n v="7.1100001335143999"/>
    <n v="7.1100001335143999"/>
    <n v="0"/>
    <n v="0"/>
    <n v="0"/>
    <n v="7.1100001335143999"/>
    <n v="0"/>
    <n v="0"/>
    <n v="0"/>
    <n v="458"/>
    <n v="417"/>
    <n v="2576"/>
  </r>
  <r>
    <x v="21"/>
    <d v="2016-05-04T00:00:00"/>
    <x v="6"/>
    <s v="Weekday"/>
    <n v="156"/>
    <x v="0"/>
    <n v="2997"/>
    <n v="2.2599999904632599"/>
    <n v="2.2599999904632599"/>
    <n v="0"/>
    <n v="0"/>
    <n v="0"/>
    <n v="2.2599999904632599"/>
    <n v="0"/>
    <n v="0"/>
    <n v="0"/>
    <n v="156"/>
    <n v="1279"/>
    <n v="1902"/>
  </r>
  <r>
    <x v="22"/>
    <d v="2016-04-13T00:00:00"/>
    <x v="6"/>
    <s v="Weekday"/>
    <n v="350"/>
    <x v="0"/>
    <n v="7142"/>
    <n v="5.4000000953674299"/>
    <n v="5.4000000953674299"/>
    <n v="0"/>
    <n v="0"/>
    <n v="0"/>
    <n v="5.3899998664856001"/>
    <n v="9.9999997764825804E-3"/>
    <n v="0"/>
    <n v="0"/>
    <n v="350"/>
    <n v="1090"/>
    <n v="2905"/>
  </r>
  <r>
    <x v="22"/>
    <d v="2016-04-20T00:00:00"/>
    <x v="6"/>
    <s v="Weekday"/>
    <n v="258"/>
    <x v="0"/>
    <n v="6361"/>
    <n v="4.8099999427795401"/>
    <n v="4.8099999427795401"/>
    <n v="0"/>
    <n v="0"/>
    <n v="0"/>
    <n v="4.8000001907348597"/>
    <n v="9.9999997764825804E-3"/>
    <n v="0"/>
    <n v="0"/>
    <n v="258"/>
    <n v="1182"/>
    <n v="2701"/>
  </r>
  <r>
    <x v="22"/>
    <d v="2016-04-27T00:00:00"/>
    <x v="6"/>
    <s v="Weekday"/>
    <n v="287"/>
    <x v="0"/>
    <n v="5565"/>
    <n v="4.21000003814697"/>
    <n v="4.21000003814697"/>
    <n v="0"/>
    <n v="0"/>
    <n v="0"/>
    <n v="4.1799998283386204"/>
    <n v="2.9999999329447701E-2"/>
    <n v="0"/>
    <n v="0"/>
    <n v="287"/>
    <n v="1153"/>
    <n v="2743"/>
  </r>
  <r>
    <x v="22"/>
    <d v="2016-05-04T00:00:00"/>
    <x v="6"/>
    <s v="Weekday"/>
    <n v="272"/>
    <x v="0"/>
    <n v="5832"/>
    <n v="4.4099998474121103"/>
    <n v="4.4099998474121103"/>
    <n v="0"/>
    <n v="0"/>
    <n v="0"/>
    <n v="4.4000000953674299"/>
    <n v="9.9999997764825804E-3"/>
    <n v="0"/>
    <n v="0"/>
    <n v="272"/>
    <n v="1168"/>
    <n v="2718"/>
  </r>
  <r>
    <x v="23"/>
    <d v="2016-04-13T00:00:00"/>
    <x v="6"/>
    <s v="Weekday"/>
    <n v="120"/>
    <x v="0"/>
    <n v="4053"/>
    <n v="2.9100000858306898"/>
    <n v="2.9100000858306898"/>
    <n v="0"/>
    <n v="1.1100000143051101"/>
    <n v="0.57999998331069902"/>
    <n v="1.2200000286102299"/>
    <n v="0"/>
    <n v="17"/>
    <n v="18"/>
    <n v="85"/>
    <n v="1053"/>
    <n v="2400"/>
  </r>
  <r>
    <x v="23"/>
    <d v="2016-04-20T00:00:00"/>
    <x v="6"/>
    <s v="Weekday"/>
    <n v="361"/>
    <x v="0"/>
    <n v="10771"/>
    <n v="7.7199997901916504"/>
    <n v="7.7199997901916504"/>
    <n v="0"/>
    <n v="3.7699999809265101"/>
    <n v="1.7400000095367401"/>
    <n v="2.2200000286102299"/>
    <n v="0"/>
    <n v="70"/>
    <n v="113"/>
    <n v="178"/>
    <n v="1079"/>
    <n v="3727"/>
  </r>
  <r>
    <x v="24"/>
    <d v="2016-04-13T00:00:00"/>
    <x v="6"/>
    <s v="Weekday"/>
    <n v="174"/>
    <x v="0"/>
    <n v="5652"/>
    <n v="3.7400000095367401"/>
    <n v="3.7400000095367401"/>
    <n v="0"/>
    <n v="0.56999999284744296"/>
    <n v="1.21000003814697"/>
    <n v="1.96000003814697"/>
    <n v="0"/>
    <n v="8"/>
    <n v="24"/>
    <n v="142"/>
    <n v="548"/>
    <n v="1718"/>
  </r>
  <r>
    <x v="24"/>
    <d v="2016-04-20T00:00:00"/>
    <x v="6"/>
    <s v="Weekday"/>
    <n v="349"/>
    <x v="0"/>
    <n v="13928"/>
    <n v="9.5500001907348597"/>
    <n v="9.5500001907348597"/>
    <n v="0"/>
    <n v="4.2800002098083496"/>
    <n v="0.18999999761581399"/>
    <n v="5.0900001525878897"/>
    <n v="0"/>
    <n v="48"/>
    <n v="4"/>
    <n v="297"/>
    <n v="639"/>
    <n v="2174"/>
  </r>
  <r>
    <x v="24"/>
    <d v="2016-04-27T00:00:00"/>
    <x v="6"/>
    <s v="Weekday"/>
    <n v="324"/>
    <x v="0"/>
    <n v="10320"/>
    <n v="6.8200001716613796"/>
    <n v="6.8200001716613796"/>
    <n v="0"/>
    <n v="0.55000001192092896"/>
    <n v="2.0199999809265101"/>
    <n v="4.25"/>
    <n v="0"/>
    <n v="7"/>
    <n v="38"/>
    <n v="279"/>
    <n v="697"/>
    <n v="2034"/>
  </r>
  <r>
    <x v="24"/>
    <d v="2016-05-04T00:00:00"/>
    <x v="6"/>
    <s v="Weekday"/>
    <n v="335"/>
    <x v="0"/>
    <n v="10147"/>
    <n v="6.71000003814697"/>
    <n v="6.71000003814697"/>
    <n v="0"/>
    <n v="0.46999999880790699"/>
    <n v="1.6799999475479099"/>
    <n v="4.5500001907348597"/>
    <n v="0"/>
    <n v="15"/>
    <n v="36"/>
    <n v="284"/>
    <n v="683"/>
    <n v="2086"/>
  </r>
  <r>
    <x v="24"/>
    <d v="2016-05-11T00:00:00"/>
    <x v="6"/>
    <s v="Weekday"/>
    <n v="230"/>
    <x v="0"/>
    <n v="6722"/>
    <n v="4.4400000572204599"/>
    <n v="4.4400000572204599"/>
    <n v="0"/>
    <n v="1.4900000095367401"/>
    <n v="0.31000000238418601"/>
    <n v="2.6500000953674299"/>
    <n v="0"/>
    <n v="24"/>
    <n v="7"/>
    <n v="199"/>
    <n v="709"/>
    <n v="1855"/>
  </r>
  <r>
    <x v="25"/>
    <d v="2016-04-13T00:00:00"/>
    <x v="6"/>
    <s v="Weekday"/>
    <n v="339"/>
    <x v="0"/>
    <n v="12862"/>
    <n v="9.6499996185302699"/>
    <n v="8.6000003814697301"/>
    <n v="4.8513069152831996"/>
    <n v="4.6100001335143999"/>
    <n v="0.56000000238418601"/>
    <n v="4.4800000190734899"/>
    <n v="0"/>
    <n v="56"/>
    <n v="22"/>
    <n v="261"/>
    <n v="1101"/>
    <n v="2742"/>
  </r>
  <r>
    <x v="25"/>
    <d v="2016-04-20T00:00:00"/>
    <x v="6"/>
    <s v="Weekday"/>
    <n v="440"/>
    <x v="0"/>
    <n v="15566"/>
    <n v="11.310000419616699"/>
    <n v="10.4099998474121"/>
    <n v="4.9248409271240199"/>
    <n v="4.78999996185303"/>
    <n v="0.67000001668930098"/>
    <n v="5.8600001335143999"/>
    <n v="0"/>
    <n v="60"/>
    <n v="33"/>
    <n v="347"/>
    <n v="1000"/>
    <n v="3096"/>
  </r>
  <r>
    <x v="25"/>
    <d v="2016-04-27T00:00:00"/>
    <x v="6"/>
    <s v="Weekday"/>
    <n v="399"/>
    <x v="0"/>
    <n v="13541"/>
    <n v="10.2200002670288"/>
    <n v="9.0600004196166992"/>
    <n v="4.8856048583984402"/>
    <n v="4.2699999809265101"/>
    <n v="0.66000002622604403"/>
    <n v="5.28999996185303"/>
    <n v="0"/>
    <n v="50"/>
    <n v="12"/>
    <n v="337"/>
    <n v="1041"/>
    <n v="2830"/>
  </r>
  <r>
    <x v="26"/>
    <d v="2016-04-13T00:00:00"/>
    <x v="6"/>
    <s v="Weekday"/>
    <n v="212"/>
    <x v="0"/>
    <n v="5813"/>
    <n v="3.6199998855590798"/>
    <n v="3.6199998855590798"/>
    <n v="0"/>
    <n v="0.56000000238418601"/>
    <n v="0.20999999344348899"/>
    <n v="2.8399999141693102"/>
    <n v="0"/>
    <n v="31"/>
    <n v="26"/>
    <n v="155"/>
    <n v="744"/>
    <n v="2516"/>
  </r>
  <r>
    <x v="26"/>
    <d v="2016-04-20T00:00:00"/>
    <x v="6"/>
    <s v="Weekday"/>
    <n v="245"/>
    <x v="0"/>
    <n v="14365"/>
    <n v="10.6400003433228"/>
    <n v="10.6400003433228"/>
    <n v="0"/>
    <n v="7.6399998664856001"/>
    <n v="0.44999998807907099"/>
    <n v="2.53999996185303"/>
    <n v="0"/>
    <n v="87"/>
    <n v="13"/>
    <n v="145"/>
    <n v="797"/>
    <n v="2997"/>
  </r>
  <r>
    <x v="26"/>
    <d v="2016-04-27T00:00:00"/>
    <x v="6"/>
    <s v="Weekday"/>
    <n v="206"/>
    <x v="0"/>
    <n v="11107"/>
    <n v="8.3400001525878906"/>
    <n v="8.3400001525878906"/>
    <n v="0"/>
    <n v="5.6300001144409197"/>
    <n v="0.18000000715255701"/>
    <n v="2.5299999713897701"/>
    <n v="0"/>
    <n v="55"/>
    <n v="6"/>
    <n v="145"/>
    <n v="829"/>
    <n v="2693"/>
  </r>
  <r>
    <x v="26"/>
    <d v="2016-05-04T00:00:00"/>
    <x v="6"/>
    <s v="Weekday"/>
    <n v="192"/>
    <x v="0"/>
    <n v="10988"/>
    <n v="8.3100004196166992"/>
    <n v="8.3100004196166992"/>
    <n v="0"/>
    <n v="5.2800002098083496"/>
    <n v="0.119999997317791"/>
    <n v="2.9000000953674299"/>
    <n v="0"/>
    <n v="45"/>
    <n v="12"/>
    <n v="135"/>
    <n v="843"/>
    <n v="2655"/>
  </r>
  <r>
    <x v="26"/>
    <d v="2016-05-11T00:00:00"/>
    <x v="6"/>
    <s v="Weekday"/>
    <n v="225"/>
    <x v="0"/>
    <n v="9572"/>
    <n v="6.5199999809265101"/>
    <n v="6.5199999809265101"/>
    <n v="0"/>
    <n v="2.8900001049041699"/>
    <n v="1.3899999856948899"/>
    <n v="2.2300000190734899"/>
    <n v="0"/>
    <n v="57"/>
    <n v="40"/>
    <n v="128"/>
    <n v="757"/>
    <n v="2735"/>
  </r>
  <r>
    <x v="27"/>
    <d v="2016-04-13T00:00:00"/>
    <x v="6"/>
    <s v="Weekday"/>
    <n v="263"/>
    <x v="0"/>
    <n v="16433"/>
    <n v="13.3500003814697"/>
    <n v="13.3500003814697"/>
    <n v="0"/>
    <n v="10.430000305175801"/>
    <n v="0.46999999880790699"/>
    <n v="2.4500000476837198"/>
    <n v="0"/>
    <n v="95"/>
    <n v="12"/>
    <n v="156"/>
    <n v="1177"/>
    <n v="3140"/>
  </r>
  <r>
    <x v="27"/>
    <d v="2016-04-20T00:00:00"/>
    <x v="6"/>
    <s v="Weekday"/>
    <n v="252"/>
    <x v="0"/>
    <n v="15108"/>
    <n v="12.189999580383301"/>
    <n v="12.189999580383301"/>
    <n v="0"/>
    <n v="9.5799999237060494"/>
    <n v="0.230000004172325"/>
    <n v="2.3800001144409202"/>
    <n v="0"/>
    <n v="89"/>
    <n v="5"/>
    <n v="158"/>
    <n v="695"/>
    <n v="3043"/>
  </r>
  <r>
    <x v="27"/>
    <d v="2016-04-27T00:00:00"/>
    <x v="6"/>
    <s v="Weekday"/>
    <n v="253"/>
    <x v="0"/>
    <n v="12422"/>
    <n v="9.8199996948242205"/>
    <n v="9.8199996948242205"/>
    <n v="0"/>
    <n v="6.46000003814697"/>
    <n v="0.43000000715255698"/>
    <n v="2.9300000667571999"/>
    <n v="0"/>
    <n v="60"/>
    <n v="10"/>
    <n v="183"/>
    <n v="1187"/>
    <n v="2852"/>
  </r>
  <r>
    <x v="27"/>
    <d v="2016-05-04T00:00:00"/>
    <x v="6"/>
    <s v="Weekday"/>
    <n v="220"/>
    <x v="0"/>
    <n v="14581"/>
    <n v="11.1499996185303"/>
    <n v="11.1499996185303"/>
    <n v="0"/>
    <n v="8.8199996948242205"/>
    <n v="0.40000000596046398"/>
    <n v="1.9099999666214"/>
    <n v="0"/>
    <n v="89"/>
    <n v="8"/>
    <n v="123"/>
    <n v="1220"/>
    <n v="2918"/>
  </r>
  <r>
    <x v="27"/>
    <d v="2016-05-11T00:00:00"/>
    <x v="6"/>
    <s v="Weekday"/>
    <n v="251"/>
    <x v="0"/>
    <n v="12209"/>
    <n v="9.3999996185302699"/>
    <n v="9.3999996185302699"/>
    <n v="0"/>
    <n v="6.0799999237060502"/>
    <n v="0.28000000119209301"/>
    <n v="3.03999996185303"/>
    <n v="0"/>
    <n v="60"/>
    <n v="7"/>
    <n v="184"/>
    <n v="1189"/>
    <n v="2809"/>
  </r>
  <r>
    <x v="28"/>
    <d v="2016-04-13T00:00:00"/>
    <x v="6"/>
    <s v="Weekday"/>
    <n v="142"/>
    <x v="0"/>
    <n v="8053"/>
    <n v="6.0999999046325701"/>
    <n v="6.0999999046325701"/>
    <n v="0"/>
    <n v="4.1700000762939498"/>
    <n v="0.62999999523162797"/>
    <n v="1.3099999427795399"/>
    <n v="0"/>
    <n v="35"/>
    <n v="11"/>
    <n v="96"/>
    <n v="1298"/>
    <n v="1935"/>
  </r>
  <r>
    <x v="28"/>
    <d v="2016-04-20T00:00:00"/>
    <x v="6"/>
    <s v="Weekday"/>
    <n v="239"/>
    <x v="0"/>
    <n v="6466"/>
    <n v="4.2699999809265101"/>
    <n v="4.2699999809265101"/>
    <n v="0"/>
    <n v="0.33000001311302202"/>
    <n v="0.81999999284744296"/>
    <n v="3.1099998950958301"/>
    <n v="9.9999997764825804E-3"/>
    <n v="5"/>
    <n v="18"/>
    <n v="216"/>
    <n v="1201"/>
    <n v="1931"/>
  </r>
  <r>
    <x v="28"/>
    <d v="2016-04-27T00:00:00"/>
    <x v="6"/>
    <s v="Weekday"/>
    <n v="154"/>
    <x v="0"/>
    <n v="10232"/>
    <n v="8.1800003051757795"/>
    <n v="8.1800003051757795"/>
    <n v="0"/>
    <n v="6.2399997711181596"/>
    <n v="0.230000004172325"/>
    <n v="1.70000004768372"/>
    <n v="0"/>
    <n v="45"/>
    <n v="5"/>
    <n v="104"/>
    <n v="1286"/>
    <n v="2008"/>
  </r>
  <r>
    <x v="29"/>
    <d v="2016-04-13T00:00:00"/>
    <x v="6"/>
    <s v="Weekday"/>
    <n v="299"/>
    <x v="0"/>
    <n v="12386"/>
    <n v="9.8199996948242205"/>
    <n v="9.8199996948242205"/>
    <n v="2.0921471118927002"/>
    <n v="4.96000003814697"/>
    <n v="0.64999997615814198"/>
    <n v="4.21000003814697"/>
    <n v="0"/>
    <n v="116"/>
    <n v="14"/>
    <n v="169"/>
    <n v="680"/>
    <n v="4079"/>
  </r>
  <r>
    <x v="29"/>
    <d v="2016-04-20T00:00:00"/>
    <x v="6"/>
    <s v="Weekday"/>
    <n v="259"/>
    <x v="0"/>
    <n v="9388"/>
    <n v="7.4400000572204599"/>
    <n v="7.4400000572204599"/>
    <n v="2.0921471118927002"/>
    <n v="2.2300000190734899"/>
    <n v="0.43999999761581399"/>
    <n v="4.7800002098083496"/>
    <n v="0"/>
    <n v="82"/>
    <n v="8"/>
    <n v="169"/>
    <n v="763"/>
    <n v="3787"/>
  </r>
  <r>
    <x v="29"/>
    <d v="2016-04-27T00:00:00"/>
    <x v="6"/>
    <s v="Weekday"/>
    <n v="200"/>
    <x v="0"/>
    <n v="7359"/>
    <n v="5.8400001525878897"/>
    <n v="5.8400001525878897"/>
    <n v="0"/>
    <n v="0.33000001311302202"/>
    <n v="0.18000000715255701"/>
    <n v="5.3299999237060502"/>
    <n v="0"/>
    <n v="4"/>
    <n v="4"/>
    <n v="192"/>
    <n v="676"/>
    <n v="3061"/>
  </r>
  <r>
    <x v="29"/>
    <d v="2016-05-04T00:00:00"/>
    <x v="6"/>
    <s v="Weekday"/>
    <n v="196"/>
    <x v="0"/>
    <n v="7875"/>
    <n v="6.2399997711181596"/>
    <n v="6.2399997711181596"/>
    <n v="0"/>
    <n v="1.5599999427795399"/>
    <n v="0.490000009536743"/>
    <n v="4.1999998092651403"/>
    <n v="0"/>
    <n v="19"/>
    <n v="10"/>
    <n v="167"/>
    <n v="680"/>
    <n v="3110"/>
  </r>
  <r>
    <x v="29"/>
    <d v="2016-05-11T00:00:00"/>
    <x v="6"/>
    <s v="Weekday"/>
    <n v="266"/>
    <x v="0"/>
    <n v="9143"/>
    <n v="7.25"/>
    <n v="7.25"/>
    <n v="2.0921471118927002"/>
    <n v="1.3899999856948899"/>
    <n v="0.58999997377395597"/>
    <n v="5.2699999809265101"/>
    <n v="0"/>
    <n v="72"/>
    <n v="10"/>
    <n v="184"/>
    <n v="763"/>
    <n v="3788"/>
  </r>
  <r>
    <x v="30"/>
    <d v="2016-04-13T00:00:00"/>
    <x v="6"/>
    <s v="Weekday"/>
    <n v="188"/>
    <x v="0"/>
    <n v="5571"/>
    <n v="4.3499999046325701"/>
    <n v="4.3499999046325701"/>
    <n v="0"/>
    <n v="0.15000000596046401"/>
    <n v="0.97000002861022905"/>
    <n v="3.2300000190734899"/>
    <n v="0"/>
    <n v="2"/>
    <n v="23"/>
    <n v="163"/>
    <n v="1252"/>
    <n v="2654"/>
  </r>
  <r>
    <x v="30"/>
    <d v="2016-04-20T00:00:00"/>
    <x v="6"/>
    <s v="Weekday"/>
    <n v="194"/>
    <x v="0"/>
    <n v="5273"/>
    <n v="4.1100001335143999"/>
    <n v="4.1100001335143999"/>
    <n v="0"/>
    <n v="0"/>
    <n v="1.03999996185303"/>
    <n v="3.0699999332428001"/>
    <n v="0"/>
    <n v="0"/>
    <n v="27"/>
    <n v="167"/>
    <n v="1246"/>
    <n v="2647"/>
  </r>
  <r>
    <x v="30"/>
    <d v="2016-04-27T00:00:00"/>
    <x v="6"/>
    <s v="Weekday"/>
    <n v="211"/>
    <x v="0"/>
    <n v="12474"/>
    <n v="9.7299995422363299"/>
    <n v="9.7299995422363299"/>
    <n v="0"/>
    <n v="6.5999999046325701"/>
    <n v="0.270000010728836"/>
    <n v="2.8699998855590798"/>
    <n v="0"/>
    <n v="77"/>
    <n v="5"/>
    <n v="129"/>
    <n v="1229"/>
    <n v="3142"/>
  </r>
  <r>
    <x v="30"/>
    <d v="2016-05-04T00:00:00"/>
    <x v="6"/>
    <s v="Weekday"/>
    <n v="0"/>
    <x v="1"/>
    <n v="3588"/>
    <n v="2.7999999523162802"/>
    <n v="2.7999999523162802"/>
    <n v="0"/>
    <n v="0"/>
    <n v="0"/>
    <n v="0"/>
    <n v="0"/>
    <n v="0"/>
    <n v="0"/>
    <n v="0"/>
    <n v="1440"/>
    <n v="2516"/>
  </r>
  <r>
    <x v="30"/>
    <d v="2016-05-11T00:00:00"/>
    <x v="6"/>
    <s v="Weekday"/>
    <n v="253"/>
    <x v="0"/>
    <n v="8701"/>
    <n v="6.78999996185303"/>
    <n v="6.78999996185303"/>
    <n v="0"/>
    <n v="0.37000000476837203"/>
    <n v="3.2400000095367401"/>
    <n v="3.1700000762939502"/>
    <n v="0"/>
    <n v="5"/>
    <n v="71"/>
    <n v="177"/>
    <n v="1106"/>
    <n v="2804"/>
  </r>
  <r>
    <x v="31"/>
    <d v="2016-04-13T00:00:00"/>
    <x v="6"/>
    <s v="Weekday"/>
    <n v="82"/>
    <x v="0"/>
    <n v="1320"/>
    <n v="0.83999997377395597"/>
    <n v="0.83999997377395597"/>
    <n v="0"/>
    <n v="0"/>
    <n v="0"/>
    <n v="0.83999997377395597"/>
    <n v="0"/>
    <n v="0"/>
    <n v="0"/>
    <n v="82"/>
    <n v="806"/>
    <n v="1934"/>
  </r>
  <r>
    <x v="31"/>
    <d v="2016-04-20T00:00:00"/>
    <x v="6"/>
    <s v="Weekday"/>
    <n v="149"/>
    <x v="0"/>
    <n v="3147"/>
    <n v="2.0099999904632599"/>
    <n v="2.0099999904632599"/>
    <n v="0"/>
    <n v="0"/>
    <n v="0.28000000119209301"/>
    <n v="1.7400000095367401"/>
    <n v="0"/>
    <n v="0"/>
    <n v="10"/>
    <n v="139"/>
    <n v="744"/>
    <n v="2188"/>
  </r>
  <r>
    <x v="31"/>
    <d v="2016-04-27T00:00:00"/>
    <x v="6"/>
    <s v="Weekday"/>
    <n v="112"/>
    <x v="0"/>
    <n v="1758"/>
    <n v="1.12999999523163"/>
    <n v="1.12999999523163"/>
    <n v="0"/>
    <n v="0"/>
    <n v="0"/>
    <n v="1.12999999523163"/>
    <n v="0"/>
    <n v="0"/>
    <n v="0"/>
    <n v="112"/>
    <n v="900"/>
    <n v="2067"/>
  </r>
  <r>
    <x v="31"/>
    <d v="2016-05-04T00:00:00"/>
    <x v="6"/>
    <s v="Weekday"/>
    <n v="129"/>
    <x v="0"/>
    <n v="2283"/>
    <n v="1.46000003814697"/>
    <n v="1.46000003814697"/>
    <n v="0"/>
    <n v="0"/>
    <n v="0"/>
    <n v="1.46000003814697"/>
    <n v="0"/>
    <n v="0"/>
    <n v="0"/>
    <n v="129"/>
    <n v="848"/>
    <n v="2067"/>
  </r>
  <r>
    <x v="32"/>
    <d v="2016-04-13T00:00:00"/>
    <x v="6"/>
    <s v="Weekday"/>
    <n v="342"/>
    <x v="0"/>
    <n v="15337"/>
    <n v="9.5799999237060494"/>
    <n v="9.5799999237060494"/>
    <n v="0"/>
    <n v="3.5499999523162802"/>
    <n v="0.37999999523162797"/>
    <n v="5.6399998664856001"/>
    <n v="0"/>
    <n v="108"/>
    <n v="18"/>
    <n v="216"/>
    <n v="1098"/>
    <n v="3566"/>
  </r>
  <r>
    <x v="32"/>
    <d v="2016-04-20T00:00:00"/>
    <x v="6"/>
    <s v="Weekday"/>
    <n v="317"/>
    <x v="0"/>
    <n v="19948"/>
    <n v="18.110000610351602"/>
    <n v="18.110000610351602"/>
    <n v="0"/>
    <n v="11.0200004577637"/>
    <n v="0.68999999761581399"/>
    <n v="6.3400001525878897"/>
    <n v="0"/>
    <n v="73"/>
    <n v="19"/>
    <n v="225"/>
    <n v="1123"/>
    <n v="3679"/>
  </r>
  <r>
    <x v="32"/>
    <d v="2016-04-27T00:00:00"/>
    <x v="6"/>
    <s v="Weekday"/>
    <n v="336"/>
    <x v="0"/>
    <n v="23629"/>
    <n v="20.649999618530298"/>
    <n v="20.649999618530298"/>
    <n v="0"/>
    <n v="13.069999694824199"/>
    <n v="0.43999999761581399"/>
    <n v="7.0999999046325701"/>
    <n v="0"/>
    <n v="93"/>
    <n v="8"/>
    <n v="235"/>
    <n v="1104"/>
    <n v="3808"/>
  </r>
  <r>
    <x v="32"/>
    <d v="2016-05-04T00:00:00"/>
    <x v="6"/>
    <s v="Weekday"/>
    <n v="286"/>
    <x v="0"/>
    <n v="18193"/>
    <n v="16.299999237060501"/>
    <n v="16.299999237060501"/>
    <n v="0"/>
    <n v="10.420000076293899"/>
    <n v="0.31000000238418601"/>
    <n v="5.5300002098083496"/>
    <n v="0"/>
    <n v="66"/>
    <n v="8"/>
    <n v="212"/>
    <n v="1154"/>
    <n v="3477"/>
  </r>
  <r>
    <x v="32"/>
    <d v="2016-05-11T00:00:00"/>
    <x v="6"/>
    <s v="Weekday"/>
    <n v="313"/>
    <x v="0"/>
    <n v="21420"/>
    <n v="19.559999465942401"/>
    <n v="19.559999465942401"/>
    <n v="0"/>
    <n v="13.2200002670288"/>
    <n v="0.40999999642372098"/>
    <n v="5.8899998664856001"/>
    <n v="0"/>
    <n v="88"/>
    <n v="12"/>
    <n v="213"/>
    <n v="1127"/>
    <n v="38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7:J17" firstHeaderRow="1" firstDataRow="3" firstDataCol="1"/>
  <pivotFields count="19">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pivotField axis="axisRow" showAll="0">
      <items count="8">
        <item x="1"/>
        <item x="5"/>
        <item x="6"/>
        <item x="4"/>
        <item x="0"/>
        <item x="2"/>
        <item x="3"/>
        <item t="default"/>
      </items>
    </pivotField>
    <pivotField showAll="0"/>
    <pivotField showAll="0"/>
    <pivotField axis="axisCol" showAll="0">
      <items count="4">
        <item x="0"/>
        <item x="1"/>
        <item x="2"/>
        <item t="default"/>
      </items>
    </pivotField>
    <pivotField dataField="1" showAll="0"/>
    <pivotField numFmtId="2" showAll="0"/>
    <pivotField numFmtId="2" showAll="0"/>
    <pivotField showAll="0"/>
    <pivotField numFmtId="2" showAll="0"/>
    <pivotField numFmtId="2" showAll="0"/>
    <pivotField numFmtId="2" showAll="0"/>
    <pivotField showAll="0"/>
    <pivotField showAll="0"/>
    <pivotField showAll="0"/>
    <pivotField showAll="0"/>
    <pivotField showAll="0"/>
    <pivotField dataField="1" showAll="0"/>
  </pivotFields>
  <rowFields count="1">
    <field x="2"/>
  </rowFields>
  <rowItems count="8">
    <i>
      <x/>
    </i>
    <i>
      <x v="1"/>
    </i>
    <i>
      <x v="2"/>
    </i>
    <i>
      <x v="3"/>
    </i>
    <i>
      <x v="4"/>
    </i>
    <i>
      <x v="5"/>
    </i>
    <i>
      <x v="6"/>
    </i>
    <i t="grand">
      <x/>
    </i>
  </rowItems>
  <colFields count="2">
    <field x="-2"/>
    <field x="5"/>
  </colFields>
  <colItems count="8">
    <i>
      <x/>
      <x/>
    </i>
    <i r="1">
      <x v="1"/>
    </i>
    <i r="1">
      <x v="2"/>
    </i>
    <i i="1">
      <x v="1"/>
      <x/>
    </i>
    <i r="1" i="1">
      <x v="1"/>
    </i>
    <i r="1" i="1">
      <x v="2"/>
    </i>
    <i t="grand">
      <x/>
    </i>
    <i t="grand" i="1">
      <x/>
    </i>
  </colItems>
  <dataFields count="2">
    <dataField name="Sum of TotalSteps" fld="6" baseField="0" baseItem="0"/>
    <dataField name="Sum of Calories"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I13" firstHeaderRow="1" firstDataRow="3" firstDataCol="1"/>
  <pivotFields count="19">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pivotField axis="axisRow" showAll="0">
      <items count="8">
        <item x="1"/>
        <item x="5"/>
        <item x="6"/>
        <item x="4"/>
        <item x="0"/>
        <item x="2"/>
        <item x="3"/>
        <item t="default"/>
      </items>
    </pivotField>
    <pivotField showAll="0"/>
    <pivotField showAll="0"/>
    <pivotField axis="axisCol" showAll="0">
      <items count="4">
        <item x="0"/>
        <item x="1"/>
        <item x="2"/>
        <item t="default"/>
      </items>
    </pivotField>
    <pivotField dataField="1" showAll="0"/>
    <pivotField numFmtId="2" showAll="0"/>
    <pivotField numFmtId="2" showAll="0"/>
    <pivotField showAll="0"/>
    <pivotField numFmtId="2" showAll="0"/>
    <pivotField numFmtId="2" showAll="0"/>
    <pivotField numFmtId="2" showAll="0"/>
    <pivotField showAll="0"/>
    <pivotField showAll="0"/>
    <pivotField showAll="0"/>
    <pivotField showAll="0"/>
    <pivotField showAll="0"/>
    <pivotField dataField="1" showAll="0"/>
  </pivotFields>
  <rowFields count="1">
    <field x="2"/>
  </rowFields>
  <rowItems count="8">
    <i>
      <x/>
    </i>
    <i>
      <x v="1"/>
    </i>
    <i>
      <x v="2"/>
    </i>
    <i>
      <x v="3"/>
    </i>
    <i>
      <x v="4"/>
    </i>
    <i>
      <x v="5"/>
    </i>
    <i>
      <x v="6"/>
    </i>
    <i t="grand">
      <x/>
    </i>
  </rowItems>
  <colFields count="2">
    <field x="-2"/>
    <field x="5"/>
  </colFields>
  <colItems count="8">
    <i>
      <x/>
      <x/>
    </i>
    <i r="1">
      <x v="1"/>
    </i>
    <i r="1">
      <x v="2"/>
    </i>
    <i i="1">
      <x v="1"/>
      <x/>
    </i>
    <i r="1" i="1">
      <x v="1"/>
    </i>
    <i r="1" i="1">
      <x v="2"/>
    </i>
    <i t="grand">
      <x/>
    </i>
    <i t="grand" i="1">
      <x/>
    </i>
  </colItems>
  <dataFields count="2">
    <dataField name="Sum of TotalSteps" fld="6" baseField="0" baseItem="0"/>
    <dataField name="Sum of Calories"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 firstHeaderRow="1" firstDataRow="1" firstDataCol="0"/>
  <pivotFields count="19">
    <pivotField showAll="0"/>
    <pivotField dataField="1" numFmtId="14" showAll="0"/>
    <pivotField showAll="0"/>
    <pivotField showAll="0"/>
    <pivotField showAll="0"/>
    <pivotField showAll="0"/>
    <pivotField showAll="0"/>
    <pivotField numFmtId="2" showAll="0"/>
    <pivotField numFmtId="2" showAll="0"/>
    <pivotField showAll="0"/>
    <pivotField numFmtId="2" showAll="0"/>
    <pivotField numFmtId="2" showAll="0"/>
    <pivotField numFmtId="2" showAll="0"/>
    <pivotField showAll="0"/>
    <pivotField showAll="0"/>
    <pivotField showAll="0"/>
    <pivotField showAll="0"/>
    <pivotField showAll="0"/>
    <pivotField showAll="0"/>
  </pivotFields>
  <rowItems count="1">
    <i/>
  </rowItems>
  <colItems count="1">
    <i/>
  </colItems>
  <dataFields count="1">
    <dataField name="Count of ActivityDat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d" sourceName="Id">
  <pivotTables>
    <pivotTable tabId="12" name="PivotTable1"/>
    <pivotTable tabId="9" name="PivotTable1"/>
  </pivotTables>
  <data>
    <tabular pivotCacheId="2">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y_of_week" sourceName="Day of week">
  <pivotTables>
    <pivotTable tabId="12" name="PivotTable1"/>
    <pivotTable tabId="9" name="PivotTable1"/>
  </pivotTables>
  <data>
    <tabular pivotCacheId="2">
      <items count="7">
        <i x="1" s="1"/>
        <i x="5" s="1"/>
        <i x="6"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UserActivityLevel" sourceName="UserActivityLevel">
  <pivotTables>
    <pivotTable tabId="12" name="PivotTable1"/>
    <pivotTable tabId="9" name="PivotTable1"/>
  </pivotTables>
  <data>
    <tabular pivotCacheId="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d" cache="Slicer_Id" caption="Id" rowHeight="241300"/>
  <slicer name="Day of week" cache="Slicer_Day_of_week" caption="Day of week" rowHeight="241300"/>
  <slicer name="UserActivityLevel" cache="Slicer_UserActivityLevel" caption="UserActivityLevel" rowHeight="241300"/>
</slicers>
</file>

<file path=xl/tables/table1.xml><?xml version="1.0" encoding="utf-8"?>
<table xmlns="http://schemas.openxmlformats.org/spreadsheetml/2006/main" id="1" name="Table1" displayName="Table1" ref="A1:S864" totalsRowShown="0">
  <autoFilter ref="A1:S864"/>
  <tableColumns count="19">
    <tableColumn id="1" name="Id"/>
    <tableColumn id="2" name="ActivityDate" dataDxfId="9"/>
    <tableColumn id="3" name="Day of week" dataDxfId="8">
      <calculatedColumnFormula>TEXT(B2, "dddd")</calculatedColumnFormula>
    </tableColumn>
    <tableColumn id="4" name="WeekType" dataDxfId="7">
      <calculatedColumnFormula>IF(OR(TEXT(C2,"dddd")="Saturday",TEXT(C2,"dddd")="Sunday"),"weekend","Weekday")</calculatedColumnFormula>
    </tableColumn>
    <tableColumn id="5" name="TotalActiveMinutes" dataDxfId="6">
      <calculatedColumnFormula>O2+P2+Q2</calculatedColumnFormula>
    </tableColumn>
    <tableColumn id="6" name="UserActivityLevel" dataDxfId="5">
      <calculatedColumnFormula>IF(E2&gt;=60,"Highly Active",IF(E2&gt;=30,"Moderately Active","Low Activity"))</calculatedColumnFormula>
    </tableColumn>
    <tableColumn id="7" name="TotalSteps"/>
    <tableColumn id="8" name="TotalDistance" dataDxfId="4"/>
    <tableColumn id="9" name="TrackerDistance" dataDxfId="3"/>
    <tableColumn id="10" name="LoggedActivitiesDistance"/>
    <tableColumn id="11" name="VeryActiveDistance" dataDxfId="2"/>
    <tableColumn id="12" name="ModeratelyActiveDistance" dataDxfId="1"/>
    <tableColumn id="13" name="LightActiveDistance" dataDxfId="0"/>
    <tableColumn id="14" name="SedentaryActiveDistance"/>
    <tableColumn id="15" name="VeryActiveMinutes"/>
    <tableColumn id="16" name="FairlyActiveMinutes"/>
    <tableColumn id="17" name="LightlyActiveMinutes"/>
    <tableColumn id="18" name="SedentaryMinutes"/>
    <tableColumn id="19" name="Calo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CD9363"/>
      </a:accent1>
      <a:accent2>
        <a:srgbClr val="F4B183"/>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5"/>
  <sheetViews>
    <sheetView workbookViewId="0">
      <selection activeCell="M3" sqref="M3"/>
    </sheetView>
  </sheetViews>
  <sheetFormatPr defaultRowHeight="15" x14ac:dyDescent="0.25"/>
  <cols>
    <col min="1" max="1" width="18.5703125" bestFit="1" customWidth="1"/>
    <col min="2" max="2" width="10.28515625" bestFit="1" customWidth="1"/>
    <col min="4" max="4" width="17.5703125" bestFit="1" customWidth="1"/>
    <col min="5" max="5" width="18.5703125" bestFit="1" customWidth="1"/>
    <col min="7" max="7" width="12.42578125" bestFit="1" customWidth="1"/>
    <col min="8" max="8" width="20.140625" bestFit="1" customWidth="1"/>
    <col min="9" max="9" width="11.7109375" bestFit="1" customWidth="1"/>
    <col min="10" max="10" width="17.7109375" bestFit="1" customWidth="1"/>
  </cols>
  <sheetData>
    <row r="1" spans="1:11" x14ac:dyDescent="0.25">
      <c r="A1" t="s">
        <v>15</v>
      </c>
      <c r="B1" t="s">
        <v>2</v>
      </c>
      <c r="D1" t="s">
        <v>25</v>
      </c>
      <c r="E1" t="s">
        <v>17</v>
      </c>
      <c r="G1" t="s">
        <v>15</v>
      </c>
      <c r="H1" s="5" t="s">
        <v>27</v>
      </c>
      <c r="I1" s="5" t="s">
        <v>28</v>
      </c>
      <c r="J1" s="5" t="s">
        <v>29</v>
      </c>
    </row>
    <row r="2" spans="1:11" x14ac:dyDescent="0.25">
      <c r="A2" s="4" t="s">
        <v>18</v>
      </c>
      <c r="B2" s="3">
        <v>933704</v>
      </c>
      <c r="D2" s="4" t="s">
        <v>18</v>
      </c>
      <c r="E2" s="3">
        <v>27500</v>
      </c>
      <c r="G2" s="4" t="s">
        <v>18</v>
      </c>
      <c r="H2" s="3">
        <v>251111</v>
      </c>
      <c r="I2" s="3">
        <v>9100</v>
      </c>
      <c r="J2" s="3">
        <v>2207</v>
      </c>
      <c r="K2" s="3"/>
    </row>
    <row r="3" spans="1:11" x14ac:dyDescent="0.25">
      <c r="A3" s="4" t="s">
        <v>19</v>
      </c>
      <c r="B3" s="3">
        <v>1235001</v>
      </c>
      <c r="D3" s="4" t="s">
        <v>19</v>
      </c>
      <c r="E3" s="3">
        <v>35664</v>
      </c>
      <c r="G3" s="4" t="s">
        <v>19</v>
      </c>
      <c r="H3" s="3">
        <v>319808</v>
      </c>
      <c r="I3" s="3">
        <v>14827</v>
      </c>
      <c r="J3" s="3">
        <v>2220</v>
      </c>
      <c r="K3" s="3"/>
    </row>
    <row r="4" spans="1:11" x14ac:dyDescent="0.25">
      <c r="A4" s="4" t="s">
        <v>20</v>
      </c>
      <c r="B4" s="3">
        <v>1133906</v>
      </c>
      <c r="D4" s="4" t="s">
        <v>20</v>
      </c>
      <c r="E4" s="3">
        <v>33560</v>
      </c>
      <c r="G4" s="4" t="s">
        <v>20</v>
      </c>
      <c r="H4" s="3">
        <v>312841</v>
      </c>
      <c r="I4" s="3">
        <v>5265</v>
      </c>
      <c r="J4" s="3">
        <v>7075</v>
      </c>
      <c r="K4" s="3"/>
    </row>
    <row r="5" spans="1:11" x14ac:dyDescent="0.25">
      <c r="A5" s="4" t="s">
        <v>21</v>
      </c>
      <c r="B5" s="3">
        <v>1088658</v>
      </c>
      <c r="D5" s="4" t="s">
        <v>21</v>
      </c>
      <c r="E5" s="3">
        <v>31868</v>
      </c>
      <c r="G5" s="4" t="s">
        <v>21</v>
      </c>
      <c r="H5" s="3">
        <v>288675</v>
      </c>
      <c r="I5" s="3">
        <v>5108</v>
      </c>
      <c r="J5" s="3">
        <v>8717</v>
      </c>
      <c r="K5" s="3"/>
    </row>
    <row r="6" spans="1:11" x14ac:dyDescent="0.25">
      <c r="A6" s="4" t="s">
        <v>22</v>
      </c>
      <c r="B6" s="3">
        <v>938477</v>
      </c>
      <c r="D6" s="4" t="s">
        <v>22</v>
      </c>
      <c r="E6" s="3">
        <v>29782</v>
      </c>
      <c r="G6" s="4" t="s">
        <v>22</v>
      </c>
      <c r="H6" s="3">
        <v>270666</v>
      </c>
      <c r="I6" s="3">
        <v>5769</v>
      </c>
      <c r="J6" s="3">
        <v>5758</v>
      </c>
      <c r="K6" s="3"/>
    </row>
    <row r="7" spans="1:11" x14ac:dyDescent="0.25">
      <c r="A7" s="4" t="s">
        <v>23</v>
      </c>
      <c r="B7" s="3">
        <v>1010969</v>
      </c>
      <c r="D7" s="4" t="s">
        <v>23</v>
      </c>
      <c r="E7" s="3">
        <v>30256</v>
      </c>
      <c r="G7" s="4" t="s">
        <v>23</v>
      </c>
      <c r="H7" s="3">
        <v>265139</v>
      </c>
      <c r="I7" s="3">
        <v>6049</v>
      </c>
      <c r="J7" s="3">
        <v>3261</v>
      </c>
      <c r="K7" s="3"/>
    </row>
    <row r="8" spans="1:11" x14ac:dyDescent="0.25">
      <c r="A8" s="4" t="s">
        <v>24</v>
      </c>
      <c r="B8" s="3">
        <v>838921</v>
      </c>
      <c r="D8" s="4" t="s">
        <v>24</v>
      </c>
      <c r="E8" s="3">
        <v>25227</v>
      </c>
      <c r="G8" s="4" t="s">
        <v>24</v>
      </c>
      <c r="H8" s="3">
        <v>237704</v>
      </c>
      <c r="I8" s="3">
        <v>5893</v>
      </c>
      <c r="J8" s="3">
        <v>10605</v>
      </c>
      <c r="K8" s="3"/>
    </row>
    <row r="10" spans="1:11" x14ac:dyDescent="0.25">
      <c r="A10" s="4" t="s">
        <v>17</v>
      </c>
      <c r="B10" t="s">
        <v>14</v>
      </c>
      <c r="D10" s="1" t="s">
        <v>26</v>
      </c>
      <c r="E10" t="s">
        <v>30</v>
      </c>
      <c r="G10" s="4" t="s">
        <v>17</v>
      </c>
      <c r="H10" t="s">
        <v>32</v>
      </c>
    </row>
    <row r="11" spans="1:11" x14ac:dyDescent="0.25">
      <c r="A11" s="4">
        <v>0</v>
      </c>
      <c r="B11" s="3">
        <v>18824</v>
      </c>
      <c r="D11" s="4" t="s">
        <v>27</v>
      </c>
      <c r="E11" s="3">
        <v>812</v>
      </c>
      <c r="G11" s="4">
        <v>0</v>
      </c>
      <c r="H11" s="7">
        <v>2689.1428571428573</v>
      </c>
      <c r="J11" t="s">
        <v>34</v>
      </c>
      <c r="K11">
        <f>COUNTA(dailyActivity_merged!B:B)</f>
        <v>864</v>
      </c>
    </row>
    <row r="12" spans="1:11" x14ac:dyDescent="0.25">
      <c r="A12" s="4">
        <v>1</v>
      </c>
      <c r="B12" s="3">
        <v>4540</v>
      </c>
      <c r="D12" s="4" t="s">
        <v>28</v>
      </c>
      <c r="E12" s="3">
        <v>29</v>
      </c>
      <c r="G12" s="4">
        <v>1</v>
      </c>
      <c r="H12" s="7">
        <v>1513.3333333333333</v>
      </c>
      <c r="J12" t="s">
        <v>33</v>
      </c>
      <c r="K12" s="2">
        <f>AVERAGE(dailyActivity_merged!S:S)</f>
        <v>2361.2954808806489</v>
      </c>
    </row>
    <row r="13" spans="1:11" x14ac:dyDescent="0.25">
      <c r="A13" s="4">
        <v>2</v>
      </c>
      <c r="B13" s="3">
        <v>5593</v>
      </c>
      <c r="D13" s="4" t="s">
        <v>29</v>
      </c>
      <c r="E13" s="3">
        <v>22</v>
      </c>
      <c r="G13" s="4">
        <v>2</v>
      </c>
      <c r="H13" s="7">
        <v>1398.25</v>
      </c>
      <c r="J13" t="s">
        <v>35</v>
      </c>
      <c r="K13" s="9">
        <f>COUNTIF(dailyActivity_merged!F:F,"Highly Active")/COUNTA(dailyActivity_merged!F:F)</f>
        <v>0.93981481481481477</v>
      </c>
    </row>
    <row r="14" spans="1:11" x14ac:dyDescent="0.25">
      <c r="A14" s="4">
        <v>3</v>
      </c>
      <c r="B14" s="3">
        <v>5110</v>
      </c>
      <c r="G14" s="4">
        <v>3</v>
      </c>
      <c r="H14" s="7">
        <v>1703.3333333333333</v>
      </c>
    </row>
    <row r="15" spans="1:11" x14ac:dyDescent="0.25">
      <c r="A15" s="4">
        <v>4</v>
      </c>
      <c r="B15" s="3">
        <v>403</v>
      </c>
      <c r="D15" s="1" t="s">
        <v>26</v>
      </c>
      <c r="E15" t="s">
        <v>31</v>
      </c>
      <c r="G15" s="4">
        <v>4</v>
      </c>
      <c r="H15" s="7">
        <v>403</v>
      </c>
    </row>
    <row r="16" spans="1:11" x14ac:dyDescent="0.25">
      <c r="A16" s="4">
        <v>9</v>
      </c>
      <c r="B16" s="3">
        <v>1720</v>
      </c>
      <c r="D16" s="4" t="s">
        <v>27</v>
      </c>
      <c r="E16" s="3">
        <v>1945944</v>
      </c>
      <c r="G16" s="4">
        <v>9</v>
      </c>
      <c r="H16" s="7">
        <v>1720</v>
      </c>
    </row>
    <row r="17" spans="1:8" x14ac:dyDescent="0.25">
      <c r="A17" s="4">
        <v>10</v>
      </c>
      <c r="B17" s="3">
        <v>3459</v>
      </c>
      <c r="D17" s="4" t="s">
        <v>28</v>
      </c>
      <c r="E17" s="3">
        <v>52011</v>
      </c>
      <c r="G17" s="4">
        <v>10</v>
      </c>
      <c r="H17" s="7">
        <v>1729.5</v>
      </c>
    </row>
    <row r="18" spans="1:8" x14ac:dyDescent="0.25">
      <c r="A18" s="4">
        <v>12</v>
      </c>
      <c r="B18" s="3">
        <v>3821</v>
      </c>
      <c r="D18" s="4" t="s">
        <v>29</v>
      </c>
      <c r="E18" s="3">
        <v>39843</v>
      </c>
      <c r="G18" s="4">
        <v>12</v>
      </c>
      <c r="H18" s="7">
        <v>1910.5</v>
      </c>
    </row>
    <row r="19" spans="1:8" x14ac:dyDescent="0.25">
      <c r="A19" s="4">
        <v>13</v>
      </c>
      <c r="B19" s="3">
        <v>52</v>
      </c>
      <c r="G19" s="4">
        <v>13</v>
      </c>
      <c r="H19" s="7">
        <v>52</v>
      </c>
    </row>
    <row r="20" spans="1:8" x14ac:dyDescent="0.25">
      <c r="A20" s="4">
        <v>17</v>
      </c>
      <c r="B20" s="3">
        <v>3252</v>
      </c>
      <c r="G20" s="4">
        <v>17</v>
      </c>
      <c r="H20" s="7">
        <v>1626</v>
      </c>
    </row>
    <row r="21" spans="1:8" x14ac:dyDescent="0.25">
      <c r="A21" s="4">
        <v>20</v>
      </c>
      <c r="B21" s="3">
        <v>1922</v>
      </c>
      <c r="G21" s="4">
        <v>20</v>
      </c>
      <c r="H21" s="7">
        <v>1922</v>
      </c>
    </row>
    <row r="22" spans="1:8" x14ac:dyDescent="0.25">
      <c r="A22" s="4">
        <v>21</v>
      </c>
      <c r="B22" s="3">
        <v>1120</v>
      </c>
      <c r="G22" s="4">
        <v>21</v>
      </c>
      <c r="H22" s="7">
        <v>1120</v>
      </c>
    </row>
    <row r="23" spans="1:8" x14ac:dyDescent="0.25">
      <c r="A23" s="4">
        <v>27</v>
      </c>
      <c r="B23" s="3">
        <v>2195</v>
      </c>
      <c r="G23" s="4">
        <v>27</v>
      </c>
      <c r="H23" s="7">
        <v>2195</v>
      </c>
    </row>
    <row r="24" spans="1:8" x14ac:dyDescent="0.25">
      <c r="A24" s="4">
        <v>30</v>
      </c>
      <c r="B24" s="3">
        <v>3792</v>
      </c>
      <c r="G24" s="4">
        <v>30</v>
      </c>
      <c r="H24" s="7">
        <v>1896</v>
      </c>
    </row>
    <row r="25" spans="1:8" x14ac:dyDescent="0.25">
      <c r="A25" s="4">
        <v>32</v>
      </c>
      <c r="B25" s="3">
        <v>2151</v>
      </c>
      <c r="G25" s="4">
        <v>32</v>
      </c>
      <c r="H25" s="7">
        <v>2151</v>
      </c>
    </row>
    <row r="26" spans="1:8" x14ac:dyDescent="0.25">
      <c r="A26" s="4">
        <v>34</v>
      </c>
      <c r="B26" s="3">
        <v>1792</v>
      </c>
      <c r="G26" s="4">
        <v>34</v>
      </c>
      <c r="H26" s="7">
        <v>1792</v>
      </c>
    </row>
    <row r="27" spans="1:8" x14ac:dyDescent="0.25">
      <c r="A27" s="4">
        <v>38</v>
      </c>
      <c r="B27" s="3">
        <v>2140</v>
      </c>
      <c r="G27" s="4">
        <v>38</v>
      </c>
      <c r="H27" s="7">
        <v>2140</v>
      </c>
    </row>
    <row r="28" spans="1:8" x14ac:dyDescent="0.25">
      <c r="A28" s="4">
        <v>40</v>
      </c>
      <c r="B28" s="3">
        <v>3456</v>
      </c>
      <c r="G28" s="4">
        <v>40</v>
      </c>
      <c r="H28" s="7">
        <v>1728</v>
      </c>
    </row>
    <row r="29" spans="1:8" x14ac:dyDescent="0.25">
      <c r="A29" s="4">
        <v>42</v>
      </c>
      <c r="B29" s="3">
        <v>2207</v>
      </c>
      <c r="G29" s="4">
        <v>42</v>
      </c>
      <c r="H29" s="7">
        <v>2207</v>
      </c>
    </row>
    <row r="30" spans="1:8" x14ac:dyDescent="0.25">
      <c r="A30" s="4">
        <v>45</v>
      </c>
      <c r="B30" s="3">
        <v>1410</v>
      </c>
      <c r="G30" s="4">
        <v>45</v>
      </c>
      <c r="H30" s="7">
        <v>1410</v>
      </c>
    </row>
    <row r="31" spans="1:8" x14ac:dyDescent="0.25">
      <c r="A31" s="4">
        <v>46</v>
      </c>
      <c r="B31" s="3">
        <v>1397</v>
      </c>
      <c r="G31" s="4">
        <v>46</v>
      </c>
      <c r="H31" s="7">
        <v>1397</v>
      </c>
    </row>
    <row r="32" spans="1:8" x14ac:dyDescent="0.25">
      <c r="A32" s="4">
        <v>47</v>
      </c>
      <c r="B32" s="3">
        <v>1580</v>
      </c>
      <c r="G32" s="4">
        <v>47</v>
      </c>
      <c r="H32" s="7">
        <v>1580</v>
      </c>
    </row>
    <row r="33" spans="1:8" x14ac:dyDescent="0.25">
      <c r="A33" s="4">
        <v>48</v>
      </c>
      <c r="B33" s="3">
        <v>4296</v>
      </c>
      <c r="G33" s="4">
        <v>48</v>
      </c>
      <c r="H33" s="7">
        <v>2148</v>
      </c>
    </row>
    <row r="34" spans="1:8" x14ac:dyDescent="0.25">
      <c r="A34" s="4">
        <v>49</v>
      </c>
      <c r="B34" s="3">
        <v>1276</v>
      </c>
      <c r="G34" s="4">
        <v>49</v>
      </c>
      <c r="H34" s="7">
        <v>1276</v>
      </c>
    </row>
    <row r="35" spans="1:8" x14ac:dyDescent="0.25">
      <c r="A35" s="4">
        <v>51</v>
      </c>
      <c r="B35" s="3">
        <v>4107</v>
      </c>
      <c r="G35" s="4">
        <v>51</v>
      </c>
      <c r="H35" s="7">
        <v>2053.5</v>
      </c>
    </row>
    <row r="36" spans="1:8" x14ac:dyDescent="0.25">
      <c r="A36" s="4">
        <v>52</v>
      </c>
      <c r="B36" s="3">
        <v>3648</v>
      </c>
      <c r="G36" s="4">
        <v>52</v>
      </c>
      <c r="H36" s="7">
        <v>1824</v>
      </c>
    </row>
    <row r="37" spans="1:8" x14ac:dyDescent="0.25">
      <c r="A37" s="4">
        <v>55</v>
      </c>
      <c r="B37" s="3">
        <v>2220</v>
      </c>
      <c r="G37" s="4">
        <v>55</v>
      </c>
      <c r="H37" s="7">
        <v>2220</v>
      </c>
    </row>
    <row r="38" spans="1:8" x14ac:dyDescent="0.25">
      <c r="A38" s="4">
        <v>56</v>
      </c>
      <c r="B38" s="3">
        <v>1032</v>
      </c>
      <c r="G38" s="4">
        <v>56</v>
      </c>
      <c r="H38" s="7">
        <v>1032</v>
      </c>
    </row>
    <row r="39" spans="1:8" x14ac:dyDescent="0.25">
      <c r="A39" s="4">
        <v>58</v>
      </c>
      <c r="B39" s="3">
        <v>3339</v>
      </c>
      <c r="G39" s="4">
        <v>58</v>
      </c>
      <c r="H39" s="7">
        <v>1669.5</v>
      </c>
    </row>
    <row r="40" spans="1:8" x14ac:dyDescent="0.25">
      <c r="A40" s="4">
        <v>60</v>
      </c>
      <c r="B40" s="3">
        <v>1214</v>
      </c>
      <c r="G40" s="4">
        <v>60</v>
      </c>
      <c r="H40" s="7">
        <v>1214</v>
      </c>
    </row>
    <row r="41" spans="1:8" x14ac:dyDescent="0.25">
      <c r="A41" s="4">
        <v>62</v>
      </c>
      <c r="B41" s="3">
        <v>741</v>
      </c>
      <c r="G41" s="4">
        <v>62</v>
      </c>
      <c r="H41" s="7">
        <v>741</v>
      </c>
    </row>
    <row r="42" spans="1:8" x14ac:dyDescent="0.25">
      <c r="A42" s="4">
        <v>63</v>
      </c>
      <c r="B42" s="3">
        <v>2225</v>
      </c>
      <c r="G42" s="4">
        <v>63</v>
      </c>
      <c r="H42" s="7">
        <v>2225</v>
      </c>
    </row>
    <row r="43" spans="1:8" x14ac:dyDescent="0.25">
      <c r="A43" s="4">
        <v>65</v>
      </c>
      <c r="B43" s="3">
        <v>2505</v>
      </c>
      <c r="G43" s="4">
        <v>65</v>
      </c>
      <c r="H43" s="7">
        <v>2505</v>
      </c>
    </row>
    <row r="44" spans="1:8" x14ac:dyDescent="0.25">
      <c r="A44" s="4">
        <v>67</v>
      </c>
      <c r="B44" s="3">
        <v>2792</v>
      </c>
      <c r="G44" s="4">
        <v>67</v>
      </c>
      <c r="H44" s="7">
        <v>1396</v>
      </c>
    </row>
    <row r="45" spans="1:8" x14ac:dyDescent="0.25">
      <c r="A45" s="4">
        <v>68</v>
      </c>
      <c r="B45" s="3">
        <v>2872</v>
      </c>
      <c r="G45" s="4">
        <v>68</v>
      </c>
      <c r="H45" s="7">
        <v>1436</v>
      </c>
    </row>
    <row r="46" spans="1:8" x14ac:dyDescent="0.25">
      <c r="A46" s="4">
        <v>70</v>
      </c>
      <c r="B46" s="3">
        <v>3266</v>
      </c>
      <c r="G46" s="4">
        <v>70</v>
      </c>
      <c r="H46" s="7">
        <v>3266</v>
      </c>
    </row>
    <row r="47" spans="1:8" x14ac:dyDescent="0.25">
      <c r="A47" s="4">
        <v>71</v>
      </c>
      <c r="B47" s="3">
        <v>1505</v>
      </c>
      <c r="G47" s="4">
        <v>71</v>
      </c>
      <c r="H47" s="7">
        <v>1505</v>
      </c>
    </row>
    <row r="48" spans="1:8" x14ac:dyDescent="0.25">
      <c r="A48" s="4">
        <v>72</v>
      </c>
      <c r="B48" s="3">
        <v>2241</v>
      </c>
      <c r="G48" s="4">
        <v>72</v>
      </c>
      <c r="H48" s="7">
        <v>2241</v>
      </c>
    </row>
    <row r="49" spans="1:8" x14ac:dyDescent="0.25">
      <c r="A49" s="4">
        <v>76</v>
      </c>
      <c r="B49" s="3">
        <v>1473</v>
      </c>
      <c r="G49" s="4">
        <v>76</v>
      </c>
      <c r="H49" s="7">
        <v>1473</v>
      </c>
    </row>
    <row r="50" spans="1:8" x14ac:dyDescent="0.25">
      <c r="A50" s="4">
        <v>78</v>
      </c>
      <c r="B50" s="3">
        <v>1705</v>
      </c>
      <c r="G50" s="4">
        <v>78</v>
      </c>
      <c r="H50" s="7">
        <v>1705</v>
      </c>
    </row>
    <row r="51" spans="1:8" x14ac:dyDescent="0.25">
      <c r="A51" s="4">
        <v>79</v>
      </c>
      <c r="B51" s="3">
        <v>1962</v>
      </c>
      <c r="G51" s="4">
        <v>79</v>
      </c>
      <c r="H51" s="7">
        <v>1962</v>
      </c>
    </row>
    <row r="52" spans="1:8" x14ac:dyDescent="0.25">
      <c r="A52" s="4">
        <v>80</v>
      </c>
      <c r="B52" s="3">
        <v>1928</v>
      </c>
      <c r="G52" s="4">
        <v>80</v>
      </c>
      <c r="H52" s="7">
        <v>1928</v>
      </c>
    </row>
    <row r="53" spans="1:8" x14ac:dyDescent="0.25">
      <c r="A53" s="4">
        <v>82</v>
      </c>
      <c r="B53" s="3">
        <v>7280</v>
      </c>
      <c r="G53" s="4">
        <v>82</v>
      </c>
      <c r="H53" s="7">
        <v>1820</v>
      </c>
    </row>
    <row r="54" spans="1:8" x14ac:dyDescent="0.25">
      <c r="A54" s="4">
        <v>84</v>
      </c>
      <c r="B54" s="3">
        <v>3426</v>
      </c>
      <c r="G54" s="4">
        <v>84</v>
      </c>
      <c r="H54" s="7">
        <v>1713</v>
      </c>
    </row>
    <row r="55" spans="1:8" x14ac:dyDescent="0.25">
      <c r="A55" s="4">
        <v>85</v>
      </c>
      <c r="B55" s="3">
        <v>2411</v>
      </c>
      <c r="G55" s="4">
        <v>85</v>
      </c>
      <c r="H55" s="7">
        <v>2411</v>
      </c>
    </row>
    <row r="56" spans="1:8" x14ac:dyDescent="0.25">
      <c r="A56" s="4">
        <v>86</v>
      </c>
      <c r="B56" s="3">
        <v>3810</v>
      </c>
      <c r="G56" s="4">
        <v>86</v>
      </c>
      <c r="H56" s="7">
        <v>1905</v>
      </c>
    </row>
    <row r="57" spans="1:8" x14ac:dyDescent="0.25">
      <c r="A57" s="4">
        <v>87</v>
      </c>
      <c r="B57" s="3">
        <v>3887</v>
      </c>
      <c r="G57" s="4">
        <v>87</v>
      </c>
      <c r="H57" s="7">
        <v>1943.5</v>
      </c>
    </row>
    <row r="58" spans="1:8" x14ac:dyDescent="0.25">
      <c r="A58" s="4">
        <v>89</v>
      </c>
      <c r="B58" s="3">
        <v>2413</v>
      </c>
      <c r="G58" s="4">
        <v>89</v>
      </c>
      <c r="H58" s="7">
        <v>2413</v>
      </c>
    </row>
    <row r="59" spans="1:8" x14ac:dyDescent="0.25">
      <c r="A59" s="4">
        <v>90</v>
      </c>
      <c r="B59" s="3">
        <v>1965</v>
      </c>
      <c r="G59" s="4">
        <v>90</v>
      </c>
      <c r="H59" s="7">
        <v>1965</v>
      </c>
    </row>
    <row r="60" spans="1:8" x14ac:dyDescent="0.25">
      <c r="A60" s="4">
        <v>91</v>
      </c>
      <c r="B60" s="3">
        <v>1328</v>
      </c>
      <c r="G60" s="4">
        <v>91</v>
      </c>
      <c r="H60" s="7">
        <v>1328</v>
      </c>
    </row>
    <row r="61" spans="1:8" x14ac:dyDescent="0.25">
      <c r="A61" s="4">
        <v>93</v>
      </c>
      <c r="B61" s="3">
        <v>4891</v>
      </c>
      <c r="G61" s="4">
        <v>93</v>
      </c>
      <c r="H61" s="7">
        <v>2445.5</v>
      </c>
    </row>
    <row r="62" spans="1:8" x14ac:dyDescent="0.25">
      <c r="A62" s="4">
        <v>95</v>
      </c>
      <c r="B62" s="3">
        <v>4339</v>
      </c>
      <c r="G62" s="4">
        <v>95</v>
      </c>
      <c r="H62" s="7">
        <v>2169.5</v>
      </c>
    </row>
    <row r="63" spans="1:8" x14ac:dyDescent="0.25">
      <c r="A63" s="4">
        <v>96</v>
      </c>
      <c r="B63" s="3">
        <v>6452</v>
      </c>
      <c r="G63" s="4">
        <v>96</v>
      </c>
      <c r="H63" s="7">
        <v>1613</v>
      </c>
    </row>
    <row r="64" spans="1:8" x14ac:dyDescent="0.25">
      <c r="A64" s="4">
        <v>97</v>
      </c>
      <c r="B64" s="3">
        <v>3910</v>
      </c>
      <c r="G64" s="4">
        <v>97</v>
      </c>
      <c r="H64" s="7">
        <v>1955</v>
      </c>
    </row>
    <row r="65" spans="1:8" x14ac:dyDescent="0.25">
      <c r="A65" s="4">
        <v>99</v>
      </c>
      <c r="B65" s="3">
        <v>2463</v>
      </c>
      <c r="G65" s="4">
        <v>99</v>
      </c>
      <c r="H65" s="7">
        <v>2463</v>
      </c>
    </row>
    <row r="66" spans="1:8" x14ac:dyDescent="0.25">
      <c r="A66" s="4">
        <v>101</v>
      </c>
      <c r="B66" s="3">
        <v>2015</v>
      </c>
      <c r="G66" s="4">
        <v>101</v>
      </c>
      <c r="H66" s="7">
        <v>2015</v>
      </c>
    </row>
    <row r="67" spans="1:8" x14ac:dyDescent="0.25">
      <c r="A67" s="4">
        <v>102</v>
      </c>
      <c r="B67" s="3">
        <v>1341</v>
      </c>
      <c r="G67" s="4">
        <v>102</v>
      </c>
      <c r="H67" s="7">
        <v>1341</v>
      </c>
    </row>
    <row r="68" spans="1:8" x14ac:dyDescent="0.25">
      <c r="A68" s="4">
        <v>103</v>
      </c>
      <c r="B68" s="3">
        <v>2497</v>
      </c>
      <c r="G68" s="4">
        <v>103</v>
      </c>
      <c r="H68" s="7">
        <v>2497</v>
      </c>
    </row>
    <row r="69" spans="1:8" x14ac:dyDescent="0.25">
      <c r="A69" s="4">
        <v>104</v>
      </c>
      <c r="B69" s="3">
        <v>1507</v>
      </c>
      <c r="G69" s="4">
        <v>104</v>
      </c>
      <c r="H69" s="7">
        <v>1507</v>
      </c>
    </row>
    <row r="70" spans="1:8" x14ac:dyDescent="0.25">
      <c r="A70" s="4">
        <v>105</v>
      </c>
      <c r="B70" s="3">
        <v>3821</v>
      </c>
      <c r="G70" s="4">
        <v>105</v>
      </c>
      <c r="H70" s="7">
        <v>1910.5</v>
      </c>
    </row>
    <row r="71" spans="1:8" x14ac:dyDescent="0.25">
      <c r="A71" s="4">
        <v>107</v>
      </c>
      <c r="B71" s="3">
        <v>1002</v>
      </c>
      <c r="G71" s="4">
        <v>107</v>
      </c>
      <c r="H71" s="7">
        <v>1002</v>
      </c>
    </row>
    <row r="72" spans="1:8" x14ac:dyDescent="0.25">
      <c r="A72" s="4">
        <v>108</v>
      </c>
      <c r="B72" s="3">
        <v>4006</v>
      </c>
      <c r="G72" s="4">
        <v>108</v>
      </c>
      <c r="H72" s="7">
        <v>2003</v>
      </c>
    </row>
    <row r="73" spans="1:8" x14ac:dyDescent="0.25">
      <c r="A73" s="4">
        <v>112</v>
      </c>
      <c r="B73" s="3">
        <v>3426</v>
      </c>
      <c r="G73" s="4">
        <v>112</v>
      </c>
      <c r="H73" s="7">
        <v>1713</v>
      </c>
    </row>
    <row r="74" spans="1:8" x14ac:dyDescent="0.25">
      <c r="A74" s="4">
        <v>113</v>
      </c>
      <c r="B74" s="3">
        <v>928</v>
      </c>
      <c r="G74" s="4">
        <v>113</v>
      </c>
      <c r="H74" s="7">
        <v>928</v>
      </c>
    </row>
    <row r="75" spans="1:8" x14ac:dyDescent="0.25">
      <c r="A75" s="4">
        <v>114</v>
      </c>
      <c r="B75" s="3">
        <v>1933</v>
      </c>
      <c r="G75" s="4">
        <v>114</v>
      </c>
      <c r="H75" s="7">
        <v>1933</v>
      </c>
    </row>
    <row r="76" spans="1:8" x14ac:dyDescent="0.25">
      <c r="A76" s="4">
        <v>115</v>
      </c>
      <c r="B76" s="3">
        <v>2489</v>
      </c>
      <c r="G76" s="4">
        <v>115</v>
      </c>
      <c r="H76" s="7">
        <v>2489</v>
      </c>
    </row>
    <row r="77" spans="1:8" x14ac:dyDescent="0.25">
      <c r="A77" s="4">
        <v>116</v>
      </c>
      <c r="B77" s="3">
        <v>4020</v>
      </c>
      <c r="G77" s="4">
        <v>116</v>
      </c>
      <c r="H77" s="7">
        <v>2010</v>
      </c>
    </row>
    <row r="78" spans="1:8" x14ac:dyDescent="0.25">
      <c r="A78" s="4">
        <v>117</v>
      </c>
      <c r="B78" s="3">
        <v>1370</v>
      </c>
      <c r="G78" s="4">
        <v>117</v>
      </c>
      <c r="H78" s="7">
        <v>1370</v>
      </c>
    </row>
    <row r="79" spans="1:8" x14ac:dyDescent="0.25">
      <c r="A79" s="4">
        <v>118</v>
      </c>
      <c r="B79" s="3">
        <v>6362</v>
      </c>
      <c r="G79" s="4">
        <v>118</v>
      </c>
      <c r="H79" s="7">
        <v>2120.6666666666665</v>
      </c>
    </row>
    <row r="80" spans="1:8" x14ac:dyDescent="0.25">
      <c r="A80" s="4">
        <v>119</v>
      </c>
      <c r="B80" s="3">
        <v>4719</v>
      </c>
      <c r="G80" s="4">
        <v>119</v>
      </c>
      <c r="H80" s="7">
        <v>2359.5</v>
      </c>
    </row>
    <row r="81" spans="1:8" x14ac:dyDescent="0.25">
      <c r="A81" s="4">
        <v>120</v>
      </c>
      <c r="B81" s="3">
        <v>9539</v>
      </c>
      <c r="G81" s="4">
        <v>120</v>
      </c>
      <c r="H81" s="7">
        <v>1907.8</v>
      </c>
    </row>
    <row r="82" spans="1:8" x14ac:dyDescent="0.25">
      <c r="A82" s="4">
        <v>121</v>
      </c>
      <c r="B82" s="3">
        <v>4614</v>
      </c>
      <c r="G82" s="4">
        <v>121</v>
      </c>
      <c r="H82" s="7">
        <v>2307</v>
      </c>
    </row>
    <row r="83" spans="1:8" x14ac:dyDescent="0.25">
      <c r="A83" s="4">
        <v>122</v>
      </c>
      <c r="B83" s="3">
        <v>2496</v>
      </c>
      <c r="G83" s="4">
        <v>122</v>
      </c>
      <c r="H83" s="7">
        <v>2496</v>
      </c>
    </row>
    <row r="84" spans="1:8" x14ac:dyDescent="0.25">
      <c r="A84" s="4">
        <v>123</v>
      </c>
      <c r="B84" s="3">
        <v>1665</v>
      </c>
      <c r="G84" s="4">
        <v>123</v>
      </c>
      <c r="H84" s="7">
        <v>1665</v>
      </c>
    </row>
    <row r="85" spans="1:8" x14ac:dyDescent="0.25">
      <c r="A85" s="4">
        <v>125</v>
      </c>
      <c r="B85" s="3">
        <v>4479</v>
      </c>
      <c r="G85" s="4">
        <v>125</v>
      </c>
      <c r="H85" s="7">
        <v>2239.5</v>
      </c>
    </row>
    <row r="86" spans="1:8" x14ac:dyDescent="0.25">
      <c r="A86" s="4">
        <v>126</v>
      </c>
      <c r="B86" s="3">
        <v>2009</v>
      </c>
      <c r="G86" s="4">
        <v>126</v>
      </c>
      <c r="H86" s="7">
        <v>2009</v>
      </c>
    </row>
    <row r="87" spans="1:8" x14ac:dyDescent="0.25">
      <c r="A87" s="4">
        <v>127</v>
      </c>
      <c r="B87" s="3">
        <v>1976</v>
      </c>
      <c r="G87" s="4">
        <v>127</v>
      </c>
      <c r="H87" s="7">
        <v>1976</v>
      </c>
    </row>
    <row r="88" spans="1:8" x14ac:dyDescent="0.25">
      <c r="A88" s="4">
        <v>128</v>
      </c>
      <c r="B88" s="3">
        <v>1125</v>
      </c>
      <c r="G88" s="4">
        <v>128</v>
      </c>
      <c r="H88" s="7">
        <v>1125</v>
      </c>
    </row>
    <row r="89" spans="1:8" x14ac:dyDescent="0.25">
      <c r="A89" s="4">
        <v>129</v>
      </c>
      <c r="B89" s="3">
        <v>4663</v>
      </c>
      <c r="G89" s="4">
        <v>129</v>
      </c>
      <c r="H89" s="7">
        <v>2331.5</v>
      </c>
    </row>
    <row r="90" spans="1:8" x14ac:dyDescent="0.25">
      <c r="A90" s="4">
        <v>131</v>
      </c>
      <c r="B90" s="3">
        <v>2536</v>
      </c>
      <c r="G90" s="4">
        <v>131</v>
      </c>
      <c r="H90" s="7">
        <v>2536</v>
      </c>
    </row>
    <row r="91" spans="1:8" x14ac:dyDescent="0.25">
      <c r="A91" s="4">
        <v>133</v>
      </c>
      <c r="B91" s="3">
        <v>1838</v>
      </c>
      <c r="G91" s="4">
        <v>133</v>
      </c>
      <c r="H91" s="7">
        <v>1838</v>
      </c>
    </row>
    <row r="92" spans="1:8" x14ac:dyDescent="0.25">
      <c r="A92" s="4">
        <v>134</v>
      </c>
      <c r="B92" s="3">
        <v>4056</v>
      </c>
      <c r="G92" s="4">
        <v>134</v>
      </c>
      <c r="H92" s="7">
        <v>2028</v>
      </c>
    </row>
    <row r="93" spans="1:8" x14ac:dyDescent="0.25">
      <c r="A93" s="4">
        <v>135</v>
      </c>
      <c r="B93" s="3">
        <v>4589</v>
      </c>
      <c r="G93" s="4">
        <v>135</v>
      </c>
      <c r="H93" s="7">
        <v>2294.5</v>
      </c>
    </row>
    <row r="94" spans="1:8" x14ac:dyDescent="0.25">
      <c r="A94" s="4">
        <v>136</v>
      </c>
      <c r="B94" s="3">
        <v>2643</v>
      </c>
      <c r="G94" s="4">
        <v>136</v>
      </c>
      <c r="H94" s="7">
        <v>2643</v>
      </c>
    </row>
    <row r="95" spans="1:8" x14ac:dyDescent="0.25">
      <c r="A95" s="4">
        <v>137</v>
      </c>
      <c r="B95" s="3">
        <v>1974</v>
      </c>
      <c r="G95" s="4">
        <v>137</v>
      </c>
      <c r="H95" s="7">
        <v>1974</v>
      </c>
    </row>
    <row r="96" spans="1:8" x14ac:dyDescent="0.25">
      <c r="A96" s="4">
        <v>138</v>
      </c>
      <c r="B96" s="3">
        <v>8114</v>
      </c>
      <c r="G96" s="4">
        <v>138</v>
      </c>
      <c r="H96" s="7">
        <v>2028.5</v>
      </c>
    </row>
    <row r="97" spans="1:8" x14ac:dyDescent="0.25">
      <c r="A97" s="4">
        <v>139</v>
      </c>
      <c r="B97" s="3">
        <v>5723</v>
      </c>
      <c r="G97" s="4">
        <v>139</v>
      </c>
      <c r="H97" s="7">
        <v>1907.6666666666667</v>
      </c>
    </row>
    <row r="98" spans="1:8" x14ac:dyDescent="0.25">
      <c r="A98" s="4">
        <v>140</v>
      </c>
      <c r="B98" s="3">
        <v>1402</v>
      </c>
      <c r="G98" s="4">
        <v>140</v>
      </c>
      <c r="H98" s="7">
        <v>1402</v>
      </c>
    </row>
    <row r="99" spans="1:8" x14ac:dyDescent="0.25">
      <c r="A99" s="4">
        <v>141</v>
      </c>
      <c r="B99" s="3">
        <v>12485</v>
      </c>
      <c r="G99" s="4">
        <v>141</v>
      </c>
      <c r="H99" s="7">
        <v>2080.8333333333335</v>
      </c>
    </row>
    <row r="100" spans="1:8" x14ac:dyDescent="0.25">
      <c r="A100" s="4">
        <v>142</v>
      </c>
      <c r="B100" s="3">
        <v>1935</v>
      </c>
      <c r="G100" s="4">
        <v>142</v>
      </c>
      <c r="H100" s="7">
        <v>1935</v>
      </c>
    </row>
    <row r="101" spans="1:8" x14ac:dyDescent="0.25">
      <c r="A101" s="4">
        <v>143</v>
      </c>
      <c r="B101" s="3">
        <v>2507</v>
      </c>
      <c r="G101" s="4">
        <v>143</v>
      </c>
      <c r="H101" s="7">
        <v>2507</v>
      </c>
    </row>
    <row r="102" spans="1:8" x14ac:dyDescent="0.25">
      <c r="A102" s="4">
        <v>144</v>
      </c>
      <c r="B102" s="3">
        <v>2645</v>
      </c>
      <c r="G102" s="4">
        <v>144</v>
      </c>
      <c r="H102" s="7">
        <v>2645</v>
      </c>
    </row>
    <row r="103" spans="1:8" x14ac:dyDescent="0.25">
      <c r="A103" s="4">
        <v>145</v>
      </c>
      <c r="B103" s="3">
        <v>4129</v>
      </c>
      <c r="G103" s="4">
        <v>145</v>
      </c>
      <c r="H103" s="7">
        <v>2064.5</v>
      </c>
    </row>
    <row r="104" spans="1:8" x14ac:dyDescent="0.25">
      <c r="A104" s="4">
        <v>146</v>
      </c>
      <c r="B104" s="3">
        <v>3979</v>
      </c>
      <c r="G104" s="4">
        <v>146</v>
      </c>
      <c r="H104" s="7">
        <v>1989.5</v>
      </c>
    </row>
    <row r="105" spans="1:8" x14ac:dyDescent="0.25">
      <c r="A105" s="4">
        <v>147</v>
      </c>
      <c r="B105" s="3">
        <v>3289</v>
      </c>
      <c r="G105" s="4">
        <v>147</v>
      </c>
      <c r="H105" s="7">
        <v>1644.5</v>
      </c>
    </row>
    <row r="106" spans="1:8" x14ac:dyDescent="0.25">
      <c r="A106" s="4">
        <v>148</v>
      </c>
      <c r="B106" s="3">
        <v>2981</v>
      </c>
      <c r="G106" s="4">
        <v>148</v>
      </c>
      <c r="H106" s="7">
        <v>1490.5</v>
      </c>
    </row>
    <row r="107" spans="1:8" x14ac:dyDescent="0.25">
      <c r="A107" s="4">
        <v>149</v>
      </c>
      <c r="B107" s="3">
        <v>2188</v>
      </c>
      <c r="G107" s="4">
        <v>149</v>
      </c>
      <c r="H107" s="7">
        <v>2188</v>
      </c>
    </row>
    <row r="108" spans="1:8" x14ac:dyDescent="0.25">
      <c r="A108" s="4">
        <v>150</v>
      </c>
      <c r="B108" s="3">
        <v>2777</v>
      </c>
      <c r="G108" s="4">
        <v>150</v>
      </c>
      <c r="H108" s="7">
        <v>1388.5</v>
      </c>
    </row>
    <row r="109" spans="1:8" x14ac:dyDescent="0.25">
      <c r="A109" s="4">
        <v>151</v>
      </c>
      <c r="B109" s="3">
        <v>1446</v>
      </c>
      <c r="G109" s="4">
        <v>151</v>
      </c>
      <c r="H109" s="7">
        <v>1446</v>
      </c>
    </row>
    <row r="110" spans="1:8" x14ac:dyDescent="0.25">
      <c r="A110" s="4">
        <v>152</v>
      </c>
      <c r="B110" s="3">
        <v>1427</v>
      </c>
      <c r="G110" s="4">
        <v>152</v>
      </c>
      <c r="H110" s="7">
        <v>1427</v>
      </c>
    </row>
    <row r="111" spans="1:8" x14ac:dyDescent="0.25">
      <c r="A111" s="4">
        <v>153</v>
      </c>
      <c r="B111" s="3">
        <v>4884</v>
      </c>
      <c r="G111" s="4">
        <v>153</v>
      </c>
      <c r="H111" s="7">
        <v>1628</v>
      </c>
    </row>
    <row r="112" spans="1:8" x14ac:dyDescent="0.25">
      <c r="A112" s="4">
        <v>154</v>
      </c>
      <c r="B112" s="3">
        <v>2008</v>
      </c>
      <c r="G112" s="4">
        <v>154</v>
      </c>
      <c r="H112" s="7">
        <v>2008</v>
      </c>
    </row>
    <row r="113" spans="1:8" x14ac:dyDescent="0.25">
      <c r="A113" s="4">
        <v>156</v>
      </c>
      <c r="B113" s="3">
        <v>6779</v>
      </c>
      <c r="G113" s="4">
        <v>156</v>
      </c>
      <c r="H113" s="7">
        <v>2259.6666666666665</v>
      </c>
    </row>
    <row r="114" spans="1:8" x14ac:dyDescent="0.25">
      <c r="A114" s="4">
        <v>158</v>
      </c>
      <c r="B114" s="3">
        <v>2799</v>
      </c>
      <c r="G114" s="4">
        <v>158</v>
      </c>
      <c r="H114" s="7">
        <v>2799</v>
      </c>
    </row>
    <row r="115" spans="1:8" x14ac:dyDescent="0.25">
      <c r="A115" s="4">
        <v>159</v>
      </c>
      <c r="B115" s="3">
        <v>2408</v>
      </c>
      <c r="G115" s="4">
        <v>159</v>
      </c>
      <c r="H115" s="7">
        <v>2408</v>
      </c>
    </row>
    <row r="116" spans="1:8" x14ac:dyDescent="0.25">
      <c r="A116" s="4">
        <v>160</v>
      </c>
      <c r="B116" s="3">
        <v>6844</v>
      </c>
      <c r="G116" s="4">
        <v>160</v>
      </c>
      <c r="H116" s="7">
        <v>2281.3333333333335</v>
      </c>
    </row>
    <row r="117" spans="1:8" x14ac:dyDescent="0.25">
      <c r="A117" s="4">
        <v>161</v>
      </c>
      <c r="B117" s="3">
        <v>1849</v>
      </c>
      <c r="G117" s="4">
        <v>161</v>
      </c>
      <c r="H117" s="7">
        <v>1849</v>
      </c>
    </row>
    <row r="118" spans="1:8" x14ac:dyDescent="0.25">
      <c r="A118" s="4">
        <v>162</v>
      </c>
      <c r="B118" s="3">
        <v>3228</v>
      </c>
      <c r="G118" s="4">
        <v>162</v>
      </c>
      <c r="H118" s="7">
        <v>1614</v>
      </c>
    </row>
    <row r="119" spans="1:8" x14ac:dyDescent="0.25">
      <c r="A119" s="4">
        <v>164</v>
      </c>
      <c r="B119" s="3">
        <v>7004</v>
      </c>
      <c r="G119" s="4">
        <v>164</v>
      </c>
      <c r="H119" s="7">
        <v>1751</v>
      </c>
    </row>
    <row r="120" spans="1:8" x14ac:dyDescent="0.25">
      <c r="A120" s="4">
        <v>165</v>
      </c>
      <c r="B120" s="3">
        <v>7659</v>
      </c>
      <c r="G120" s="4">
        <v>165</v>
      </c>
      <c r="H120" s="7">
        <v>2553</v>
      </c>
    </row>
    <row r="121" spans="1:8" x14ac:dyDescent="0.25">
      <c r="A121" s="4">
        <v>166</v>
      </c>
      <c r="B121" s="3">
        <v>1854</v>
      </c>
      <c r="G121" s="4">
        <v>166</v>
      </c>
      <c r="H121" s="7">
        <v>1854</v>
      </c>
    </row>
    <row r="122" spans="1:8" x14ac:dyDescent="0.25">
      <c r="A122" s="4">
        <v>168</v>
      </c>
      <c r="B122" s="3">
        <v>1529</v>
      </c>
      <c r="G122" s="4">
        <v>168</v>
      </c>
      <c r="H122" s="7">
        <v>1529</v>
      </c>
    </row>
    <row r="123" spans="1:8" x14ac:dyDescent="0.25">
      <c r="A123" s="4">
        <v>169</v>
      </c>
      <c r="B123" s="3">
        <v>2806</v>
      </c>
      <c r="G123" s="4">
        <v>169</v>
      </c>
      <c r="H123" s="7">
        <v>2806</v>
      </c>
    </row>
    <row r="124" spans="1:8" x14ac:dyDescent="0.25">
      <c r="A124" s="4">
        <v>170</v>
      </c>
      <c r="B124" s="3">
        <v>2551</v>
      </c>
      <c r="G124" s="4">
        <v>170</v>
      </c>
      <c r="H124" s="7">
        <v>2551</v>
      </c>
    </row>
    <row r="125" spans="1:8" x14ac:dyDescent="0.25">
      <c r="A125" s="4">
        <v>171</v>
      </c>
      <c r="B125" s="3">
        <v>1995</v>
      </c>
      <c r="G125" s="4">
        <v>171</v>
      </c>
      <c r="H125" s="7">
        <v>1995</v>
      </c>
    </row>
    <row r="126" spans="1:8" x14ac:dyDescent="0.25">
      <c r="A126" s="4">
        <v>172</v>
      </c>
      <c r="B126" s="3">
        <v>3117</v>
      </c>
      <c r="G126" s="4">
        <v>172</v>
      </c>
      <c r="H126" s="7">
        <v>1558.5</v>
      </c>
    </row>
    <row r="127" spans="1:8" x14ac:dyDescent="0.25">
      <c r="A127" s="4">
        <v>173</v>
      </c>
      <c r="B127" s="3">
        <v>2696</v>
      </c>
      <c r="G127" s="4">
        <v>173</v>
      </c>
      <c r="H127" s="7">
        <v>2696</v>
      </c>
    </row>
    <row r="128" spans="1:8" x14ac:dyDescent="0.25">
      <c r="A128" s="4">
        <v>174</v>
      </c>
      <c r="B128" s="3">
        <v>4546</v>
      </c>
      <c r="G128" s="4">
        <v>174</v>
      </c>
      <c r="H128" s="7">
        <v>2273</v>
      </c>
    </row>
    <row r="129" spans="1:8" x14ac:dyDescent="0.25">
      <c r="A129" s="4">
        <v>175</v>
      </c>
      <c r="B129" s="3">
        <v>5432</v>
      </c>
      <c r="G129" s="4">
        <v>175</v>
      </c>
      <c r="H129" s="7">
        <v>2716</v>
      </c>
    </row>
    <row r="130" spans="1:8" x14ac:dyDescent="0.25">
      <c r="A130" s="4">
        <v>176</v>
      </c>
      <c r="B130" s="3">
        <v>3188</v>
      </c>
      <c r="G130" s="4">
        <v>176</v>
      </c>
      <c r="H130" s="7">
        <v>1594</v>
      </c>
    </row>
    <row r="131" spans="1:8" x14ac:dyDescent="0.25">
      <c r="A131" s="4">
        <v>177</v>
      </c>
      <c r="B131" s="3">
        <v>5454</v>
      </c>
      <c r="G131" s="4">
        <v>177</v>
      </c>
      <c r="H131" s="7">
        <v>2727</v>
      </c>
    </row>
    <row r="132" spans="1:8" x14ac:dyDescent="0.25">
      <c r="A132" s="4">
        <v>179</v>
      </c>
      <c r="B132" s="3">
        <v>5476</v>
      </c>
      <c r="G132" s="4">
        <v>179</v>
      </c>
      <c r="H132" s="7">
        <v>1825.3333333333333</v>
      </c>
    </row>
    <row r="133" spans="1:8" x14ac:dyDescent="0.25">
      <c r="A133" s="4">
        <v>180</v>
      </c>
      <c r="B133" s="3">
        <v>7672</v>
      </c>
      <c r="G133" s="4">
        <v>180</v>
      </c>
      <c r="H133" s="7">
        <v>2557.3333333333335</v>
      </c>
    </row>
    <row r="134" spans="1:8" x14ac:dyDescent="0.25">
      <c r="A134" s="4">
        <v>181</v>
      </c>
      <c r="B134" s="3">
        <v>5687</v>
      </c>
      <c r="G134" s="4">
        <v>181</v>
      </c>
      <c r="H134" s="7">
        <v>2843.5</v>
      </c>
    </row>
    <row r="135" spans="1:8" x14ac:dyDescent="0.25">
      <c r="A135" s="4">
        <v>182</v>
      </c>
      <c r="B135" s="3">
        <v>5875</v>
      </c>
      <c r="G135" s="4">
        <v>182</v>
      </c>
      <c r="H135" s="7">
        <v>1958.3333333333333</v>
      </c>
    </row>
    <row r="136" spans="1:8" x14ac:dyDescent="0.25">
      <c r="A136" s="4">
        <v>183</v>
      </c>
      <c r="B136" s="3">
        <v>2668</v>
      </c>
      <c r="G136" s="4">
        <v>183</v>
      </c>
      <c r="H136" s="7">
        <v>2668</v>
      </c>
    </row>
    <row r="137" spans="1:8" x14ac:dyDescent="0.25">
      <c r="A137" s="4">
        <v>184</v>
      </c>
      <c r="B137" s="3">
        <v>6480</v>
      </c>
      <c r="G137" s="4">
        <v>184</v>
      </c>
      <c r="H137" s="7">
        <v>2160</v>
      </c>
    </row>
    <row r="138" spans="1:8" x14ac:dyDescent="0.25">
      <c r="A138" s="4">
        <v>185</v>
      </c>
      <c r="B138" s="3">
        <v>2867</v>
      </c>
      <c r="G138" s="4">
        <v>185</v>
      </c>
      <c r="H138" s="7">
        <v>2867</v>
      </c>
    </row>
    <row r="139" spans="1:8" x14ac:dyDescent="0.25">
      <c r="A139" s="4">
        <v>186</v>
      </c>
      <c r="B139" s="3">
        <v>5643</v>
      </c>
      <c r="G139" s="4">
        <v>186</v>
      </c>
      <c r="H139" s="7">
        <v>1881</v>
      </c>
    </row>
    <row r="140" spans="1:8" x14ac:dyDescent="0.25">
      <c r="A140" s="4">
        <v>187</v>
      </c>
      <c r="B140" s="3">
        <v>2386</v>
      </c>
      <c r="G140" s="4">
        <v>187</v>
      </c>
      <c r="H140" s="7">
        <v>2386</v>
      </c>
    </row>
    <row r="141" spans="1:8" x14ac:dyDescent="0.25">
      <c r="A141" s="4">
        <v>188</v>
      </c>
      <c r="B141" s="3">
        <v>4098</v>
      </c>
      <c r="G141" s="4">
        <v>188</v>
      </c>
      <c r="H141" s="7">
        <v>2049</v>
      </c>
    </row>
    <row r="142" spans="1:8" x14ac:dyDescent="0.25">
      <c r="A142" s="4">
        <v>189</v>
      </c>
      <c r="B142" s="3">
        <v>2729</v>
      </c>
      <c r="G142" s="4">
        <v>189</v>
      </c>
      <c r="H142" s="7">
        <v>2729</v>
      </c>
    </row>
    <row r="143" spans="1:8" x14ac:dyDescent="0.25">
      <c r="A143" s="4">
        <v>190</v>
      </c>
      <c r="B143" s="3">
        <v>6770</v>
      </c>
      <c r="G143" s="4">
        <v>190</v>
      </c>
      <c r="H143" s="7">
        <v>2256.6666666666665</v>
      </c>
    </row>
    <row r="144" spans="1:8" x14ac:dyDescent="0.25">
      <c r="A144" s="4">
        <v>191</v>
      </c>
      <c r="B144" s="3">
        <v>3143</v>
      </c>
      <c r="G144" s="4">
        <v>191</v>
      </c>
      <c r="H144" s="7">
        <v>1571.5</v>
      </c>
    </row>
    <row r="145" spans="1:8" x14ac:dyDescent="0.25">
      <c r="A145" s="4">
        <v>192</v>
      </c>
      <c r="B145" s="3">
        <v>8322</v>
      </c>
      <c r="G145" s="4">
        <v>192</v>
      </c>
      <c r="H145" s="7">
        <v>2080.5</v>
      </c>
    </row>
    <row r="146" spans="1:8" x14ac:dyDescent="0.25">
      <c r="A146" s="4">
        <v>193</v>
      </c>
      <c r="B146" s="3">
        <v>4368</v>
      </c>
      <c r="G146" s="4">
        <v>193</v>
      </c>
      <c r="H146" s="7">
        <v>2184</v>
      </c>
    </row>
    <row r="147" spans="1:8" x14ac:dyDescent="0.25">
      <c r="A147" s="4">
        <v>194</v>
      </c>
      <c r="B147" s="3">
        <v>8076</v>
      </c>
      <c r="G147" s="4">
        <v>194</v>
      </c>
      <c r="H147" s="7">
        <v>2019</v>
      </c>
    </row>
    <row r="148" spans="1:8" x14ac:dyDescent="0.25">
      <c r="A148" s="4">
        <v>195</v>
      </c>
      <c r="B148" s="3">
        <v>6276</v>
      </c>
      <c r="G148" s="4">
        <v>195</v>
      </c>
      <c r="H148" s="7">
        <v>2092</v>
      </c>
    </row>
    <row r="149" spans="1:8" x14ac:dyDescent="0.25">
      <c r="A149" s="4">
        <v>196</v>
      </c>
      <c r="B149" s="3">
        <v>9153</v>
      </c>
      <c r="G149" s="4">
        <v>196</v>
      </c>
      <c r="H149" s="7">
        <v>2288.25</v>
      </c>
    </row>
    <row r="150" spans="1:8" x14ac:dyDescent="0.25">
      <c r="A150" s="4">
        <v>197</v>
      </c>
      <c r="B150" s="3">
        <v>7371</v>
      </c>
      <c r="G150" s="4">
        <v>197</v>
      </c>
      <c r="H150" s="7">
        <v>1842.75</v>
      </c>
    </row>
    <row r="151" spans="1:8" x14ac:dyDescent="0.25">
      <c r="A151" s="4">
        <v>199</v>
      </c>
      <c r="B151" s="3">
        <v>5735</v>
      </c>
      <c r="G151" s="4">
        <v>199</v>
      </c>
      <c r="H151" s="7">
        <v>1911.6666666666667</v>
      </c>
    </row>
    <row r="152" spans="1:8" x14ac:dyDescent="0.25">
      <c r="A152" s="4">
        <v>200</v>
      </c>
      <c r="B152" s="3">
        <v>5112</v>
      </c>
      <c r="G152" s="4">
        <v>200</v>
      </c>
      <c r="H152" s="7">
        <v>2556</v>
      </c>
    </row>
    <row r="153" spans="1:8" x14ac:dyDescent="0.25">
      <c r="A153" s="4">
        <v>201</v>
      </c>
      <c r="B153" s="3">
        <v>7521</v>
      </c>
      <c r="G153" s="4">
        <v>201</v>
      </c>
      <c r="H153" s="7">
        <v>2507</v>
      </c>
    </row>
    <row r="154" spans="1:8" x14ac:dyDescent="0.25">
      <c r="A154" s="4">
        <v>202</v>
      </c>
      <c r="B154" s="3">
        <v>5312</v>
      </c>
      <c r="G154" s="4">
        <v>202</v>
      </c>
      <c r="H154" s="7">
        <v>1770.6666666666667</v>
      </c>
    </row>
    <row r="155" spans="1:8" x14ac:dyDescent="0.25">
      <c r="A155" s="4">
        <v>203</v>
      </c>
      <c r="B155" s="3">
        <v>9015</v>
      </c>
      <c r="G155" s="4">
        <v>203</v>
      </c>
      <c r="H155" s="7">
        <v>2253.75</v>
      </c>
    </row>
    <row r="156" spans="1:8" x14ac:dyDescent="0.25">
      <c r="A156" s="4">
        <v>204</v>
      </c>
      <c r="B156" s="3">
        <v>3467</v>
      </c>
      <c r="G156" s="4">
        <v>204</v>
      </c>
      <c r="H156" s="7">
        <v>1733.5</v>
      </c>
    </row>
    <row r="157" spans="1:8" x14ac:dyDescent="0.25">
      <c r="A157" s="4">
        <v>205</v>
      </c>
      <c r="B157" s="3">
        <v>1501</v>
      </c>
      <c r="G157" s="4">
        <v>205</v>
      </c>
      <c r="H157" s="7">
        <v>1501</v>
      </c>
    </row>
    <row r="158" spans="1:8" x14ac:dyDescent="0.25">
      <c r="A158" s="4">
        <v>206</v>
      </c>
      <c r="B158" s="3">
        <v>11505</v>
      </c>
      <c r="G158" s="4">
        <v>206</v>
      </c>
      <c r="H158" s="7">
        <v>2301</v>
      </c>
    </row>
    <row r="159" spans="1:8" x14ac:dyDescent="0.25">
      <c r="A159" s="4">
        <v>207</v>
      </c>
      <c r="B159" s="3">
        <v>4468</v>
      </c>
      <c r="G159" s="4">
        <v>207</v>
      </c>
      <c r="H159" s="7">
        <v>2234</v>
      </c>
    </row>
    <row r="160" spans="1:8" x14ac:dyDescent="0.25">
      <c r="A160" s="4">
        <v>208</v>
      </c>
      <c r="B160" s="3">
        <v>3369</v>
      </c>
      <c r="G160" s="4">
        <v>208</v>
      </c>
      <c r="H160" s="7">
        <v>3369</v>
      </c>
    </row>
    <row r="161" spans="1:8" x14ac:dyDescent="0.25">
      <c r="A161" s="4">
        <v>209</v>
      </c>
      <c r="B161" s="3">
        <v>8288</v>
      </c>
      <c r="G161" s="4">
        <v>209</v>
      </c>
      <c r="H161" s="7">
        <v>2762.6666666666665</v>
      </c>
    </row>
    <row r="162" spans="1:8" x14ac:dyDescent="0.25">
      <c r="A162" s="4">
        <v>210</v>
      </c>
      <c r="B162" s="3">
        <v>2291</v>
      </c>
      <c r="G162" s="4">
        <v>210</v>
      </c>
      <c r="H162" s="7">
        <v>2291</v>
      </c>
    </row>
    <row r="163" spans="1:8" x14ac:dyDescent="0.25">
      <c r="A163" s="4">
        <v>211</v>
      </c>
      <c r="B163" s="3">
        <v>6025</v>
      </c>
      <c r="G163" s="4">
        <v>211</v>
      </c>
      <c r="H163" s="7">
        <v>3012.5</v>
      </c>
    </row>
    <row r="164" spans="1:8" x14ac:dyDescent="0.25">
      <c r="A164" s="4">
        <v>212</v>
      </c>
      <c r="B164" s="3">
        <v>2516</v>
      </c>
      <c r="G164" s="4">
        <v>212</v>
      </c>
      <c r="H164" s="7">
        <v>2516</v>
      </c>
    </row>
    <row r="165" spans="1:8" x14ac:dyDescent="0.25">
      <c r="A165" s="4">
        <v>213</v>
      </c>
      <c r="B165" s="3">
        <v>1407</v>
      </c>
      <c r="G165" s="4">
        <v>213</v>
      </c>
      <c r="H165" s="7">
        <v>1407</v>
      </c>
    </row>
    <row r="166" spans="1:8" x14ac:dyDescent="0.25">
      <c r="A166" s="4">
        <v>214</v>
      </c>
      <c r="B166" s="3">
        <v>5632</v>
      </c>
      <c r="G166" s="4">
        <v>214</v>
      </c>
      <c r="H166" s="7">
        <v>2816</v>
      </c>
    </row>
    <row r="167" spans="1:8" x14ac:dyDescent="0.25">
      <c r="A167" s="4">
        <v>215</v>
      </c>
      <c r="B167" s="3">
        <v>3890</v>
      </c>
      <c r="G167" s="4">
        <v>215</v>
      </c>
      <c r="H167" s="7">
        <v>1945</v>
      </c>
    </row>
    <row r="168" spans="1:8" x14ac:dyDescent="0.25">
      <c r="A168" s="4">
        <v>216</v>
      </c>
      <c r="B168" s="3">
        <v>5611</v>
      </c>
      <c r="G168" s="4">
        <v>216</v>
      </c>
      <c r="H168" s="7">
        <v>2805.5</v>
      </c>
    </row>
    <row r="169" spans="1:8" x14ac:dyDescent="0.25">
      <c r="A169" s="4">
        <v>217</v>
      </c>
      <c r="B169" s="3">
        <v>1756</v>
      </c>
      <c r="G169" s="4">
        <v>217</v>
      </c>
      <c r="H169" s="7">
        <v>1756</v>
      </c>
    </row>
    <row r="170" spans="1:8" x14ac:dyDescent="0.25">
      <c r="A170" s="4">
        <v>218</v>
      </c>
      <c r="B170" s="3">
        <v>4317</v>
      </c>
      <c r="G170" s="4">
        <v>218</v>
      </c>
      <c r="H170" s="7">
        <v>2158.5</v>
      </c>
    </row>
    <row r="171" spans="1:8" x14ac:dyDescent="0.25">
      <c r="A171" s="4">
        <v>219</v>
      </c>
      <c r="B171" s="3">
        <v>1617</v>
      </c>
      <c r="G171" s="4">
        <v>219</v>
      </c>
      <c r="H171" s="7">
        <v>1617</v>
      </c>
    </row>
    <row r="172" spans="1:8" x14ac:dyDescent="0.25">
      <c r="A172" s="4">
        <v>220</v>
      </c>
      <c r="B172" s="3">
        <v>4745</v>
      </c>
      <c r="G172" s="4">
        <v>220</v>
      </c>
      <c r="H172" s="7">
        <v>2372.5</v>
      </c>
    </row>
    <row r="173" spans="1:8" x14ac:dyDescent="0.25">
      <c r="A173" s="4">
        <v>221</v>
      </c>
      <c r="B173" s="3">
        <v>6427</v>
      </c>
      <c r="G173" s="4">
        <v>221</v>
      </c>
      <c r="H173" s="7">
        <v>2142.3333333333335</v>
      </c>
    </row>
    <row r="174" spans="1:8" x14ac:dyDescent="0.25">
      <c r="A174" s="4">
        <v>222</v>
      </c>
      <c r="B174" s="3">
        <v>5292</v>
      </c>
      <c r="G174" s="4">
        <v>222</v>
      </c>
      <c r="H174" s="7">
        <v>1764</v>
      </c>
    </row>
    <row r="175" spans="1:8" x14ac:dyDescent="0.25">
      <c r="A175" s="4">
        <v>223</v>
      </c>
      <c r="B175" s="3">
        <v>1827</v>
      </c>
      <c r="G175" s="4">
        <v>223</v>
      </c>
      <c r="H175" s="7">
        <v>1827</v>
      </c>
    </row>
    <row r="176" spans="1:8" x14ac:dyDescent="0.25">
      <c r="A176" s="4">
        <v>224</v>
      </c>
      <c r="B176" s="3">
        <v>4557</v>
      </c>
      <c r="G176" s="4">
        <v>224</v>
      </c>
      <c r="H176" s="7">
        <v>2278.5</v>
      </c>
    </row>
    <row r="177" spans="1:8" x14ac:dyDescent="0.25">
      <c r="A177" s="4">
        <v>225</v>
      </c>
      <c r="B177" s="3">
        <v>13254</v>
      </c>
      <c r="G177" s="4">
        <v>225</v>
      </c>
      <c r="H177" s="7">
        <v>2650.8</v>
      </c>
    </row>
    <row r="178" spans="1:8" x14ac:dyDescent="0.25">
      <c r="A178" s="4">
        <v>226</v>
      </c>
      <c r="B178" s="3">
        <v>11026</v>
      </c>
      <c r="G178" s="4">
        <v>226</v>
      </c>
      <c r="H178" s="7">
        <v>2205.1999999999998</v>
      </c>
    </row>
    <row r="179" spans="1:8" x14ac:dyDescent="0.25">
      <c r="A179" s="4">
        <v>227</v>
      </c>
      <c r="B179" s="3">
        <v>13759</v>
      </c>
      <c r="G179" s="4">
        <v>227</v>
      </c>
      <c r="H179" s="7">
        <v>2293.1666666666665</v>
      </c>
    </row>
    <row r="180" spans="1:8" x14ac:dyDescent="0.25">
      <c r="A180" s="4">
        <v>228</v>
      </c>
      <c r="B180" s="3">
        <v>8582</v>
      </c>
      <c r="G180" s="4">
        <v>228</v>
      </c>
      <c r="H180" s="7">
        <v>2860.6666666666665</v>
      </c>
    </row>
    <row r="181" spans="1:8" x14ac:dyDescent="0.25">
      <c r="A181" s="4">
        <v>229</v>
      </c>
      <c r="B181" s="3">
        <v>7370</v>
      </c>
      <c r="G181" s="4">
        <v>229</v>
      </c>
      <c r="H181" s="7">
        <v>1842.5</v>
      </c>
    </row>
    <row r="182" spans="1:8" x14ac:dyDescent="0.25">
      <c r="A182" s="4">
        <v>230</v>
      </c>
      <c r="B182" s="3">
        <v>3350</v>
      </c>
      <c r="G182" s="4">
        <v>230</v>
      </c>
      <c r="H182" s="7">
        <v>1675</v>
      </c>
    </row>
    <row r="183" spans="1:8" x14ac:dyDescent="0.25">
      <c r="A183" s="4">
        <v>231</v>
      </c>
      <c r="B183" s="3">
        <v>14685</v>
      </c>
      <c r="G183" s="4">
        <v>231</v>
      </c>
      <c r="H183" s="7">
        <v>2447.5</v>
      </c>
    </row>
    <row r="184" spans="1:8" x14ac:dyDescent="0.25">
      <c r="A184" s="4">
        <v>232</v>
      </c>
      <c r="B184" s="3">
        <v>2950</v>
      </c>
      <c r="G184" s="4">
        <v>232</v>
      </c>
      <c r="H184" s="7">
        <v>2950</v>
      </c>
    </row>
    <row r="185" spans="1:8" x14ac:dyDescent="0.25">
      <c r="A185" s="4">
        <v>233</v>
      </c>
      <c r="B185" s="3">
        <v>9574</v>
      </c>
      <c r="G185" s="4">
        <v>233</v>
      </c>
      <c r="H185" s="7">
        <v>1914.8</v>
      </c>
    </row>
    <row r="186" spans="1:8" x14ac:dyDescent="0.25">
      <c r="A186" s="4">
        <v>234</v>
      </c>
      <c r="B186" s="3">
        <v>3559</v>
      </c>
      <c r="G186" s="4">
        <v>234</v>
      </c>
      <c r="H186" s="7">
        <v>1779.5</v>
      </c>
    </row>
    <row r="187" spans="1:8" x14ac:dyDescent="0.25">
      <c r="A187" s="4">
        <v>235</v>
      </c>
      <c r="B187" s="3">
        <v>2781</v>
      </c>
      <c r="G187" s="4">
        <v>235</v>
      </c>
      <c r="H187" s="7">
        <v>2781</v>
      </c>
    </row>
    <row r="188" spans="1:8" x14ac:dyDescent="0.25">
      <c r="A188" s="4">
        <v>236</v>
      </c>
      <c r="B188" s="3">
        <v>11332</v>
      </c>
      <c r="G188" s="4">
        <v>236</v>
      </c>
      <c r="H188" s="7">
        <v>2266.4</v>
      </c>
    </row>
    <row r="189" spans="1:8" x14ac:dyDescent="0.25">
      <c r="A189" s="4">
        <v>237</v>
      </c>
      <c r="B189" s="3">
        <v>8622</v>
      </c>
      <c r="G189" s="4">
        <v>237</v>
      </c>
      <c r="H189" s="7">
        <v>2155.5</v>
      </c>
    </row>
    <row r="190" spans="1:8" x14ac:dyDescent="0.25">
      <c r="A190" s="4">
        <v>238</v>
      </c>
      <c r="B190" s="3">
        <v>5218</v>
      </c>
      <c r="G190" s="4">
        <v>238</v>
      </c>
      <c r="H190" s="7">
        <v>1739.3333333333333</v>
      </c>
    </row>
    <row r="191" spans="1:8" x14ac:dyDescent="0.25">
      <c r="A191" s="4">
        <v>239</v>
      </c>
      <c r="B191" s="3">
        <v>6424</v>
      </c>
      <c r="G191" s="4">
        <v>239</v>
      </c>
      <c r="H191" s="7">
        <v>2141.3333333333335</v>
      </c>
    </row>
    <row r="192" spans="1:8" x14ac:dyDescent="0.25">
      <c r="A192" s="4">
        <v>240</v>
      </c>
      <c r="B192" s="3">
        <v>11336</v>
      </c>
      <c r="G192" s="4">
        <v>240</v>
      </c>
      <c r="H192" s="7">
        <v>2267.1999999999998</v>
      </c>
    </row>
    <row r="193" spans="1:8" x14ac:dyDescent="0.25">
      <c r="A193" s="4">
        <v>241</v>
      </c>
      <c r="B193" s="3">
        <v>9301</v>
      </c>
      <c r="G193" s="4">
        <v>241</v>
      </c>
      <c r="H193" s="7">
        <v>2325.25</v>
      </c>
    </row>
    <row r="194" spans="1:8" x14ac:dyDescent="0.25">
      <c r="A194" s="4">
        <v>242</v>
      </c>
      <c r="B194" s="3">
        <v>16102</v>
      </c>
      <c r="G194" s="4">
        <v>242</v>
      </c>
      <c r="H194" s="7">
        <v>2300.2857142857142</v>
      </c>
    </row>
    <row r="195" spans="1:8" x14ac:dyDescent="0.25">
      <c r="A195" s="4">
        <v>243</v>
      </c>
      <c r="B195" s="3">
        <v>4979</v>
      </c>
      <c r="G195" s="4">
        <v>243</v>
      </c>
      <c r="H195" s="7">
        <v>2489.5</v>
      </c>
    </row>
    <row r="196" spans="1:8" x14ac:dyDescent="0.25">
      <c r="A196" s="4">
        <v>244</v>
      </c>
      <c r="B196" s="3">
        <v>2247</v>
      </c>
      <c r="G196" s="4">
        <v>244</v>
      </c>
      <c r="H196" s="7">
        <v>2247</v>
      </c>
    </row>
    <row r="197" spans="1:8" x14ac:dyDescent="0.25">
      <c r="A197" s="4">
        <v>245</v>
      </c>
      <c r="B197" s="3">
        <v>12982</v>
      </c>
      <c r="G197" s="4">
        <v>245</v>
      </c>
      <c r="H197" s="7">
        <v>2596.4</v>
      </c>
    </row>
    <row r="198" spans="1:8" x14ac:dyDescent="0.25">
      <c r="A198" s="4">
        <v>246</v>
      </c>
      <c r="B198" s="3">
        <v>2038</v>
      </c>
      <c r="G198" s="4">
        <v>246</v>
      </c>
      <c r="H198" s="7">
        <v>2038</v>
      </c>
    </row>
    <row r="199" spans="1:8" x14ac:dyDescent="0.25">
      <c r="A199" s="4">
        <v>247</v>
      </c>
      <c r="B199" s="3">
        <v>10447</v>
      </c>
      <c r="G199" s="4">
        <v>247</v>
      </c>
      <c r="H199" s="7">
        <v>2089.4</v>
      </c>
    </row>
    <row r="200" spans="1:8" x14ac:dyDescent="0.25">
      <c r="A200" s="4">
        <v>248</v>
      </c>
      <c r="B200" s="3">
        <v>3695</v>
      </c>
      <c r="G200" s="4">
        <v>248</v>
      </c>
      <c r="H200" s="7">
        <v>1847.5</v>
      </c>
    </row>
    <row r="201" spans="1:8" x14ac:dyDescent="0.25">
      <c r="A201" s="4">
        <v>249</v>
      </c>
      <c r="B201" s="3">
        <v>7590</v>
      </c>
      <c r="G201" s="4">
        <v>249</v>
      </c>
      <c r="H201" s="7">
        <v>1897.5</v>
      </c>
    </row>
    <row r="202" spans="1:8" x14ac:dyDescent="0.25">
      <c r="A202" s="4">
        <v>250</v>
      </c>
      <c r="B202" s="3">
        <v>7993</v>
      </c>
      <c r="G202" s="4">
        <v>250</v>
      </c>
      <c r="H202" s="7">
        <v>2664.3333333333335</v>
      </c>
    </row>
    <row r="203" spans="1:8" x14ac:dyDescent="0.25">
      <c r="A203" s="4">
        <v>251</v>
      </c>
      <c r="B203" s="3">
        <v>11426</v>
      </c>
      <c r="G203" s="4">
        <v>251</v>
      </c>
      <c r="H203" s="7">
        <v>2856.5</v>
      </c>
    </row>
    <row r="204" spans="1:8" x14ac:dyDescent="0.25">
      <c r="A204" s="4">
        <v>252</v>
      </c>
      <c r="B204" s="3">
        <v>14054</v>
      </c>
      <c r="G204" s="4">
        <v>252</v>
      </c>
      <c r="H204" s="7">
        <v>2342.3333333333335</v>
      </c>
    </row>
    <row r="205" spans="1:8" x14ac:dyDescent="0.25">
      <c r="A205" s="4">
        <v>253</v>
      </c>
      <c r="B205" s="3">
        <v>10482</v>
      </c>
      <c r="G205" s="4">
        <v>253</v>
      </c>
      <c r="H205" s="7">
        <v>2620.5</v>
      </c>
    </row>
    <row r="206" spans="1:8" x14ac:dyDescent="0.25">
      <c r="A206" s="4">
        <v>254</v>
      </c>
      <c r="B206" s="3">
        <v>4661</v>
      </c>
      <c r="G206" s="4">
        <v>254</v>
      </c>
      <c r="H206" s="7">
        <v>2330.5</v>
      </c>
    </row>
    <row r="207" spans="1:8" x14ac:dyDescent="0.25">
      <c r="A207" s="4">
        <v>255</v>
      </c>
      <c r="B207" s="3">
        <v>16099</v>
      </c>
      <c r="G207" s="4">
        <v>255</v>
      </c>
      <c r="H207" s="7">
        <v>2683.1666666666665</v>
      </c>
    </row>
    <row r="208" spans="1:8" x14ac:dyDescent="0.25">
      <c r="A208" s="4">
        <v>256</v>
      </c>
      <c r="B208" s="3">
        <v>2734</v>
      </c>
      <c r="G208" s="4">
        <v>256</v>
      </c>
      <c r="H208" s="7">
        <v>2734</v>
      </c>
    </row>
    <row r="209" spans="1:8" x14ac:dyDescent="0.25">
      <c r="A209" s="4">
        <v>257</v>
      </c>
      <c r="B209" s="3">
        <v>8667</v>
      </c>
      <c r="G209" s="4">
        <v>257</v>
      </c>
      <c r="H209" s="7">
        <v>2166.75</v>
      </c>
    </row>
    <row r="210" spans="1:8" x14ac:dyDescent="0.25">
      <c r="A210" s="4">
        <v>258</v>
      </c>
      <c r="B210" s="3">
        <v>20838</v>
      </c>
      <c r="G210" s="4">
        <v>258</v>
      </c>
      <c r="H210" s="7">
        <v>2315.3333333333335</v>
      </c>
    </row>
    <row r="211" spans="1:8" x14ac:dyDescent="0.25">
      <c r="A211" s="4">
        <v>259</v>
      </c>
      <c r="B211" s="3">
        <v>7699</v>
      </c>
      <c r="G211" s="4">
        <v>259</v>
      </c>
      <c r="H211" s="7">
        <v>2566.3333333333335</v>
      </c>
    </row>
    <row r="212" spans="1:8" x14ac:dyDescent="0.25">
      <c r="A212" s="4">
        <v>260</v>
      </c>
      <c r="B212" s="3">
        <v>7291</v>
      </c>
      <c r="G212" s="4">
        <v>260</v>
      </c>
      <c r="H212" s="7">
        <v>2430.3333333333335</v>
      </c>
    </row>
    <row r="213" spans="1:8" x14ac:dyDescent="0.25">
      <c r="A213" s="4">
        <v>261</v>
      </c>
      <c r="B213" s="3">
        <v>7633</v>
      </c>
      <c r="G213" s="4">
        <v>261</v>
      </c>
      <c r="H213" s="7">
        <v>2544.3333333333335</v>
      </c>
    </row>
    <row r="214" spans="1:8" x14ac:dyDescent="0.25">
      <c r="A214" s="4">
        <v>262</v>
      </c>
      <c r="B214" s="3">
        <v>2969</v>
      </c>
      <c r="G214" s="4">
        <v>262</v>
      </c>
      <c r="H214" s="7">
        <v>2969</v>
      </c>
    </row>
    <row r="215" spans="1:8" x14ac:dyDescent="0.25">
      <c r="A215" s="4">
        <v>263</v>
      </c>
      <c r="B215" s="3">
        <v>15890</v>
      </c>
      <c r="G215" s="4">
        <v>263</v>
      </c>
      <c r="H215" s="7">
        <v>2648.3333333333335</v>
      </c>
    </row>
    <row r="216" spans="1:8" x14ac:dyDescent="0.25">
      <c r="A216" s="4">
        <v>264</v>
      </c>
      <c r="B216" s="3">
        <v>6727</v>
      </c>
      <c r="G216" s="4">
        <v>264</v>
      </c>
      <c r="H216" s="7">
        <v>2242.3333333333335</v>
      </c>
    </row>
    <row r="217" spans="1:8" x14ac:dyDescent="0.25">
      <c r="A217" s="4">
        <v>265</v>
      </c>
      <c r="B217" s="3">
        <v>13184</v>
      </c>
      <c r="G217" s="4">
        <v>265</v>
      </c>
      <c r="H217" s="7">
        <v>2636.8</v>
      </c>
    </row>
    <row r="218" spans="1:8" x14ac:dyDescent="0.25">
      <c r="A218" s="4">
        <v>266</v>
      </c>
      <c r="B218" s="3">
        <v>12833</v>
      </c>
      <c r="G218" s="4">
        <v>266</v>
      </c>
      <c r="H218" s="7">
        <v>2566.6</v>
      </c>
    </row>
    <row r="219" spans="1:8" x14ac:dyDescent="0.25">
      <c r="A219" s="4">
        <v>267</v>
      </c>
      <c r="B219" s="3">
        <v>5393</v>
      </c>
      <c r="G219" s="4">
        <v>267</v>
      </c>
      <c r="H219" s="7">
        <v>1797.6666666666667</v>
      </c>
    </row>
    <row r="220" spans="1:8" x14ac:dyDescent="0.25">
      <c r="A220" s="4">
        <v>268</v>
      </c>
      <c r="B220" s="3">
        <v>17132</v>
      </c>
      <c r="G220" s="4">
        <v>268</v>
      </c>
      <c r="H220" s="7">
        <v>2447.4285714285716</v>
      </c>
    </row>
    <row r="221" spans="1:8" x14ac:dyDescent="0.25">
      <c r="A221" s="4">
        <v>269</v>
      </c>
      <c r="B221" s="3">
        <v>9527</v>
      </c>
      <c r="G221" s="4">
        <v>269</v>
      </c>
      <c r="H221" s="7">
        <v>3175.6666666666665</v>
      </c>
    </row>
    <row r="222" spans="1:8" x14ac:dyDescent="0.25">
      <c r="A222" s="4">
        <v>270</v>
      </c>
      <c r="B222" s="3">
        <v>11846</v>
      </c>
      <c r="G222" s="4">
        <v>270</v>
      </c>
      <c r="H222" s="7">
        <v>2961.5</v>
      </c>
    </row>
    <row r="223" spans="1:8" x14ac:dyDescent="0.25">
      <c r="A223" s="4">
        <v>271</v>
      </c>
      <c r="B223" s="3">
        <v>15524</v>
      </c>
      <c r="G223" s="4">
        <v>271</v>
      </c>
      <c r="H223" s="7">
        <v>2587.3333333333335</v>
      </c>
    </row>
    <row r="224" spans="1:8" x14ac:dyDescent="0.25">
      <c r="A224" s="4">
        <v>272</v>
      </c>
      <c r="B224" s="3">
        <v>9763</v>
      </c>
      <c r="G224" s="4">
        <v>272</v>
      </c>
      <c r="H224" s="7">
        <v>1952.6</v>
      </c>
    </row>
    <row r="225" spans="1:8" x14ac:dyDescent="0.25">
      <c r="A225" s="4">
        <v>273</v>
      </c>
      <c r="B225" s="3">
        <v>8420</v>
      </c>
      <c r="G225" s="4">
        <v>273</v>
      </c>
      <c r="H225" s="7">
        <v>2806.6666666666665</v>
      </c>
    </row>
    <row r="226" spans="1:8" x14ac:dyDescent="0.25">
      <c r="A226" s="4">
        <v>274</v>
      </c>
      <c r="B226" s="3">
        <v>11831</v>
      </c>
      <c r="G226" s="4">
        <v>274</v>
      </c>
      <c r="H226" s="7">
        <v>2957.75</v>
      </c>
    </row>
    <row r="227" spans="1:8" x14ac:dyDescent="0.25">
      <c r="A227" s="4">
        <v>275</v>
      </c>
      <c r="B227" s="3">
        <v>3123</v>
      </c>
      <c r="G227" s="4">
        <v>275</v>
      </c>
      <c r="H227" s="7">
        <v>3123</v>
      </c>
    </row>
    <row r="228" spans="1:8" x14ac:dyDescent="0.25">
      <c r="A228" s="4">
        <v>276</v>
      </c>
      <c r="B228" s="3">
        <v>10157</v>
      </c>
      <c r="G228" s="4">
        <v>276</v>
      </c>
      <c r="H228" s="7">
        <v>3385.6666666666665</v>
      </c>
    </row>
    <row r="229" spans="1:8" x14ac:dyDescent="0.25">
      <c r="A229" s="4">
        <v>278</v>
      </c>
      <c r="B229" s="3">
        <v>3306</v>
      </c>
      <c r="G229" s="4">
        <v>278</v>
      </c>
      <c r="H229" s="7">
        <v>3306</v>
      </c>
    </row>
    <row r="230" spans="1:8" x14ac:dyDescent="0.25">
      <c r="A230" s="4">
        <v>279</v>
      </c>
      <c r="B230" s="3">
        <v>4451</v>
      </c>
      <c r="G230" s="4">
        <v>279</v>
      </c>
      <c r="H230" s="7">
        <v>2225.5</v>
      </c>
    </row>
    <row r="231" spans="1:8" x14ac:dyDescent="0.25">
      <c r="A231" s="4">
        <v>280</v>
      </c>
      <c r="B231" s="3">
        <v>3406</v>
      </c>
      <c r="G231" s="4">
        <v>280</v>
      </c>
      <c r="H231" s="7">
        <v>1703</v>
      </c>
    </row>
    <row r="232" spans="1:8" x14ac:dyDescent="0.25">
      <c r="A232" s="4">
        <v>281</v>
      </c>
      <c r="B232" s="3">
        <v>1667</v>
      </c>
      <c r="G232" s="4">
        <v>281</v>
      </c>
      <c r="H232" s="7">
        <v>1667</v>
      </c>
    </row>
    <row r="233" spans="1:8" x14ac:dyDescent="0.25">
      <c r="A233" s="4">
        <v>282</v>
      </c>
      <c r="B233" s="3">
        <v>4742</v>
      </c>
      <c r="G233" s="4">
        <v>282</v>
      </c>
      <c r="H233" s="7">
        <v>2371</v>
      </c>
    </row>
    <row r="234" spans="1:8" x14ac:dyDescent="0.25">
      <c r="A234" s="4">
        <v>283</v>
      </c>
      <c r="B234" s="3">
        <v>15154</v>
      </c>
      <c r="G234" s="4">
        <v>283</v>
      </c>
      <c r="H234" s="7">
        <v>3030.8</v>
      </c>
    </row>
    <row r="235" spans="1:8" x14ac:dyDescent="0.25">
      <c r="A235" s="4">
        <v>284</v>
      </c>
      <c r="B235" s="3">
        <v>4044</v>
      </c>
      <c r="G235" s="4">
        <v>284</v>
      </c>
      <c r="H235" s="7">
        <v>4044</v>
      </c>
    </row>
    <row r="236" spans="1:8" x14ac:dyDescent="0.25">
      <c r="A236" s="4">
        <v>285</v>
      </c>
      <c r="B236" s="3">
        <v>7765</v>
      </c>
      <c r="G236" s="4">
        <v>285</v>
      </c>
      <c r="H236" s="7">
        <v>2588.3333333333335</v>
      </c>
    </row>
    <row r="237" spans="1:8" x14ac:dyDescent="0.25">
      <c r="A237" s="4">
        <v>286</v>
      </c>
      <c r="B237" s="3">
        <v>11923</v>
      </c>
      <c r="G237" s="4">
        <v>286</v>
      </c>
      <c r="H237" s="7">
        <v>2980.75</v>
      </c>
    </row>
    <row r="238" spans="1:8" x14ac:dyDescent="0.25">
      <c r="A238" s="4">
        <v>287</v>
      </c>
      <c r="B238" s="3">
        <v>2743</v>
      </c>
      <c r="G238" s="4">
        <v>287</v>
      </c>
      <c r="H238" s="7">
        <v>2743</v>
      </c>
    </row>
    <row r="239" spans="1:8" x14ac:dyDescent="0.25">
      <c r="A239" s="4">
        <v>288</v>
      </c>
      <c r="B239" s="3">
        <v>14488</v>
      </c>
      <c r="G239" s="4">
        <v>288</v>
      </c>
      <c r="H239" s="7">
        <v>2414.6666666666665</v>
      </c>
    </row>
    <row r="240" spans="1:8" x14ac:dyDescent="0.25">
      <c r="A240" s="4">
        <v>289</v>
      </c>
      <c r="B240" s="3">
        <v>11076</v>
      </c>
      <c r="G240" s="4">
        <v>289</v>
      </c>
      <c r="H240" s="7">
        <v>2769</v>
      </c>
    </row>
    <row r="241" spans="1:8" x14ac:dyDescent="0.25">
      <c r="A241" s="4">
        <v>290</v>
      </c>
      <c r="B241" s="3">
        <v>4262</v>
      </c>
      <c r="G241" s="4">
        <v>290</v>
      </c>
      <c r="H241" s="7">
        <v>2131</v>
      </c>
    </row>
    <row r="242" spans="1:8" x14ac:dyDescent="0.25">
      <c r="A242" s="4">
        <v>291</v>
      </c>
      <c r="B242" s="3">
        <v>16554</v>
      </c>
      <c r="G242" s="4">
        <v>291</v>
      </c>
      <c r="H242" s="7">
        <v>2759</v>
      </c>
    </row>
    <row r="243" spans="1:8" x14ac:dyDescent="0.25">
      <c r="A243" s="4">
        <v>292</v>
      </c>
      <c r="B243" s="3">
        <v>13977</v>
      </c>
      <c r="G243" s="4">
        <v>292</v>
      </c>
      <c r="H243" s="7">
        <v>2795.4</v>
      </c>
    </row>
    <row r="244" spans="1:8" x14ac:dyDescent="0.25">
      <c r="A244" s="4">
        <v>293</v>
      </c>
      <c r="B244" s="3">
        <v>6131</v>
      </c>
      <c r="G244" s="4">
        <v>293</v>
      </c>
      <c r="H244" s="7">
        <v>3065.5</v>
      </c>
    </row>
    <row r="245" spans="1:8" x14ac:dyDescent="0.25">
      <c r="A245" s="4">
        <v>294</v>
      </c>
      <c r="B245" s="3">
        <v>8736</v>
      </c>
      <c r="G245" s="4">
        <v>294</v>
      </c>
      <c r="H245" s="7">
        <v>2184</v>
      </c>
    </row>
    <row r="246" spans="1:8" x14ac:dyDescent="0.25">
      <c r="A246" s="4">
        <v>295</v>
      </c>
      <c r="B246" s="3">
        <v>5092</v>
      </c>
      <c r="G246" s="4">
        <v>295</v>
      </c>
      <c r="H246" s="7">
        <v>2546</v>
      </c>
    </row>
    <row r="247" spans="1:8" x14ac:dyDescent="0.25">
      <c r="A247" s="4">
        <v>296</v>
      </c>
      <c r="B247" s="3">
        <v>3726</v>
      </c>
      <c r="G247" s="4">
        <v>296</v>
      </c>
      <c r="H247" s="7">
        <v>1863</v>
      </c>
    </row>
    <row r="248" spans="1:8" x14ac:dyDescent="0.25">
      <c r="A248" s="4">
        <v>297</v>
      </c>
      <c r="B248" s="3">
        <v>5072</v>
      </c>
      <c r="G248" s="4">
        <v>297</v>
      </c>
      <c r="H248" s="7">
        <v>2536</v>
      </c>
    </row>
    <row r="249" spans="1:8" x14ac:dyDescent="0.25">
      <c r="A249" s="4">
        <v>298</v>
      </c>
      <c r="B249" s="3">
        <v>16735</v>
      </c>
      <c r="G249" s="4">
        <v>298</v>
      </c>
      <c r="H249" s="7">
        <v>3347</v>
      </c>
    </row>
    <row r="250" spans="1:8" x14ac:dyDescent="0.25">
      <c r="A250" s="4">
        <v>299</v>
      </c>
      <c r="B250" s="3">
        <v>12422</v>
      </c>
      <c r="G250" s="4">
        <v>299</v>
      </c>
      <c r="H250" s="7">
        <v>3105.5</v>
      </c>
    </row>
    <row r="251" spans="1:8" x14ac:dyDescent="0.25">
      <c r="A251" s="4">
        <v>300</v>
      </c>
      <c r="B251" s="3">
        <v>8149</v>
      </c>
      <c r="G251" s="4">
        <v>300</v>
      </c>
      <c r="H251" s="7">
        <v>2716.3333333333335</v>
      </c>
    </row>
    <row r="252" spans="1:8" x14ac:dyDescent="0.25">
      <c r="A252" s="4">
        <v>301</v>
      </c>
      <c r="B252" s="3">
        <v>7561</v>
      </c>
      <c r="G252" s="4">
        <v>301</v>
      </c>
      <c r="H252" s="7">
        <v>3780.5</v>
      </c>
    </row>
    <row r="253" spans="1:8" x14ac:dyDescent="0.25">
      <c r="A253" s="4">
        <v>302</v>
      </c>
      <c r="B253" s="3">
        <v>6904</v>
      </c>
      <c r="G253" s="4">
        <v>302</v>
      </c>
      <c r="H253" s="7">
        <v>2301.3333333333335</v>
      </c>
    </row>
    <row r="254" spans="1:8" x14ac:dyDescent="0.25">
      <c r="A254" s="4">
        <v>303</v>
      </c>
      <c r="B254" s="3">
        <v>17119</v>
      </c>
      <c r="G254" s="4">
        <v>303</v>
      </c>
      <c r="H254" s="7">
        <v>2445.5714285714284</v>
      </c>
    </row>
    <row r="255" spans="1:8" x14ac:dyDescent="0.25">
      <c r="A255" s="4">
        <v>304</v>
      </c>
      <c r="B255" s="3">
        <v>4157</v>
      </c>
      <c r="G255" s="4">
        <v>304</v>
      </c>
      <c r="H255" s="7">
        <v>2078.5</v>
      </c>
    </row>
    <row r="256" spans="1:8" x14ac:dyDescent="0.25">
      <c r="A256" s="4">
        <v>305</v>
      </c>
      <c r="B256" s="3">
        <v>8682</v>
      </c>
      <c r="G256" s="4">
        <v>305</v>
      </c>
      <c r="H256" s="7">
        <v>2894</v>
      </c>
    </row>
    <row r="257" spans="1:8" x14ac:dyDescent="0.25">
      <c r="A257" s="4">
        <v>306</v>
      </c>
      <c r="B257" s="3">
        <v>3093</v>
      </c>
      <c r="G257" s="4">
        <v>306</v>
      </c>
      <c r="H257" s="7">
        <v>3093</v>
      </c>
    </row>
    <row r="258" spans="1:8" x14ac:dyDescent="0.25">
      <c r="A258" s="4">
        <v>307</v>
      </c>
      <c r="B258" s="3">
        <v>7344</v>
      </c>
      <c r="G258" s="4">
        <v>307</v>
      </c>
      <c r="H258" s="7">
        <v>2448</v>
      </c>
    </row>
    <row r="259" spans="1:8" x14ac:dyDescent="0.25">
      <c r="A259" s="4">
        <v>309</v>
      </c>
      <c r="B259" s="3">
        <v>16865</v>
      </c>
      <c r="G259" s="4">
        <v>309</v>
      </c>
      <c r="H259" s="7">
        <v>2810.8333333333335</v>
      </c>
    </row>
    <row r="260" spans="1:8" x14ac:dyDescent="0.25">
      <c r="A260" s="4">
        <v>310</v>
      </c>
      <c r="B260" s="3">
        <v>6721</v>
      </c>
      <c r="G260" s="4">
        <v>310</v>
      </c>
      <c r="H260" s="7">
        <v>2240.3333333333335</v>
      </c>
    </row>
    <row r="261" spans="1:8" x14ac:dyDescent="0.25">
      <c r="A261" s="4">
        <v>311</v>
      </c>
      <c r="B261" s="3">
        <v>4305</v>
      </c>
      <c r="G261" s="4">
        <v>311</v>
      </c>
      <c r="H261" s="7">
        <v>2152.5</v>
      </c>
    </row>
    <row r="262" spans="1:8" x14ac:dyDescent="0.25">
      <c r="A262" s="4">
        <v>312</v>
      </c>
      <c r="B262" s="3">
        <v>3855</v>
      </c>
      <c r="G262" s="4">
        <v>312</v>
      </c>
      <c r="H262" s="7">
        <v>1927.5</v>
      </c>
    </row>
    <row r="263" spans="1:8" x14ac:dyDescent="0.25">
      <c r="A263" s="4">
        <v>313</v>
      </c>
      <c r="B263" s="3">
        <v>18058</v>
      </c>
      <c r="G263" s="4">
        <v>313</v>
      </c>
      <c r="H263" s="7">
        <v>2579.7142857142858</v>
      </c>
    </row>
    <row r="264" spans="1:8" x14ac:dyDescent="0.25">
      <c r="A264" s="4">
        <v>314</v>
      </c>
      <c r="B264" s="3">
        <v>3976</v>
      </c>
      <c r="G264" s="4">
        <v>314</v>
      </c>
      <c r="H264" s="7">
        <v>1988</v>
      </c>
    </row>
    <row r="265" spans="1:8" x14ac:dyDescent="0.25">
      <c r="A265" s="4">
        <v>315</v>
      </c>
      <c r="B265" s="3">
        <v>3226</v>
      </c>
      <c r="G265" s="4">
        <v>315</v>
      </c>
      <c r="H265" s="7">
        <v>3226</v>
      </c>
    </row>
    <row r="266" spans="1:8" x14ac:dyDescent="0.25">
      <c r="A266" s="4">
        <v>316</v>
      </c>
      <c r="B266" s="3">
        <v>4305</v>
      </c>
      <c r="G266" s="4">
        <v>316</v>
      </c>
      <c r="H266" s="7">
        <v>2152.5</v>
      </c>
    </row>
    <row r="267" spans="1:8" x14ac:dyDescent="0.25">
      <c r="A267" s="4">
        <v>317</v>
      </c>
      <c r="B267" s="3">
        <v>17849</v>
      </c>
      <c r="G267" s="4">
        <v>317</v>
      </c>
      <c r="H267" s="7">
        <v>2974.8333333333335</v>
      </c>
    </row>
    <row r="268" spans="1:8" x14ac:dyDescent="0.25">
      <c r="A268" s="4">
        <v>318</v>
      </c>
      <c r="B268" s="3">
        <v>16916</v>
      </c>
      <c r="G268" s="4">
        <v>318</v>
      </c>
      <c r="H268" s="7">
        <v>2416.5714285714284</v>
      </c>
    </row>
    <row r="269" spans="1:8" x14ac:dyDescent="0.25">
      <c r="A269" s="4">
        <v>319</v>
      </c>
      <c r="B269" s="3">
        <v>7653</v>
      </c>
      <c r="G269" s="4">
        <v>319</v>
      </c>
      <c r="H269" s="7">
        <v>1913.25</v>
      </c>
    </row>
    <row r="270" spans="1:8" x14ac:dyDescent="0.25">
      <c r="A270" s="4">
        <v>321</v>
      </c>
      <c r="B270" s="3">
        <v>15615</v>
      </c>
      <c r="G270" s="4">
        <v>321</v>
      </c>
      <c r="H270" s="7">
        <v>2602.5</v>
      </c>
    </row>
    <row r="271" spans="1:8" x14ac:dyDescent="0.25">
      <c r="A271" s="4">
        <v>322</v>
      </c>
      <c r="B271" s="3">
        <v>3544</v>
      </c>
      <c r="G271" s="4">
        <v>322</v>
      </c>
      <c r="H271" s="7">
        <v>3544</v>
      </c>
    </row>
    <row r="272" spans="1:8" x14ac:dyDescent="0.25">
      <c r="A272" s="4">
        <v>323</v>
      </c>
      <c r="B272" s="3">
        <v>8194</v>
      </c>
      <c r="G272" s="4">
        <v>323</v>
      </c>
      <c r="H272" s="7">
        <v>2731.3333333333335</v>
      </c>
    </row>
    <row r="273" spans="1:8" x14ac:dyDescent="0.25">
      <c r="A273" s="4">
        <v>324</v>
      </c>
      <c r="B273" s="3">
        <v>20040</v>
      </c>
      <c r="G273" s="4">
        <v>324</v>
      </c>
      <c r="H273" s="7">
        <v>2862.8571428571427</v>
      </c>
    </row>
    <row r="274" spans="1:8" x14ac:dyDescent="0.25">
      <c r="A274" s="4">
        <v>325</v>
      </c>
      <c r="B274" s="3">
        <v>5319</v>
      </c>
      <c r="G274" s="4">
        <v>325</v>
      </c>
      <c r="H274" s="7">
        <v>2659.5</v>
      </c>
    </row>
    <row r="275" spans="1:8" x14ac:dyDescent="0.25">
      <c r="A275" s="4">
        <v>326</v>
      </c>
      <c r="B275" s="3">
        <v>3287</v>
      </c>
      <c r="G275" s="4">
        <v>326</v>
      </c>
      <c r="H275" s="7">
        <v>3287</v>
      </c>
    </row>
    <row r="276" spans="1:8" x14ac:dyDescent="0.25">
      <c r="A276" s="4">
        <v>327</v>
      </c>
      <c r="B276" s="3">
        <v>4880</v>
      </c>
      <c r="G276" s="4">
        <v>327</v>
      </c>
      <c r="H276" s="7">
        <v>2440</v>
      </c>
    </row>
    <row r="277" spans="1:8" x14ac:dyDescent="0.25">
      <c r="A277" s="4">
        <v>328</v>
      </c>
      <c r="B277" s="3">
        <v>16205</v>
      </c>
      <c r="G277" s="4">
        <v>328</v>
      </c>
      <c r="H277" s="7">
        <v>2315</v>
      </c>
    </row>
    <row r="278" spans="1:8" x14ac:dyDescent="0.25">
      <c r="A278" s="4">
        <v>329</v>
      </c>
      <c r="B278" s="3">
        <v>2105</v>
      </c>
      <c r="G278" s="4">
        <v>329</v>
      </c>
      <c r="H278" s="7">
        <v>2105</v>
      </c>
    </row>
    <row r="279" spans="1:8" x14ac:dyDescent="0.25">
      <c r="A279" s="4">
        <v>330</v>
      </c>
      <c r="B279" s="3">
        <v>6009</v>
      </c>
      <c r="G279" s="4">
        <v>330</v>
      </c>
      <c r="H279" s="7">
        <v>2003</v>
      </c>
    </row>
    <row r="280" spans="1:8" x14ac:dyDescent="0.25">
      <c r="A280" s="4">
        <v>331</v>
      </c>
      <c r="B280" s="3">
        <v>10873</v>
      </c>
      <c r="G280" s="4">
        <v>331</v>
      </c>
      <c r="H280" s="7">
        <v>2174.6</v>
      </c>
    </row>
    <row r="281" spans="1:8" x14ac:dyDescent="0.25">
      <c r="A281" s="4">
        <v>332</v>
      </c>
      <c r="B281" s="3">
        <v>6663</v>
      </c>
      <c r="G281" s="4">
        <v>332</v>
      </c>
      <c r="H281" s="7">
        <v>2221</v>
      </c>
    </row>
    <row r="282" spans="1:8" x14ac:dyDescent="0.25">
      <c r="A282" s="4">
        <v>333</v>
      </c>
      <c r="B282" s="3">
        <v>6147</v>
      </c>
      <c r="G282" s="4">
        <v>333</v>
      </c>
      <c r="H282" s="7">
        <v>2049</v>
      </c>
    </row>
    <row r="283" spans="1:8" x14ac:dyDescent="0.25">
      <c r="A283" s="4">
        <v>334</v>
      </c>
      <c r="B283" s="3">
        <v>4464</v>
      </c>
      <c r="G283" s="4">
        <v>334</v>
      </c>
      <c r="H283" s="7">
        <v>2232</v>
      </c>
    </row>
    <row r="284" spans="1:8" x14ac:dyDescent="0.25">
      <c r="A284" s="4">
        <v>335</v>
      </c>
      <c r="B284" s="3">
        <v>19343</v>
      </c>
      <c r="G284" s="4">
        <v>335</v>
      </c>
      <c r="H284" s="7">
        <v>2417.875</v>
      </c>
    </row>
    <row r="285" spans="1:8" x14ac:dyDescent="0.25">
      <c r="A285" s="4">
        <v>336</v>
      </c>
      <c r="B285" s="3">
        <v>14684</v>
      </c>
      <c r="G285" s="4">
        <v>336</v>
      </c>
      <c r="H285" s="7">
        <v>2936.8</v>
      </c>
    </row>
    <row r="286" spans="1:8" x14ac:dyDescent="0.25">
      <c r="A286" s="4">
        <v>339</v>
      </c>
      <c r="B286" s="3">
        <v>11240</v>
      </c>
      <c r="G286" s="4">
        <v>339</v>
      </c>
      <c r="H286" s="7">
        <v>2810</v>
      </c>
    </row>
    <row r="287" spans="1:8" x14ac:dyDescent="0.25">
      <c r="A287" s="4">
        <v>340</v>
      </c>
      <c r="B287" s="3">
        <v>6026</v>
      </c>
      <c r="G287" s="4">
        <v>340</v>
      </c>
      <c r="H287" s="7">
        <v>3013</v>
      </c>
    </row>
    <row r="288" spans="1:8" x14ac:dyDescent="0.25">
      <c r="A288" s="4">
        <v>341</v>
      </c>
      <c r="B288" s="3">
        <v>10252</v>
      </c>
      <c r="G288" s="4">
        <v>341</v>
      </c>
      <c r="H288" s="7">
        <v>2563</v>
      </c>
    </row>
    <row r="289" spans="1:8" x14ac:dyDescent="0.25">
      <c r="A289" s="4">
        <v>342</v>
      </c>
      <c r="B289" s="3">
        <v>9467</v>
      </c>
      <c r="G289" s="4">
        <v>342</v>
      </c>
      <c r="H289" s="7">
        <v>3155.6666666666665</v>
      </c>
    </row>
    <row r="290" spans="1:8" x14ac:dyDescent="0.25">
      <c r="A290" s="4">
        <v>343</v>
      </c>
      <c r="B290" s="3">
        <v>8687</v>
      </c>
      <c r="G290" s="4">
        <v>343</v>
      </c>
      <c r="H290" s="7">
        <v>2171.75</v>
      </c>
    </row>
    <row r="291" spans="1:8" x14ac:dyDescent="0.25">
      <c r="A291" s="4">
        <v>344</v>
      </c>
      <c r="B291" s="3">
        <v>10143</v>
      </c>
      <c r="G291" s="4">
        <v>344</v>
      </c>
      <c r="H291" s="7">
        <v>2535.75</v>
      </c>
    </row>
    <row r="292" spans="1:8" x14ac:dyDescent="0.25">
      <c r="A292" s="4">
        <v>345</v>
      </c>
      <c r="B292" s="3">
        <v>9614</v>
      </c>
      <c r="G292" s="4">
        <v>345</v>
      </c>
      <c r="H292" s="7">
        <v>2403.5</v>
      </c>
    </row>
    <row r="293" spans="1:8" x14ac:dyDescent="0.25">
      <c r="A293" s="4">
        <v>346</v>
      </c>
      <c r="B293" s="3">
        <v>3994</v>
      </c>
      <c r="G293" s="4">
        <v>346</v>
      </c>
      <c r="H293" s="7">
        <v>1997</v>
      </c>
    </row>
    <row r="294" spans="1:8" x14ac:dyDescent="0.25">
      <c r="A294" s="4">
        <v>347</v>
      </c>
      <c r="B294" s="3">
        <v>5135</v>
      </c>
      <c r="G294" s="4">
        <v>347</v>
      </c>
      <c r="H294" s="7">
        <v>2567.5</v>
      </c>
    </row>
    <row r="295" spans="1:8" x14ac:dyDescent="0.25">
      <c r="A295" s="4">
        <v>348</v>
      </c>
      <c r="B295" s="3">
        <v>2194</v>
      </c>
      <c r="G295" s="4">
        <v>348</v>
      </c>
      <c r="H295" s="7">
        <v>2194</v>
      </c>
    </row>
    <row r="296" spans="1:8" x14ac:dyDescent="0.25">
      <c r="A296" s="4">
        <v>349</v>
      </c>
      <c r="B296" s="3">
        <v>4476</v>
      </c>
      <c r="G296" s="4">
        <v>349</v>
      </c>
      <c r="H296" s="7">
        <v>2238</v>
      </c>
    </row>
    <row r="297" spans="1:8" x14ac:dyDescent="0.25">
      <c r="A297" s="4">
        <v>350</v>
      </c>
      <c r="B297" s="3">
        <v>9055</v>
      </c>
      <c r="G297" s="4">
        <v>350</v>
      </c>
      <c r="H297" s="7">
        <v>3018.3333333333335</v>
      </c>
    </row>
    <row r="298" spans="1:8" x14ac:dyDescent="0.25">
      <c r="A298" s="4">
        <v>351</v>
      </c>
      <c r="B298" s="3">
        <v>4398</v>
      </c>
      <c r="G298" s="4">
        <v>351</v>
      </c>
      <c r="H298" s="7">
        <v>4398</v>
      </c>
    </row>
    <row r="299" spans="1:8" x14ac:dyDescent="0.25">
      <c r="A299" s="4">
        <v>352</v>
      </c>
      <c r="B299" s="3">
        <v>1692</v>
      </c>
      <c r="G299" s="4">
        <v>352</v>
      </c>
      <c r="H299" s="7">
        <v>1692</v>
      </c>
    </row>
    <row r="300" spans="1:8" x14ac:dyDescent="0.25">
      <c r="A300" s="4">
        <v>353</v>
      </c>
      <c r="B300" s="3">
        <v>6570</v>
      </c>
      <c r="G300" s="4">
        <v>353</v>
      </c>
      <c r="H300" s="7">
        <v>2190</v>
      </c>
    </row>
    <row r="301" spans="1:8" x14ac:dyDescent="0.25">
      <c r="A301" s="4">
        <v>354</v>
      </c>
      <c r="B301" s="3">
        <v>2793</v>
      </c>
      <c r="G301" s="4">
        <v>354</v>
      </c>
      <c r="H301" s="7">
        <v>2793</v>
      </c>
    </row>
    <row r="302" spans="1:8" x14ac:dyDescent="0.25">
      <c r="A302" s="4">
        <v>355</v>
      </c>
      <c r="B302" s="3">
        <v>3960</v>
      </c>
      <c r="G302" s="4">
        <v>355</v>
      </c>
      <c r="H302" s="7">
        <v>1980</v>
      </c>
    </row>
    <row r="303" spans="1:8" x14ac:dyDescent="0.25">
      <c r="A303" s="4">
        <v>356</v>
      </c>
      <c r="B303" s="3">
        <v>4705</v>
      </c>
      <c r="G303" s="4">
        <v>356</v>
      </c>
      <c r="H303" s="7">
        <v>2352.5</v>
      </c>
    </row>
    <row r="304" spans="1:8" x14ac:dyDescent="0.25">
      <c r="A304" s="4">
        <v>357</v>
      </c>
      <c r="B304" s="3">
        <v>5340</v>
      </c>
      <c r="G304" s="4">
        <v>357</v>
      </c>
      <c r="H304" s="7">
        <v>2670</v>
      </c>
    </row>
    <row r="305" spans="1:8" x14ac:dyDescent="0.25">
      <c r="A305" s="4">
        <v>358</v>
      </c>
      <c r="B305" s="3">
        <v>2324</v>
      </c>
      <c r="G305" s="4">
        <v>358</v>
      </c>
      <c r="H305" s="7">
        <v>2324</v>
      </c>
    </row>
    <row r="306" spans="1:8" x14ac:dyDescent="0.25">
      <c r="A306" s="4">
        <v>359</v>
      </c>
      <c r="B306" s="3">
        <v>10506</v>
      </c>
      <c r="G306" s="4">
        <v>359</v>
      </c>
      <c r="H306" s="7">
        <v>2626.5</v>
      </c>
    </row>
    <row r="307" spans="1:8" x14ac:dyDescent="0.25">
      <c r="A307" s="4">
        <v>360</v>
      </c>
      <c r="B307" s="3">
        <v>4303</v>
      </c>
      <c r="G307" s="4">
        <v>360</v>
      </c>
      <c r="H307" s="7">
        <v>2151.5</v>
      </c>
    </row>
    <row r="308" spans="1:8" x14ac:dyDescent="0.25">
      <c r="A308" s="4">
        <v>361</v>
      </c>
      <c r="B308" s="3">
        <v>6071</v>
      </c>
      <c r="G308" s="4">
        <v>361</v>
      </c>
      <c r="H308" s="7">
        <v>3035.5</v>
      </c>
    </row>
    <row r="309" spans="1:8" x14ac:dyDescent="0.25">
      <c r="A309" s="4">
        <v>362</v>
      </c>
      <c r="B309" s="3">
        <v>11957</v>
      </c>
      <c r="G309" s="4">
        <v>362</v>
      </c>
      <c r="H309" s="7">
        <v>2989.25</v>
      </c>
    </row>
    <row r="310" spans="1:8" x14ac:dyDescent="0.25">
      <c r="A310" s="4">
        <v>363</v>
      </c>
      <c r="B310" s="3">
        <v>7805</v>
      </c>
      <c r="G310" s="4">
        <v>363</v>
      </c>
      <c r="H310" s="7">
        <v>2601.6666666666665</v>
      </c>
    </row>
    <row r="311" spans="1:8" x14ac:dyDescent="0.25">
      <c r="A311" s="4">
        <v>366</v>
      </c>
      <c r="B311" s="3">
        <v>4320</v>
      </c>
      <c r="G311" s="4">
        <v>366</v>
      </c>
      <c r="H311" s="7">
        <v>2160</v>
      </c>
    </row>
    <row r="312" spans="1:8" x14ac:dyDescent="0.25">
      <c r="A312" s="4">
        <v>367</v>
      </c>
      <c r="B312" s="3">
        <v>6584</v>
      </c>
      <c r="G312" s="4">
        <v>367</v>
      </c>
      <c r="H312" s="7">
        <v>3292</v>
      </c>
    </row>
    <row r="313" spans="1:8" x14ac:dyDescent="0.25">
      <c r="A313" s="4">
        <v>368</v>
      </c>
      <c r="B313" s="3">
        <v>6230</v>
      </c>
      <c r="G313" s="4">
        <v>368</v>
      </c>
      <c r="H313" s="7">
        <v>3115</v>
      </c>
    </row>
    <row r="314" spans="1:8" x14ac:dyDescent="0.25">
      <c r="A314" s="4">
        <v>370</v>
      </c>
      <c r="B314" s="3">
        <v>6082</v>
      </c>
      <c r="G314" s="4">
        <v>370</v>
      </c>
      <c r="H314" s="7">
        <v>2027.3333333333333</v>
      </c>
    </row>
    <row r="315" spans="1:8" x14ac:dyDescent="0.25">
      <c r="A315" s="4">
        <v>371</v>
      </c>
      <c r="B315" s="3">
        <v>5874</v>
      </c>
      <c r="G315" s="4">
        <v>371</v>
      </c>
      <c r="H315" s="7">
        <v>2937</v>
      </c>
    </row>
    <row r="316" spans="1:8" x14ac:dyDescent="0.25">
      <c r="A316" s="4">
        <v>372</v>
      </c>
      <c r="B316" s="3">
        <v>2096</v>
      </c>
      <c r="G316" s="4">
        <v>372</v>
      </c>
      <c r="H316" s="7">
        <v>2096</v>
      </c>
    </row>
    <row r="317" spans="1:8" x14ac:dyDescent="0.25">
      <c r="A317" s="4">
        <v>373</v>
      </c>
      <c r="B317" s="3">
        <v>4092</v>
      </c>
      <c r="G317" s="4">
        <v>373</v>
      </c>
      <c r="H317" s="7">
        <v>2046</v>
      </c>
    </row>
    <row r="318" spans="1:8" x14ac:dyDescent="0.25">
      <c r="A318" s="4">
        <v>374</v>
      </c>
      <c r="B318" s="3">
        <v>2812</v>
      </c>
      <c r="G318" s="4">
        <v>374</v>
      </c>
      <c r="H318" s="7">
        <v>2812</v>
      </c>
    </row>
    <row r="319" spans="1:8" x14ac:dyDescent="0.25">
      <c r="A319" s="4">
        <v>375</v>
      </c>
      <c r="B319" s="3">
        <v>7022</v>
      </c>
      <c r="G319" s="4">
        <v>375</v>
      </c>
      <c r="H319" s="7">
        <v>2340.6666666666665</v>
      </c>
    </row>
    <row r="320" spans="1:8" x14ac:dyDescent="0.25">
      <c r="A320" s="4">
        <v>376</v>
      </c>
      <c r="B320" s="3">
        <v>1985</v>
      </c>
      <c r="G320" s="4">
        <v>376</v>
      </c>
      <c r="H320" s="7">
        <v>1985</v>
      </c>
    </row>
    <row r="321" spans="1:8" x14ac:dyDescent="0.25">
      <c r="A321" s="4">
        <v>379</v>
      </c>
      <c r="B321" s="3">
        <v>10669</v>
      </c>
      <c r="G321" s="4">
        <v>379</v>
      </c>
      <c r="H321" s="7">
        <v>2667.25</v>
      </c>
    </row>
    <row r="322" spans="1:8" x14ac:dyDescent="0.25">
      <c r="A322" s="4">
        <v>380</v>
      </c>
      <c r="B322" s="3">
        <v>9306</v>
      </c>
      <c r="G322" s="4">
        <v>380</v>
      </c>
      <c r="H322" s="7">
        <v>3102</v>
      </c>
    </row>
    <row r="323" spans="1:8" x14ac:dyDescent="0.25">
      <c r="A323" s="4">
        <v>383</v>
      </c>
      <c r="B323" s="3">
        <v>7867</v>
      </c>
      <c r="G323" s="4">
        <v>383</v>
      </c>
      <c r="H323" s="7">
        <v>1966.75</v>
      </c>
    </row>
    <row r="324" spans="1:8" x14ac:dyDescent="0.25">
      <c r="A324" s="4">
        <v>385</v>
      </c>
      <c r="B324" s="3">
        <v>7835</v>
      </c>
      <c r="G324" s="4">
        <v>385</v>
      </c>
      <c r="H324" s="7">
        <v>2611.6666666666665</v>
      </c>
    </row>
    <row r="325" spans="1:8" x14ac:dyDescent="0.25">
      <c r="A325" s="4">
        <v>386</v>
      </c>
      <c r="B325" s="3">
        <v>3328</v>
      </c>
      <c r="G325" s="4">
        <v>386</v>
      </c>
      <c r="H325" s="7">
        <v>3328</v>
      </c>
    </row>
    <row r="326" spans="1:8" x14ac:dyDescent="0.25">
      <c r="A326" s="4">
        <v>387</v>
      </c>
      <c r="B326" s="3">
        <v>2897</v>
      </c>
      <c r="G326" s="4">
        <v>387</v>
      </c>
      <c r="H326" s="7">
        <v>2897</v>
      </c>
    </row>
    <row r="327" spans="1:8" x14ac:dyDescent="0.25">
      <c r="A327" s="4">
        <v>388</v>
      </c>
      <c r="B327" s="3">
        <v>6716</v>
      </c>
      <c r="G327" s="4">
        <v>388</v>
      </c>
      <c r="H327" s="7">
        <v>3358</v>
      </c>
    </row>
    <row r="328" spans="1:8" x14ac:dyDescent="0.25">
      <c r="A328" s="4">
        <v>389</v>
      </c>
      <c r="B328" s="3">
        <v>6832</v>
      </c>
      <c r="G328" s="4">
        <v>389</v>
      </c>
      <c r="H328" s="7">
        <v>2277.3333333333335</v>
      </c>
    </row>
    <row r="329" spans="1:8" x14ac:dyDescent="0.25">
      <c r="A329" s="4">
        <v>390</v>
      </c>
      <c r="B329" s="3">
        <v>2345</v>
      </c>
      <c r="G329" s="4">
        <v>390</v>
      </c>
      <c r="H329" s="7">
        <v>2345</v>
      </c>
    </row>
    <row r="330" spans="1:8" x14ac:dyDescent="0.25">
      <c r="A330" s="4">
        <v>391</v>
      </c>
      <c r="B330" s="3">
        <v>6301</v>
      </c>
      <c r="G330" s="4">
        <v>391</v>
      </c>
      <c r="H330" s="7">
        <v>3150.5</v>
      </c>
    </row>
    <row r="331" spans="1:8" x14ac:dyDescent="0.25">
      <c r="A331" s="4">
        <v>392</v>
      </c>
      <c r="B331" s="3">
        <v>2262</v>
      </c>
      <c r="G331" s="4">
        <v>392</v>
      </c>
      <c r="H331" s="7">
        <v>2262</v>
      </c>
    </row>
    <row r="332" spans="1:8" x14ac:dyDescent="0.25">
      <c r="A332" s="4">
        <v>393</v>
      </c>
      <c r="B332" s="3">
        <v>2933</v>
      </c>
      <c r="G332" s="4">
        <v>393</v>
      </c>
      <c r="H332" s="7">
        <v>2933</v>
      </c>
    </row>
    <row r="333" spans="1:8" x14ac:dyDescent="0.25">
      <c r="A333" s="4">
        <v>395</v>
      </c>
      <c r="B333" s="3">
        <v>4266</v>
      </c>
      <c r="G333" s="4">
        <v>395</v>
      </c>
      <c r="H333" s="7">
        <v>2133</v>
      </c>
    </row>
    <row r="334" spans="1:8" x14ac:dyDescent="0.25">
      <c r="A334" s="4">
        <v>396</v>
      </c>
      <c r="B334" s="3">
        <v>6806</v>
      </c>
      <c r="G334" s="4">
        <v>396</v>
      </c>
      <c r="H334" s="7">
        <v>3403</v>
      </c>
    </row>
    <row r="335" spans="1:8" x14ac:dyDescent="0.25">
      <c r="A335" s="4">
        <v>397</v>
      </c>
      <c r="B335" s="3">
        <v>5093</v>
      </c>
      <c r="G335" s="4">
        <v>397</v>
      </c>
      <c r="H335" s="7">
        <v>2546.5</v>
      </c>
    </row>
    <row r="336" spans="1:8" x14ac:dyDescent="0.25">
      <c r="A336" s="4">
        <v>398</v>
      </c>
      <c r="B336" s="3">
        <v>6588</v>
      </c>
      <c r="G336" s="4">
        <v>398</v>
      </c>
      <c r="H336" s="7">
        <v>3294</v>
      </c>
    </row>
    <row r="337" spans="1:8" x14ac:dyDescent="0.25">
      <c r="A337" s="4">
        <v>399</v>
      </c>
      <c r="B337" s="3">
        <v>2830</v>
      </c>
      <c r="G337" s="4">
        <v>399</v>
      </c>
      <c r="H337" s="7">
        <v>2830</v>
      </c>
    </row>
    <row r="338" spans="1:8" x14ac:dyDescent="0.25">
      <c r="A338" s="4">
        <v>400</v>
      </c>
      <c r="B338" s="3">
        <v>3101</v>
      </c>
      <c r="G338" s="4">
        <v>400</v>
      </c>
      <c r="H338" s="7">
        <v>3101</v>
      </c>
    </row>
    <row r="339" spans="1:8" x14ac:dyDescent="0.25">
      <c r="A339" s="4">
        <v>401</v>
      </c>
      <c r="B339" s="3">
        <v>3934</v>
      </c>
      <c r="G339" s="4">
        <v>401</v>
      </c>
      <c r="H339" s="7">
        <v>1967</v>
      </c>
    </row>
    <row r="340" spans="1:8" x14ac:dyDescent="0.25">
      <c r="A340" s="4">
        <v>402</v>
      </c>
      <c r="B340" s="3">
        <v>4453</v>
      </c>
      <c r="G340" s="4">
        <v>402</v>
      </c>
      <c r="H340" s="7">
        <v>2226.5</v>
      </c>
    </row>
    <row r="341" spans="1:8" x14ac:dyDescent="0.25">
      <c r="A341" s="4">
        <v>403</v>
      </c>
      <c r="B341" s="3">
        <v>2124</v>
      </c>
      <c r="G341" s="4">
        <v>403</v>
      </c>
      <c r="H341" s="7">
        <v>2124</v>
      </c>
    </row>
    <row r="342" spans="1:8" x14ac:dyDescent="0.25">
      <c r="A342" s="4">
        <v>404</v>
      </c>
      <c r="B342" s="3">
        <v>8063</v>
      </c>
      <c r="G342" s="4">
        <v>404</v>
      </c>
      <c r="H342" s="7">
        <v>4031.5</v>
      </c>
    </row>
    <row r="343" spans="1:8" x14ac:dyDescent="0.25">
      <c r="A343" s="4">
        <v>405</v>
      </c>
      <c r="B343" s="3">
        <v>5973</v>
      </c>
      <c r="G343" s="4">
        <v>405</v>
      </c>
      <c r="H343" s="7">
        <v>2986.5</v>
      </c>
    </row>
    <row r="344" spans="1:8" x14ac:dyDescent="0.25">
      <c r="A344" s="4">
        <v>406</v>
      </c>
      <c r="B344" s="3">
        <v>2670</v>
      </c>
      <c r="G344" s="4">
        <v>406</v>
      </c>
      <c r="H344" s="7">
        <v>2670</v>
      </c>
    </row>
    <row r="345" spans="1:8" x14ac:dyDescent="0.25">
      <c r="A345" s="4">
        <v>408</v>
      </c>
      <c r="B345" s="3">
        <v>3891</v>
      </c>
      <c r="G345" s="4">
        <v>408</v>
      </c>
      <c r="H345" s="7">
        <v>3891</v>
      </c>
    </row>
    <row r="346" spans="1:8" x14ac:dyDescent="0.25">
      <c r="A346" s="4">
        <v>412</v>
      </c>
      <c r="B346" s="3">
        <v>9872</v>
      </c>
      <c r="G346" s="4">
        <v>412</v>
      </c>
      <c r="H346" s="7">
        <v>2468</v>
      </c>
    </row>
    <row r="347" spans="1:8" x14ac:dyDescent="0.25">
      <c r="A347" s="4">
        <v>415</v>
      </c>
      <c r="B347" s="3">
        <v>4501</v>
      </c>
      <c r="G347" s="4">
        <v>415</v>
      </c>
      <c r="H347" s="7">
        <v>4501</v>
      </c>
    </row>
    <row r="348" spans="1:8" x14ac:dyDescent="0.25">
      <c r="A348" s="4">
        <v>416</v>
      </c>
      <c r="B348" s="3">
        <v>9339</v>
      </c>
      <c r="G348" s="4">
        <v>416</v>
      </c>
      <c r="H348" s="7">
        <v>3113</v>
      </c>
    </row>
    <row r="349" spans="1:8" x14ac:dyDescent="0.25">
      <c r="A349" s="4">
        <v>419</v>
      </c>
      <c r="B349" s="3">
        <v>5643</v>
      </c>
      <c r="G349" s="4">
        <v>419</v>
      </c>
      <c r="H349" s="7">
        <v>2821.5</v>
      </c>
    </row>
    <row r="350" spans="1:8" x14ac:dyDescent="0.25">
      <c r="A350" s="4">
        <v>420</v>
      </c>
      <c r="B350" s="3">
        <v>4705</v>
      </c>
      <c r="G350" s="4">
        <v>420</v>
      </c>
      <c r="H350" s="7">
        <v>2352.5</v>
      </c>
    </row>
    <row r="351" spans="1:8" x14ac:dyDescent="0.25">
      <c r="A351" s="4">
        <v>427</v>
      </c>
      <c r="B351" s="3">
        <v>2629</v>
      </c>
      <c r="G351" s="4">
        <v>427</v>
      </c>
      <c r="H351" s="7">
        <v>2629</v>
      </c>
    </row>
    <row r="352" spans="1:8" x14ac:dyDescent="0.25">
      <c r="A352" s="4">
        <v>432</v>
      </c>
      <c r="B352" s="3">
        <v>1916</v>
      </c>
      <c r="G352" s="4">
        <v>432</v>
      </c>
      <c r="H352" s="7">
        <v>1916</v>
      </c>
    </row>
    <row r="353" spans="1:8" x14ac:dyDescent="0.25">
      <c r="A353" s="4">
        <v>433</v>
      </c>
      <c r="B353" s="3">
        <v>2836</v>
      </c>
      <c r="G353" s="4">
        <v>433</v>
      </c>
      <c r="H353" s="7">
        <v>2836</v>
      </c>
    </row>
    <row r="354" spans="1:8" x14ac:dyDescent="0.25">
      <c r="A354" s="4">
        <v>436</v>
      </c>
      <c r="B354" s="3">
        <v>4022</v>
      </c>
      <c r="G354" s="4">
        <v>436</v>
      </c>
      <c r="H354" s="7">
        <v>4022</v>
      </c>
    </row>
    <row r="355" spans="1:8" x14ac:dyDescent="0.25">
      <c r="A355" s="4">
        <v>440</v>
      </c>
      <c r="B355" s="3">
        <v>3096</v>
      </c>
      <c r="G355" s="4">
        <v>440</v>
      </c>
      <c r="H355" s="7">
        <v>3096</v>
      </c>
    </row>
    <row r="356" spans="1:8" x14ac:dyDescent="0.25">
      <c r="A356" s="4">
        <v>444</v>
      </c>
      <c r="B356" s="3">
        <v>4546</v>
      </c>
      <c r="G356" s="4">
        <v>444</v>
      </c>
      <c r="H356" s="7">
        <v>4546</v>
      </c>
    </row>
    <row r="357" spans="1:8" x14ac:dyDescent="0.25">
      <c r="A357" s="4">
        <v>446</v>
      </c>
      <c r="B357" s="3">
        <v>2571</v>
      </c>
      <c r="G357" s="4">
        <v>446</v>
      </c>
      <c r="H357" s="7">
        <v>2571</v>
      </c>
    </row>
    <row r="358" spans="1:8" x14ac:dyDescent="0.25">
      <c r="A358" s="4">
        <v>448</v>
      </c>
      <c r="B358" s="3">
        <v>2063</v>
      </c>
      <c r="G358" s="4">
        <v>448</v>
      </c>
      <c r="H358" s="7">
        <v>2063</v>
      </c>
    </row>
    <row r="359" spans="1:8" x14ac:dyDescent="0.25">
      <c r="A359" s="4">
        <v>454</v>
      </c>
      <c r="B359" s="3">
        <v>3055</v>
      </c>
      <c r="G359" s="4">
        <v>454</v>
      </c>
      <c r="H359" s="7">
        <v>3055</v>
      </c>
    </row>
    <row r="360" spans="1:8" x14ac:dyDescent="0.25">
      <c r="A360" s="4">
        <v>458</v>
      </c>
      <c r="B360" s="3">
        <v>2576</v>
      </c>
      <c r="G360" s="4">
        <v>458</v>
      </c>
      <c r="H360" s="7">
        <v>2576</v>
      </c>
    </row>
    <row r="361" spans="1:8" x14ac:dyDescent="0.25">
      <c r="A361" s="4">
        <v>459</v>
      </c>
      <c r="B361" s="3">
        <v>2486</v>
      </c>
      <c r="G361" s="4">
        <v>459</v>
      </c>
      <c r="H361" s="7">
        <v>2486</v>
      </c>
    </row>
    <row r="362" spans="1:8" x14ac:dyDescent="0.25">
      <c r="A362" s="4">
        <v>461</v>
      </c>
      <c r="B362" s="3">
        <v>2560</v>
      </c>
      <c r="G362" s="4">
        <v>461</v>
      </c>
      <c r="H362" s="7">
        <v>2560</v>
      </c>
    </row>
    <row r="363" spans="1:8" x14ac:dyDescent="0.25">
      <c r="A363" s="4">
        <v>462</v>
      </c>
      <c r="B363" s="3">
        <v>2939</v>
      </c>
      <c r="G363" s="4">
        <v>462</v>
      </c>
      <c r="H363" s="7">
        <v>2939</v>
      </c>
    </row>
    <row r="364" spans="1:8" x14ac:dyDescent="0.25">
      <c r="A364" s="4">
        <v>475</v>
      </c>
      <c r="B364" s="3">
        <v>1926</v>
      </c>
      <c r="G364" s="4">
        <v>475</v>
      </c>
      <c r="H364" s="7">
        <v>1926</v>
      </c>
    </row>
    <row r="365" spans="1:8" x14ac:dyDescent="0.25">
      <c r="A365" s="4">
        <v>479</v>
      </c>
      <c r="B365" s="3">
        <v>3180</v>
      </c>
      <c r="G365" s="4">
        <v>479</v>
      </c>
      <c r="H365" s="7">
        <v>3180</v>
      </c>
    </row>
    <row r="366" spans="1:8" x14ac:dyDescent="0.25">
      <c r="A366" s="4">
        <v>480</v>
      </c>
      <c r="B366" s="3">
        <v>2606</v>
      </c>
      <c r="G366" s="4">
        <v>480</v>
      </c>
      <c r="H366" s="7">
        <v>2606</v>
      </c>
    </row>
    <row r="367" spans="1:8" x14ac:dyDescent="0.25">
      <c r="A367" s="4">
        <v>482</v>
      </c>
      <c r="B367" s="3">
        <v>3846</v>
      </c>
      <c r="G367" s="4">
        <v>482</v>
      </c>
      <c r="H367" s="7">
        <v>3846</v>
      </c>
    </row>
    <row r="368" spans="1:8" x14ac:dyDescent="0.25">
      <c r="A368" s="4">
        <v>483</v>
      </c>
      <c r="B368" s="3">
        <v>3691</v>
      </c>
      <c r="G368" s="4">
        <v>483</v>
      </c>
      <c r="H368" s="7">
        <v>3691</v>
      </c>
    </row>
    <row r="369" spans="1:8" x14ac:dyDescent="0.25">
      <c r="A369" s="4">
        <v>487</v>
      </c>
      <c r="B369" s="3">
        <v>2636</v>
      </c>
      <c r="G369" s="4">
        <v>487</v>
      </c>
      <c r="H369" s="7">
        <v>2636</v>
      </c>
    </row>
    <row r="370" spans="1:8" x14ac:dyDescent="0.25">
      <c r="A370" s="4">
        <v>490</v>
      </c>
      <c r="B370" s="3">
        <v>3683</v>
      </c>
      <c r="G370" s="4">
        <v>490</v>
      </c>
      <c r="H370" s="7">
        <v>3683</v>
      </c>
    </row>
    <row r="371" spans="1:8" x14ac:dyDescent="0.25">
      <c r="A371" s="4">
        <v>512</v>
      </c>
      <c r="B371" s="3">
        <v>2651</v>
      </c>
      <c r="G371" s="4">
        <v>512</v>
      </c>
      <c r="H371" s="7">
        <v>2651</v>
      </c>
    </row>
    <row r="372" spans="1:8" x14ac:dyDescent="0.25">
      <c r="A372" s="4">
        <v>519</v>
      </c>
      <c r="B372" s="3">
        <v>2865</v>
      </c>
      <c r="G372" s="4">
        <v>519</v>
      </c>
      <c r="H372" s="7">
        <v>2865</v>
      </c>
    </row>
    <row r="373" spans="1:8" x14ac:dyDescent="0.25">
      <c r="A373" s="4">
        <v>540</v>
      </c>
      <c r="B373" s="3">
        <v>2828</v>
      </c>
      <c r="G373" s="4">
        <v>540</v>
      </c>
      <c r="H373" s="7">
        <v>2828</v>
      </c>
    </row>
    <row r="374" spans="1:8" x14ac:dyDescent="0.25">
      <c r="A374" s="4">
        <v>552</v>
      </c>
      <c r="B374" s="3">
        <v>4547</v>
      </c>
      <c r="G374" s="4">
        <v>552</v>
      </c>
      <c r="H374" s="7">
        <v>4547</v>
      </c>
    </row>
    <row r="375" spans="1:8" x14ac:dyDescent="0.25">
      <c r="G375" s="6"/>
      <c r="H375" s="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N17"/>
  <sheetViews>
    <sheetView showGridLines="0" showRowColHeaders="0" tabSelected="1" zoomScale="66" zoomScaleNormal="66" workbookViewId="0">
      <selection activeCell="B7" sqref="B7:N17"/>
    </sheetView>
  </sheetViews>
  <sheetFormatPr defaultRowHeight="15" x14ac:dyDescent="0.25"/>
  <sheetData>
    <row r="7" spans="2:14" x14ac:dyDescent="0.25">
      <c r="C7" s="10" t="s">
        <v>41</v>
      </c>
      <c r="D7" s="10"/>
      <c r="L7" t="s">
        <v>41</v>
      </c>
    </row>
    <row r="8" spans="2:14" x14ac:dyDescent="0.25">
      <c r="C8" t="s">
        <v>37</v>
      </c>
      <c r="F8" t="s">
        <v>40</v>
      </c>
      <c r="I8" t="s">
        <v>42</v>
      </c>
      <c r="J8" t="s">
        <v>43</v>
      </c>
      <c r="L8" t="s">
        <v>37</v>
      </c>
    </row>
    <row r="9" spans="2:14" x14ac:dyDescent="0.25">
      <c r="B9" s="10" t="s">
        <v>38</v>
      </c>
      <c r="C9" t="s">
        <v>27</v>
      </c>
      <c r="D9" t="s">
        <v>28</v>
      </c>
      <c r="E9" t="s">
        <v>29</v>
      </c>
      <c r="F9" t="s">
        <v>27</v>
      </c>
      <c r="G9" t="s">
        <v>28</v>
      </c>
      <c r="H9" t="s">
        <v>29</v>
      </c>
      <c r="K9" t="s">
        <v>38</v>
      </c>
      <c r="L9" t="s">
        <v>27</v>
      </c>
      <c r="M9" t="s">
        <v>28</v>
      </c>
      <c r="N9" t="s">
        <v>29</v>
      </c>
    </row>
    <row r="10" spans="2:14" x14ac:dyDescent="0.25">
      <c r="B10" s="4" t="s">
        <v>18</v>
      </c>
      <c r="C10" s="3">
        <v>924302</v>
      </c>
      <c r="D10" s="3">
        <v>8927</v>
      </c>
      <c r="E10" s="3">
        <v>475</v>
      </c>
      <c r="F10" s="3">
        <v>251111</v>
      </c>
      <c r="G10" s="3">
        <v>9100</v>
      </c>
      <c r="H10" s="3">
        <v>2207</v>
      </c>
      <c r="I10" s="3">
        <v>933704</v>
      </c>
      <c r="J10" s="3">
        <v>262418</v>
      </c>
      <c r="K10" s="4" t="s">
        <v>18</v>
      </c>
      <c r="L10" s="3">
        <v>285845.60714285698</v>
      </c>
      <c r="M10" s="3">
        <v>282915.63095238101</v>
      </c>
      <c r="N10" s="3">
        <v>279985.65476190503</v>
      </c>
    </row>
    <row r="11" spans="2:14" x14ac:dyDescent="0.25">
      <c r="B11" s="4" t="s">
        <v>19</v>
      </c>
      <c r="C11" s="3">
        <v>1202647</v>
      </c>
      <c r="D11" s="3">
        <v>31676</v>
      </c>
      <c r="E11" s="3">
        <v>678</v>
      </c>
      <c r="F11" s="3">
        <v>319808</v>
      </c>
      <c r="G11" s="3">
        <v>14827</v>
      </c>
      <c r="H11" s="3">
        <v>2220</v>
      </c>
      <c r="I11" s="3">
        <v>1235001</v>
      </c>
      <c r="J11" s="3">
        <v>336855</v>
      </c>
      <c r="K11" s="4" t="s">
        <v>19</v>
      </c>
      <c r="L11" s="3">
        <v>374520.75</v>
      </c>
      <c r="M11" s="3">
        <v>370422.25</v>
      </c>
      <c r="N11" s="3">
        <v>366323.75</v>
      </c>
    </row>
    <row r="12" spans="2:14" x14ac:dyDescent="0.25">
      <c r="B12" s="4" t="s">
        <v>20</v>
      </c>
      <c r="C12" s="3">
        <v>1124365</v>
      </c>
      <c r="D12" s="3">
        <v>4346</v>
      </c>
      <c r="E12" s="3">
        <v>5195</v>
      </c>
      <c r="F12" s="3">
        <v>312841</v>
      </c>
      <c r="G12" s="3">
        <v>5265</v>
      </c>
      <c r="H12" s="3">
        <v>7075</v>
      </c>
      <c r="I12" s="3">
        <v>1133906</v>
      </c>
      <c r="J12" s="3">
        <v>325181</v>
      </c>
      <c r="K12" s="4" t="s">
        <v>20</v>
      </c>
      <c r="L12" s="3">
        <v>351463.32142857101</v>
      </c>
      <c r="M12" s="3">
        <v>348505.89285714302</v>
      </c>
      <c r="N12" s="3">
        <v>345548.46428571403</v>
      </c>
    </row>
    <row r="13" spans="2:14" x14ac:dyDescent="0.25">
      <c r="B13" s="4" t="s">
        <v>21</v>
      </c>
      <c r="C13" s="3">
        <v>1078685</v>
      </c>
      <c r="D13" s="3">
        <v>859</v>
      </c>
      <c r="E13" s="3">
        <v>9114</v>
      </c>
      <c r="F13" s="3">
        <v>288675</v>
      </c>
      <c r="G13" s="3">
        <v>5108</v>
      </c>
      <c r="H13" s="3">
        <v>8717</v>
      </c>
      <c r="I13" s="3">
        <v>1088658</v>
      </c>
      <c r="J13" s="3">
        <v>302500</v>
      </c>
      <c r="K13" s="4" t="s">
        <v>21</v>
      </c>
      <c r="L13" s="3">
        <v>332839.96428571403</v>
      </c>
      <c r="M13" s="3">
        <v>329517.84523809497</v>
      </c>
      <c r="N13" s="3">
        <v>326195.72619047598</v>
      </c>
    </row>
    <row r="14" spans="2:14" x14ac:dyDescent="0.25">
      <c r="B14" s="4" t="s">
        <v>22</v>
      </c>
      <c r="C14" s="3">
        <v>934419</v>
      </c>
      <c r="D14" s="3">
        <v>872</v>
      </c>
      <c r="E14" s="3">
        <v>3186</v>
      </c>
      <c r="F14" s="3">
        <v>270666</v>
      </c>
      <c r="G14" s="3">
        <v>5769</v>
      </c>
      <c r="H14" s="3">
        <v>5758</v>
      </c>
      <c r="I14" s="3">
        <v>938477</v>
      </c>
      <c r="J14" s="3">
        <v>282193</v>
      </c>
      <c r="K14" s="4" t="s">
        <v>22</v>
      </c>
      <c r="L14" s="3">
        <v>297949.39285714302</v>
      </c>
      <c r="M14" s="3">
        <v>296345.36904761899</v>
      </c>
      <c r="N14" s="3">
        <v>294741.34523809497</v>
      </c>
    </row>
    <row r="15" spans="2:14" x14ac:dyDescent="0.25">
      <c r="B15" s="4" t="s">
        <v>23</v>
      </c>
      <c r="C15" s="3">
        <v>1001898</v>
      </c>
      <c r="D15" s="3">
        <v>5594</v>
      </c>
      <c r="E15" s="3">
        <v>3477</v>
      </c>
      <c r="F15" s="3">
        <v>265139</v>
      </c>
      <c r="G15" s="3">
        <v>6049</v>
      </c>
      <c r="H15" s="3">
        <v>3261</v>
      </c>
      <c r="I15" s="3">
        <v>1010969</v>
      </c>
      <c r="J15" s="3">
        <v>274449</v>
      </c>
      <c r="K15" s="4" t="s">
        <v>23</v>
      </c>
      <c r="L15" s="3">
        <v>303943.46428571403</v>
      </c>
      <c r="M15" s="3">
        <v>300074.34523809497</v>
      </c>
      <c r="N15" s="3">
        <v>296205.22619047598</v>
      </c>
    </row>
    <row r="16" spans="2:14" x14ac:dyDescent="0.25">
      <c r="B16" s="4" t="s">
        <v>24</v>
      </c>
      <c r="C16" s="3">
        <v>828221</v>
      </c>
      <c r="D16" s="3">
        <v>3053</v>
      </c>
      <c r="E16" s="3">
        <v>7647</v>
      </c>
      <c r="F16" s="3">
        <v>237704</v>
      </c>
      <c r="G16" s="3">
        <v>5893</v>
      </c>
      <c r="H16" s="3">
        <v>10605</v>
      </c>
      <c r="I16" s="3">
        <v>838921</v>
      </c>
      <c r="J16" s="3">
        <v>254202</v>
      </c>
      <c r="K16" s="4" t="s">
        <v>24</v>
      </c>
      <c r="L16" s="3">
        <v>269973.78571428597</v>
      </c>
      <c r="M16" s="3">
        <v>269238.90476190503</v>
      </c>
      <c r="N16" s="3">
        <v>268504.02380952402</v>
      </c>
    </row>
    <row r="17" spans="2:14" x14ac:dyDescent="0.25">
      <c r="B17" s="4" t="s">
        <v>39</v>
      </c>
      <c r="C17" s="3">
        <v>7094537</v>
      </c>
      <c r="D17" s="3">
        <v>55327</v>
      </c>
      <c r="E17" s="3">
        <v>29772</v>
      </c>
      <c r="F17" s="3">
        <v>1945944</v>
      </c>
      <c r="G17" s="3">
        <v>52011</v>
      </c>
      <c r="H17" s="3">
        <v>39843</v>
      </c>
      <c r="I17" s="3">
        <v>7179636</v>
      </c>
      <c r="J17" s="3">
        <v>2037798</v>
      </c>
      <c r="K17" s="4" t="s">
        <v>39</v>
      </c>
      <c r="L17" s="3">
        <v>2216536.2857142901</v>
      </c>
      <c r="M17" s="3">
        <v>2197020.2380952402</v>
      </c>
      <c r="N17" s="3">
        <v>2177504.1904761898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3"/>
  <sheetViews>
    <sheetView workbookViewId="0">
      <selection activeCell="A3" sqref="A3:I13"/>
    </sheetView>
  </sheetViews>
  <sheetFormatPr defaultRowHeight="15" x14ac:dyDescent="0.25"/>
  <cols>
    <col min="1" max="1" width="13.140625" customWidth="1"/>
    <col min="2" max="2" width="17" bestFit="1" customWidth="1"/>
    <col min="3" max="3" width="11.7109375" customWidth="1"/>
    <col min="4" max="4" width="17.7109375" bestFit="1" customWidth="1"/>
    <col min="5" max="5" width="14.85546875" bestFit="1" customWidth="1"/>
    <col min="6" max="6" width="11.7109375" bestFit="1" customWidth="1"/>
    <col min="7" max="7" width="17.7109375" bestFit="1" customWidth="1"/>
    <col min="8" max="8" width="22.140625" bestFit="1" customWidth="1"/>
    <col min="9" max="9" width="19.85546875" bestFit="1" customWidth="1"/>
  </cols>
  <sheetData>
    <row r="3" spans="1:9" x14ac:dyDescent="0.25">
      <c r="B3" s="10" t="s">
        <v>41</v>
      </c>
    </row>
    <row r="4" spans="1:9" x14ac:dyDescent="0.25">
      <c r="B4" t="s">
        <v>37</v>
      </c>
      <c r="E4" t="s">
        <v>40</v>
      </c>
      <c r="H4" t="s">
        <v>42</v>
      </c>
      <c r="I4" t="s">
        <v>43</v>
      </c>
    </row>
    <row r="5" spans="1:9" x14ac:dyDescent="0.25">
      <c r="A5" s="10" t="s">
        <v>38</v>
      </c>
      <c r="B5" t="s">
        <v>27</v>
      </c>
      <c r="C5" t="s">
        <v>28</v>
      </c>
      <c r="D5" t="s">
        <v>29</v>
      </c>
      <c r="E5" t="s">
        <v>27</v>
      </c>
      <c r="F5" t="s">
        <v>28</v>
      </c>
      <c r="G5" t="s">
        <v>29</v>
      </c>
    </row>
    <row r="6" spans="1:9" x14ac:dyDescent="0.25">
      <c r="A6" s="4" t="s">
        <v>18</v>
      </c>
      <c r="B6" s="3">
        <v>924302</v>
      </c>
      <c r="C6" s="3">
        <v>8927</v>
      </c>
      <c r="D6" s="3">
        <v>475</v>
      </c>
      <c r="E6" s="3">
        <v>251111</v>
      </c>
      <c r="F6" s="3">
        <v>9100</v>
      </c>
      <c r="G6" s="3">
        <v>2207</v>
      </c>
      <c r="H6" s="3">
        <v>933704</v>
      </c>
      <c r="I6" s="3">
        <v>262418</v>
      </c>
    </row>
    <row r="7" spans="1:9" x14ac:dyDescent="0.25">
      <c r="A7" s="4" t="s">
        <v>19</v>
      </c>
      <c r="B7" s="3">
        <v>1202647</v>
      </c>
      <c r="C7" s="3">
        <v>31676</v>
      </c>
      <c r="D7" s="3">
        <v>678</v>
      </c>
      <c r="E7" s="3">
        <v>319808</v>
      </c>
      <c r="F7" s="3">
        <v>14827</v>
      </c>
      <c r="G7" s="3">
        <v>2220</v>
      </c>
      <c r="H7" s="3">
        <v>1235001</v>
      </c>
      <c r="I7" s="3">
        <v>336855</v>
      </c>
    </row>
    <row r="8" spans="1:9" x14ac:dyDescent="0.25">
      <c r="A8" s="4" t="s">
        <v>20</v>
      </c>
      <c r="B8" s="3">
        <v>1124365</v>
      </c>
      <c r="C8" s="3">
        <v>4346</v>
      </c>
      <c r="D8" s="3">
        <v>5195</v>
      </c>
      <c r="E8" s="3">
        <v>312841</v>
      </c>
      <c r="F8" s="3">
        <v>5265</v>
      </c>
      <c r="G8" s="3">
        <v>7075</v>
      </c>
      <c r="H8" s="3">
        <v>1133906</v>
      </c>
      <c r="I8" s="3">
        <v>325181</v>
      </c>
    </row>
    <row r="9" spans="1:9" x14ac:dyDescent="0.25">
      <c r="A9" s="4" t="s">
        <v>21</v>
      </c>
      <c r="B9" s="3">
        <v>1078685</v>
      </c>
      <c r="C9" s="3">
        <v>859</v>
      </c>
      <c r="D9" s="3">
        <v>9114</v>
      </c>
      <c r="E9" s="3">
        <v>288675</v>
      </c>
      <c r="F9" s="3">
        <v>5108</v>
      </c>
      <c r="G9" s="3">
        <v>8717</v>
      </c>
      <c r="H9" s="3">
        <v>1088658</v>
      </c>
      <c r="I9" s="3">
        <v>302500</v>
      </c>
    </row>
    <row r="10" spans="1:9" x14ac:dyDescent="0.25">
      <c r="A10" s="4" t="s">
        <v>22</v>
      </c>
      <c r="B10" s="3">
        <v>934419</v>
      </c>
      <c r="C10" s="3">
        <v>872</v>
      </c>
      <c r="D10" s="3">
        <v>3186</v>
      </c>
      <c r="E10" s="3">
        <v>270666</v>
      </c>
      <c r="F10" s="3">
        <v>5769</v>
      </c>
      <c r="G10" s="3">
        <v>5758</v>
      </c>
      <c r="H10" s="3">
        <v>938477</v>
      </c>
      <c r="I10" s="3">
        <v>282193</v>
      </c>
    </row>
    <row r="11" spans="1:9" x14ac:dyDescent="0.25">
      <c r="A11" s="4" t="s">
        <v>23</v>
      </c>
      <c r="B11" s="3">
        <v>1001898</v>
      </c>
      <c r="C11" s="3">
        <v>5594</v>
      </c>
      <c r="D11" s="3">
        <v>3477</v>
      </c>
      <c r="E11" s="3">
        <v>265139</v>
      </c>
      <c r="F11" s="3">
        <v>6049</v>
      </c>
      <c r="G11" s="3">
        <v>3261</v>
      </c>
      <c r="H11" s="3">
        <v>1010969</v>
      </c>
      <c r="I11" s="3">
        <v>274449</v>
      </c>
    </row>
    <row r="12" spans="1:9" x14ac:dyDescent="0.25">
      <c r="A12" s="4" t="s">
        <v>24</v>
      </c>
      <c r="B12" s="3">
        <v>828221</v>
      </c>
      <c r="C12" s="3">
        <v>3053</v>
      </c>
      <c r="D12" s="3">
        <v>7647</v>
      </c>
      <c r="E12" s="3">
        <v>237704</v>
      </c>
      <c r="F12" s="3">
        <v>5893</v>
      </c>
      <c r="G12" s="3">
        <v>10605</v>
      </c>
      <c r="H12" s="3">
        <v>838921</v>
      </c>
      <c r="I12" s="3">
        <v>254202</v>
      </c>
    </row>
    <row r="13" spans="1:9" x14ac:dyDescent="0.25">
      <c r="A13" s="4" t="s">
        <v>39</v>
      </c>
      <c r="B13" s="3">
        <v>7094537</v>
      </c>
      <c r="C13" s="3">
        <v>55327</v>
      </c>
      <c r="D13" s="3">
        <v>29772</v>
      </c>
      <c r="E13" s="3">
        <v>1945944</v>
      </c>
      <c r="F13" s="3">
        <v>52011</v>
      </c>
      <c r="G13" s="3">
        <v>39843</v>
      </c>
      <c r="H13" s="3">
        <v>7179636</v>
      </c>
      <c r="I13" s="3">
        <v>2037798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64"/>
  <sheetViews>
    <sheetView topLeftCell="A2" workbookViewId="0">
      <selection sqref="A1:S864"/>
    </sheetView>
  </sheetViews>
  <sheetFormatPr defaultColWidth="18.85546875" defaultRowHeight="15" x14ac:dyDescent="0.25"/>
  <cols>
    <col min="2" max="2" width="26" style="1" bestFit="1" customWidth="1"/>
    <col min="3" max="6" width="26" style="1" customWidth="1"/>
    <col min="8" max="9" width="18.85546875" style="2"/>
    <col min="10" max="10" width="25.28515625" customWidth="1"/>
    <col min="11" max="11" width="20.42578125" style="2" customWidth="1"/>
    <col min="12" max="12" width="26.7109375" style="2" customWidth="1"/>
    <col min="13" max="13" width="20.5703125" style="2" customWidth="1"/>
    <col min="14" max="14" width="25.28515625" customWidth="1"/>
    <col min="15" max="15" width="20.28515625" customWidth="1"/>
    <col min="16" max="16" width="21" customWidth="1"/>
    <col min="17" max="17" width="22" customWidth="1"/>
    <col min="18" max="18" width="19.5703125" customWidth="1"/>
    <col min="21" max="21" width="23.140625" bestFit="1" customWidth="1"/>
  </cols>
  <sheetData>
    <row r="1" spans="1:19" x14ac:dyDescent="0.25">
      <c r="A1" t="s">
        <v>0</v>
      </c>
      <c r="B1" s="1" t="s">
        <v>1</v>
      </c>
      <c r="C1" s="1" t="s">
        <v>15</v>
      </c>
      <c r="D1" s="1" t="s">
        <v>16</v>
      </c>
      <c r="E1" s="1" t="s">
        <v>17</v>
      </c>
      <c r="F1" s="1" t="s">
        <v>26</v>
      </c>
      <c r="G1" t="s">
        <v>2</v>
      </c>
      <c r="H1" s="2" t="s">
        <v>3</v>
      </c>
      <c r="I1" s="2" t="s">
        <v>4</v>
      </c>
      <c r="J1" t="s">
        <v>5</v>
      </c>
      <c r="K1" s="2" t="s">
        <v>6</v>
      </c>
      <c r="L1" s="2" t="s">
        <v>7</v>
      </c>
      <c r="M1" s="2" t="s">
        <v>8</v>
      </c>
      <c r="N1" t="s">
        <v>9</v>
      </c>
      <c r="O1" t="s">
        <v>10</v>
      </c>
      <c r="P1" t="s">
        <v>11</v>
      </c>
      <c r="Q1" t="s">
        <v>12</v>
      </c>
      <c r="R1" t="s">
        <v>13</v>
      </c>
      <c r="S1" t="s">
        <v>14</v>
      </c>
    </row>
    <row r="2" spans="1:19" ht="15" customHeight="1" x14ac:dyDescent="0.25">
      <c r="A2">
        <v>1503960366</v>
      </c>
      <c r="B2" s="1">
        <v>42475</v>
      </c>
      <c r="C2" s="1" t="str">
        <f t="shared" ref="C2:C33" si="0">TEXT(B2, "dddd")</f>
        <v>Friday</v>
      </c>
      <c r="D2" s="1" t="str">
        <f t="shared" ref="D2:D33" si="1">IF(OR(TEXT(C2,"dddd")="Saturday",TEXT(C2,"dddd")="Sunday"),"weekend","Weekday")</f>
        <v>Weekday</v>
      </c>
      <c r="E2" s="3">
        <f t="shared" ref="E2:E33" si="2">O2+P2+Q2</f>
        <v>272</v>
      </c>
      <c r="F2" s="3" t="str">
        <f t="shared" ref="F2:F33" si="3">IF(E2&gt;=60,"Highly Active",IF(E2&gt;=30,"Moderately Active","Low Activity"))</f>
        <v>Highly Active</v>
      </c>
      <c r="G2">
        <v>9762</v>
      </c>
      <c r="H2" s="2">
        <v>6.2800002098083496</v>
      </c>
      <c r="I2" s="2">
        <v>6.2800002098083496</v>
      </c>
      <c r="J2">
        <v>0</v>
      </c>
      <c r="K2" s="2">
        <v>2.1400001049041699</v>
      </c>
      <c r="L2" s="2">
        <v>1.2599999904632599</v>
      </c>
      <c r="M2" s="2">
        <v>2.8299999237060498</v>
      </c>
      <c r="N2">
        <v>0</v>
      </c>
      <c r="O2">
        <v>29</v>
      </c>
      <c r="P2">
        <v>34</v>
      </c>
      <c r="Q2">
        <v>209</v>
      </c>
      <c r="R2">
        <v>726</v>
      </c>
      <c r="S2">
        <v>1745</v>
      </c>
    </row>
    <row r="3" spans="1:19" ht="15" customHeight="1" x14ac:dyDescent="0.25">
      <c r="A3">
        <v>1503960366</v>
      </c>
      <c r="B3" s="1">
        <v>42482</v>
      </c>
      <c r="C3" s="1" t="str">
        <f t="shared" si="0"/>
        <v>Friday</v>
      </c>
      <c r="D3" s="1" t="str">
        <f t="shared" si="1"/>
        <v>Weekday</v>
      </c>
      <c r="E3" s="3">
        <f t="shared" si="2"/>
        <v>223</v>
      </c>
      <c r="F3" s="3" t="str">
        <f t="shared" si="3"/>
        <v>Highly Active</v>
      </c>
      <c r="G3">
        <v>12764</v>
      </c>
      <c r="H3" s="2">
        <v>8.1300001144409197</v>
      </c>
      <c r="I3" s="2">
        <v>8.1300001144409197</v>
      </c>
      <c r="J3">
        <v>0</v>
      </c>
      <c r="K3" s="2">
        <v>4.7600002288818404</v>
      </c>
      <c r="L3" s="2">
        <v>1.12000000476837</v>
      </c>
      <c r="M3" s="2">
        <v>2.2400000095367401</v>
      </c>
      <c r="N3">
        <v>0</v>
      </c>
      <c r="O3">
        <v>66</v>
      </c>
      <c r="P3">
        <v>27</v>
      </c>
      <c r="Q3">
        <v>130</v>
      </c>
      <c r="R3">
        <v>1217</v>
      </c>
      <c r="S3">
        <v>1827</v>
      </c>
    </row>
    <row r="4" spans="1:19" ht="15" customHeight="1" x14ac:dyDescent="0.25">
      <c r="A4">
        <v>1503960366</v>
      </c>
      <c r="B4" s="1">
        <v>42489</v>
      </c>
      <c r="C4" s="1" t="str">
        <f t="shared" si="0"/>
        <v>Friday</v>
      </c>
      <c r="D4" s="1" t="str">
        <f t="shared" si="1"/>
        <v>Weekday</v>
      </c>
      <c r="E4" s="3">
        <f t="shared" si="2"/>
        <v>271</v>
      </c>
      <c r="F4" s="3" t="str">
        <f t="shared" si="3"/>
        <v>Highly Active</v>
      </c>
      <c r="G4">
        <v>11181</v>
      </c>
      <c r="H4" s="2">
        <v>7.1500000953674299</v>
      </c>
      <c r="I4" s="2">
        <v>7.1500000953674299</v>
      </c>
      <c r="J4">
        <v>0</v>
      </c>
      <c r="K4" s="2">
        <v>1.0599999427795399</v>
      </c>
      <c r="L4" s="2">
        <v>0.5</v>
      </c>
      <c r="M4" s="2">
        <v>5.5799999237060502</v>
      </c>
      <c r="N4">
        <v>0</v>
      </c>
      <c r="O4">
        <v>16</v>
      </c>
      <c r="P4">
        <v>12</v>
      </c>
      <c r="Q4">
        <v>243</v>
      </c>
      <c r="R4">
        <v>815</v>
      </c>
      <c r="S4">
        <v>1837</v>
      </c>
    </row>
    <row r="5" spans="1:19" ht="15" customHeight="1" x14ac:dyDescent="0.25">
      <c r="A5">
        <v>1503960366</v>
      </c>
      <c r="B5" s="1">
        <v>42496</v>
      </c>
      <c r="C5" s="1" t="str">
        <f t="shared" si="0"/>
        <v>Friday</v>
      </c>
      <c r="D5" s="1" t="str">
        <f t="shared" si="1"/>
        <v>Weekday</v>
      </c>
      <c r="E5" s="3">
        <f t="shared" si="2"/>
        <v>319</v>
      </c>
      <c r="F5" s="3" t="str">
        <f t="shared" si="3"/>
        <v>Highly Active</v>
      </c>
      <c r="G5">
        <v>12159</v>
      </c>
      <c r="H5" s="2">
        <v>8.0299997329711896</v>
      </c>
      <c r="I5" s="2">
        <v>8.0299997329711896</v>
      </c>
      <c r="J5">
        <v>0</v>
      </c>
      <c r="K5" s="2">
        <v>1.9700000286102299</v>
      </c>
      <c r="L5" s="2">
        <v>0.25</v>
      </c>
      <c r="M5" s="2">
        <v>5.8099999427795401</v>
      </c>
      <c r="N5">
        <v>0</v>
      </c>
      <c r="O5">
        <v>24</v>
      </c>
      <c r="P5">
        <v>6</v>
      </c>
      <c r="Q5">
        <v>289</v>
      </c>
      <c r="R5">
        <v>754</v>
      </c>
      <c r="S5">
        <v>1896</v>
      </c>
    </row>
    <row r="6" spans="1:19" ht="15" customHeight="1" x14ac:dyDescent="0.25">
      <c r="A6">
        <v>1624580081</v>
      </c>
      <c r="B6" s="1">
        <v>42475</v>
      </c>
      <c r="C6" s="1" t="str">
        <f t="shared" si="0"/>
        <v>Friday</v>
      </c>
      <c r="D6" s="1" t="str">
        <f t="shared" si="1"/>
        <v>Weekday</v>
      </c>
      <c r="E6" s="3">
        <f t="shared" si="2"/>
        <v>96</v>
      </c>
      <c r="F6" s="3" t="str">
        <f t="shared" si="3"/>
        <v>Highly Active</v>
      </c>
      <c r="G6">
        <v>1510</v>
      </c>
      <c r="H6" s="2">
        <v>0.980000019073486</v>
      </c>
      <c r="I6" s="2">
        <v>0.980000019073486</v>
      </c>
      <c r="J6">
        <v>0</v>
      </c>
      <c r="K6" s="2">
        <v>0</v>
      </c>
      <c r="L6" s="2">
        <v>0</v>
      </c>
      <c r="M6" s="2">
        <v>0.97000002861022905</v>
      </c>
      <c r="N6">
        <v>0</v>
      </c>
      <c r="O6">
        <v>0</v>
      </c>
      <c r="P6">
        <v>0</v>
      </c>
      <c r="Q6">
        <v>96</v>
      </c>
      <c r="R6">
        <v>1344</v>
      </c>
      <c r="S6">
        <v>1344</v>
      </c>
    </row>
    <row r="7" spans="1:19" ht="15" customHeight="1" x14ac:dyDescent="0.25">
      <c r="A7">
        <v>1624580081</v>
      </c>
      <c r="B7" s="1">
        <v>42482</v>
      </c>
      <c r="C7" s="1" t="str">
        <f t="shared" si="0"/>
        <v>Friday</v>
      </c>
      <c r="D7" s="1" t="str">
        <f t="shared" si="1"/>
        <v>Weekday</v>
      </c>
      <c r="E7" s="3">
        <f t="shared" si="2"/>
        <v>199</v>
      </c>
      <c r="F7" s="3" t="str">
        <f t="shared" si="3"/>
        <v>Highly Active</v>
      </c>
      <c r="G7">
        <v>4026</v>
      </c>
      <c r="H7" s="2">
        <v>2.6199998855590798</v>
      </c>
      <c r="I7" s="2">
        <v>2.6199998855590798</v>
      </c>
      <c r="J7">
        <v>0</v>
      </c>
      <c r="K7" s="2">
        <v>0</v>
      </c>
      <c r="L7" s="2">
        <v>0</v>
      </c>
      <c r="M7" s="2">
        <v>2.5999999046325701</v>
      </c>
      <c r="N7">
        <v>0</v>
      </c>
      <c r="O7">
        <v>0</v>
      </c>
      <c r="P7">
        <v>0</v>
      </c>
      <c r="Q7">
        <v>199</v>
      </c>
      <c r="R7">
        <v>1241</v>
      </c>
      <c r="S7">
        <v>1470</v>
      </c>
    </row>
    <row r="8" spans="1:19" ht="15" customHeight="1" x14ac:dyDescent="0.25">
      <c r="A8">
        <v>1624580081</v>
      </c>
      <c r="B8" s="1">
        <v>42489</v>
      </c>
      <c r="C8" s="1" t="str">
        <f t="shared" si="0"/>
        <v>Friday</v>
      </c>
      <c r="D8" s="1" t="str">
        <f t="shared" si="1"/>
        <v>Weekday</v>
      </c>
      <c r="E8" s="3">
        <f t="shared" si="2"/>
        <v>150</v>
      </c>
      <c r="F8" s="3" t="str">
        <f t="shared" si="3"/>
        <v>Highly Active</v>
      </c>
      <c r="G8">
        <v>2390</v>
      </c>
      <c r="H8" s="2">
        <v>1.54999995231628</v>
      </c>
      <c r="I8" s="2">
        <v>1.54999995231628</v>
      </c>
      <c r="J8">
        <v>0</v>
      </c>
      <c r="K8" s="2">
        <v>0</v>
      </c>
      <c r="L8" s="2">
        <v>0</v>
      </c>
      <c r="M8" s="2">
        <v>1.54999995231628</v>
      </c>
      <c r="N8">
        <v>0</v>
      </c>
      <c r="O8">
        <v>0</v>
      </c>
      <c r="P8">
        <v>0</v>
      </c>
      <c r="Q8">
        <v>150</v>
      </c>
      <c r="R8">
        <v>1290</v>
      </c>
      <c r="S8">
        <v>1404</v>
      </c>
    </row>
    <row r="9" spans="1:19" ht="15" customHeight="1" x14ac:dyDescent="0.25">
      <c r="A9">
        <v>1624580081</v>
      </c>
      <c r="B9" s="1">
        <v>42496</v>
      </c>
      <c r="C9" s="1" t="str">
        <f t="shared" si="0"/>
        <v>Friday</v>
      </c>
      <c r="D9" s="1" t="str">
        <f t="shared" si="1"/>
        <v>Weekday</v>
      </c>
      <c r="E9" s="3">
        <f t="shared" si="2"/>
        <v>102</v>
      </c>
      <c r="F9" s="3" t="str">
        <f t="shared" si="3"/>
        <v>Highly Active</v>
      </c>
      <c r="G9">
        <v>1727</v>
      </c>
      <c r="H9" s="2">
        <v>1.12000000476837</v>
      </c>
      <c r="I9" s="2">
        <v>1.12000000476837</v>
      </c>
      <c r="J9">
        <v>0</v>
      </c>
      <c r="K9" s="2">
        <v>0</v>
      </c>
      <c r="L9" s="2">
        <v>0</v>
      </c>
      <c r="M9" s="2">
        <v>1.12000000476837</v>
      </c>
      <c r="N9">
        <v>9.9999997764825804E-3</v>
      </c>
      <c r="O9">
        <v>0</v>
      </c>
      <c r="P9">
        <v>0</v>
      </c>
      <c r="Q9">
        <v>102</v>
      </c>
      <c r="R9">
        <v>1338</v>
      </c>
      <c r="S9">
        <v>1341</v>
      </c>
    </row>
    <row r="10" spans="1:19" ht="15" customHeight="1" x14ac:dyDescent="0.25">
      <c r="A10">
        <v>1644430081</v>
      </c>
      <c r="B10" s="1">
        <v>42475</v>
      </c>
      <c r="C10" s="1" t="str">
        <f t="shared" si="0"/>
        <v>Friday</v>
      </c>
      <c r="D10" s="1" t="str">
        <f t="shared" si="1"/>
        <v>Weekday</v>
      </c>
      <c r="E10" s="3">
        <f t="shared" si="2"/>
        <v>177</v>
      </c>
      <c r="F10" s="3" t="str">
        <f t="shared" si="3"/>
        <v>Highly Active</v>
      </c>
      <c r="G10">
        <v>5263</v>
      </c>
      <c r="H10" s="2">
        <v>3.8299999237060498</v>
      </c>
      <c r="I10" s="2">
        <v>3.8299999237060498</v>
      </c>
      <c r="J10">
        <v>0</v>
      </c>
      <c r="K10" s="2">
        <v>0.21999999880790699</v>
      </c>
      <c r="L10" s="2">
        <v>0.15000000596046401</v>
      </c>
      <c r="M10" s="2">
        <v>3.4500000476837198</v>
      </c>
      <c r="N10">
        <v>0</v>
      </c>
      <c r="O10">
        <v>3</v>
      </c>
      <c r="P10">
        <v>4</v>
      </c>
      <c r="Q10">
        <v>170</v>
      </c>
      <c r="R10">
        <v>1263</v>
      </c>
      <c r="S10">
        <v>2750</v>
      </c>
    </row>
    <row r="11" spans="1:19" ht="15" customHeight="1" x14ac:dyDescent="0.25">
      <c r="A11">
        <v>1644430081</v>
      </c>
      <c r="B11" s="1">
        <v>42482</v>
      </c>
      <c r="C11" s="1" t="str">
        <f t="shared" si="0"/>
        <v>Friday</v>
      </c>
      <c r="D11" s="1" t="str">
        <f t="shared" si="1"/>
        <v>Weekday</v>
      </c>
      <c r="E11" s="3">
        <f t="shared" si="2"/>
        <v>86</v>
      </c>
      <c r="F11" s="3" t="str">
        <f t="shared" si="3"/>
        <v>Highly Active</v>
      </c>
      <c r="G11">
        <v>3673</v>
      </c>
      <c r="H11" s="2">
        <v>2.6700000762939502</v>
      </c>
      <c r="I11" s="2">
        <v>2.6700000762939502</v>
      </c>
      <c r="J11">
        <v>0</v>
      </c>
      <c r="K11" s="2">
        <v>0</v>
      </c>
      <c r="L11" s="2">
        <v>0</v>
      </c>
      <c r="M11" s="2">
        <v>2.6600000858306898</v>
      </c>
      <c r="N11">
        <v>9.9999997764825804E-3</v>
      </c>
      <c r="O11">
        <v>0</v>
      </c>
      <c r="P11">
        <v>0</v>
      </c>
      <c r="Q11">
        <v>86</v>
      </c>
      <c r="R11">
        <v>1354</v>
      </c>
      <c r="S11">
        <v>2344</v>
      </c>
    </row>
    <row r="12" spans="1:19" ht="15" customHeight="1" x14ac:dyDescent="0.25">
      <c r="A12">
        <v>1644430081</v>
      </c>
      <c r="B12" s="1">
        <v>42489</v>
      </c>
      <c r="C12" s="1" t="str">
        <f t="shared" si="0"/>
        <v>Friday</v>
      </c>
      <c r="D12" s="1" t="str">
        <f t="shared" si="1"/>
        <v>Weekday</v>
      </c>
      <c r="E12" s="3">
        <f t="shared" si="2"/>
        <v>120</v>
      </c>
      <c r="F12" s="3" t="str">
        <f t="shared" si="3"/>
        <v>Highly Active</v>
      </c>
      <c r="G12">
        <v>3176</v>
      </c>
      <c r="H12" s="2">
        <v>2.3099999427795401</v>
      </c>
      <c r="I12" s="2">
        <v>2.3099999427795401</v>
      </c>
      <c r="J12">
        <v>0</v>
      </c>
      <c r="K12" s="2">
        <v>0</v>
      </c>
      <c r="L12" s="2">
        <v>0</v>
      </c>
      <c r="M12" s="2">
        <v>2.3099999427795401</v>
      </c>
      <c r="N12">
        <v>0</v>
      </c>
      <c r="O12">
        <v>0</v>
      </c>
      <c r="P12">
        <v>0</v>
      </c>
      <c r="Q12">
        <v>120</v>
      </c>
      <c r="R12">
        <v>1193</v>
      </c>
      <c r="S12">
        <v>2498</v>
      </c>
    </row>
    <row r="13" spans="1:19" ht="15" customHeight="1" x14ac:dyDescent="0.25">
      <c r="A13">
        <v>1644430081</v>
      </c>
      <c r="B13" s="1">
        <v>42496</v>
      </c>
      <c r="C13" s="1" t="str">
        <f t="shared" si="0"/>
        <v>Friday</v>
      </c>
      <c r="D13" s="1" t="str">
        <f t="shared" si="1"/>
        <v>Weekday</v>
      </c>
      <c r="E13" s="3">
        <f t="shared" si="2"/>
        <v>386</v>
      </c>
      <c r="F13" s="3" t="str">
        <f t="shared" si="3"/>
        <v>Highly Active</v>
      </c>
      <c r="G13">
        <v>9787</v>
      </c>
      <c r="H13" s="2">
        <v>7.1199998855590803</v>
      </c>
      <c r="I13" s="2">
        <v>7.1199998855590803</v>
      </c>
      <c r="J13">
        <v>0</v>
      </c>
      <c r="K13" s="2">
        <v>0.81999999284744296</v>
      </c>
      <c r="L13" s="2">
        <v>0.270000010728836</v>
      </c>
      <c r="M13" s="2">
        <v>6.0100002288818404</v>
      </c>
      <c r="N13">
        <v>1.9999999552965199E-2</v>
      </c>
      <c r="O13">
        <v>11</v>
      </c>
      <c r="P13">
        <v>6</v>
      </c>
      <c r="Q13">
        <v>369</v>
      </c>
      <c r="R13">
        <v>1054</v>
      </c>
      <c r="S13">
        <v>3328</v>
      </c>
    </row>
    <row r="14" spans="1:19" ht="15" customHeight="1" x14ac:dyDescent="0.25">
      <c r="A14">
        <v>1844505072</v>
      </c>
      <c r="B14" s="1">
        <v>42475</v>
      </c>
      <c r="C14" s="1" t="str">
        <f t="shared" si="0"/>
        <v>Friday</v>
      </c>
      <c r="D14" s="1" t="str">
        <f t="shared" si="1"/>
        <v>Weekday</v>
      </c>
      <c r="E14" s="3">
        <f t="shared" si="2"/>
        <v>176</v>
      </c>
      <c r="F14" s="3" t="str">
        <f t="shared" si="3"/>
        <v>Highly Active</v>
      </c>
      <c r="G14">
        <v>3844</v>
      </c>
      <c r="H14" s="2">
        <v>2.53999996185303</v>
      </c>
      <c r="I14" s="2">
        <v>2.53999996185303</v>
      </c>
      <c r="J14">
        <v>0</v>
      </c>
      <c r="K14" s="2">
        <v>0</v>
      </c>
      <c r="L14" s="2">
        <v>0</v>
      </c>
      <c r="M14" s="2">
        <v>2.53999996185303</v>
      </c>
      <c r="N14">
        <v>0</v>
      </c>
      <c r="O14">
        <v>0</v>
      </c>
      <c r="P14">
        <v>0</v>
      </c>
      <c r="Q14">
        <v>176</v>
      </c>
      <c r="R14">
        <v>527</v>
      </c>
      <c r="S14">
        <v>1725</v>
      </c>
    </row>
    <row r="15" spans="1:19" ht="15" customHeight="1" x14ac:dyDescent="0.25">
      <c r="A15">
        <v>1844505072</v>
      </c>
      <c r="B15" s="1">
        <v>42482</v>
      </c>
      <c r="C15" s="1" t="str">
        <f t="shared" si="0"/>
        <v>Friday</v>
      </c>
      <c r="D15" s="1" t="str">
        <f t="shared" si="1"/>
        <v>Weekday</v>
      </c>
      <c r="E15" s="3">
        <f t="shared" si="2"/>
        <v>220</v>
      </c>
      <c r="F15" s="3" t="str">
        <f t="shared" si="3"/>
        <v>Highly Active</v>
      </c>
      <c r="G15">
        <v>5372</v>
      </c>
      <c r="H15" s="2">
        <v>3.5499999523162802</v>
      </c>
      <c r="I15" s="2">
        <v>3.5499999523162802</v>
      </c>
      <c r="J15">
        <v>0</v>
      </c>
      <c r="K15" s="2">
        <v>0</v>
      </c>
      <c r="L15" s="2">
        <v>0</v>
      </c>
      <c r="M15" s="2">
        <v>3.5499999523162802</v>
      </c>
      <c r="N15">
        <v>0</v>
      </c>
      <c r="O15">
        <v>0</v>
      </c>
      <c r="P15">
        <v>0</v>
      </c>
      <c r="Q15">
        <v>220</v>
      </c>
      <c r="R15">
        <v>1220</v>
      </c>
      <c r="S15">
        <v>1827</v>
      </c>
    </row>
    <row r="16" spans="1:19" ht="15" customHeight="1" x14ac:dyDescent="0.25">
      <c r="A16">
        <v>1844505072</v>
      </c>
      <c r="B16" s="1">
        <v>42489</v>
      </c>
      <c r="C16" s="1" t="str">
        <f t="shared" si="0"/>
        <v>Friday</v>
      </c>
      <c r="D16" s="1" t="str">
        <f t="shared" si="1"/>
        <v>Weekday</v>
      </c>
      <c r="E16" s="3">
        <f t="shared" si="2"/>
        <v>247</v>
      </c>
      <c r="F16" s="3" t="str">
        <f t="shared" si="3"/>
        <v>Highly Active</v>
      </c>
      <c r="G16">
        <v>4920</v>
      </c>
      <c r="H16" s="2">
        <v>3.25</v>
      </c>
      <c r="I16" s="2">
        <v>3.25</v>
      </c>
      <c r="J16">
        <v>0</v>
      </c>
      <c r="K16" s="2">
        <v>0</v>
      </c>
      <c r="L16" s="2">
        <v>0</v>
      </c>
      <c r="M16" s="2">
        <v>3.25</v>
      </c>
      <c r="N16">
        <v>0</v>
      </c>
      <c r="O16">
        <v>0</v>
      </c>
      <c r="P16">
        <v>0</v>
      </c>
      <c r="Q16">
        <v>247</v>
      </c>
      <c r="R16">
        <v>1082</v>
      </c>
      <c r="S16">
        <v>1856</v>
      </c>
    </row>
    <row r="17" spans="1:19" ht="15" customHeight="1" x14ac:dyDescent="0.25">
      <c r="A17">
        <v>1844505072</v>
      </c>
      <c r="B17" s="1">
        <v>42496</v>
      </c>
      <c r="C17" s="1" t="str">
        <f t="shared" si="0"/>
        <v>Friday</v>
      </c>
      <c r="D17" s="1" t="str">
        <f t="shared" si="1"/>
        <v>Weekday</v>
      </c>
      <c r="E17" s="3">
        <f t="shared" si="2"/>
        <v>2</v>
      </c>
      <c r="F17" s="3" t="str">
        <f t="shared" si="3"/>
        <v>Low Activity</v>
      </c>
      <c r="G17">
        <v>44</v>
      </c>
      <c r="H17" s="2">
        <v>2.9999999329447701E-2</v>
      </c>
      <c r="I17" s="2">
        <v>2.9999999329447701E-2</v>
      </c>
      <c r="J17">
        <v>0</v>
      </c>
      <c r="K17" s="2">
        <v>0</v>
      </c>
      <c r="L17" s="2">
        <v>0</v>
      </c>
      <c r="M17" s="2">
        <v>2.9999999329447701E-2</v>
      </c>
      <c r="N17">
        <v>0</v>
      </c>
      <c r="O17">
        <v>0</v>
      </c>
      <c r="P17">
        <v>0</v>
      </c>
      <c r="Q17">
        <v>2</v>
      </c>
      <c r="R17">
        <v>1438</v>
      </c>
      <c r="S17">
        <v>1351</v>
      </c>
    </row>
    <row r="18" spans="1:19" ht="15" customHeight="1" x14ac:dyDescent="0.25">
      <c r="A18">
        <v>1927972279</v>
      </c>
      <c r="B18" s="1">
        <v>42475</v>
      </c>
      <c r="C18" s="1" t="str">
        <f t="shared" si="0"/>
        <v>Friday</v>
      </c>
      <c r="D18" s="1" t="str">
        <f t="shared" si="1"/>
        <v>Weekday</v>
      </c>
      <c r="E18" s="3">
        <f t="shared" si="2"/>
        <v>51</v>
      </c>
      <c r="F18" s="3" t="str">
        <f t="shared" si="3"/>
        <v>Moderately Active</v>
      </c>
      <c r="G18">
        <v>980</v>
      </c>
      <c r="H18" s="2">
        <v>0.68000000715255704</v>
      </c>
      <c r="I18" s="2">
        <v>0.68000000715255704</v>
      </c>
      <c r="J18">
        <v>0</v>
      </c>
      <c r="K18" s="2">
        <v>0</v>
      </c>
      <c r="L18" s="2">
        <v>0</v>
      </c>
      <c r="M18" s="2">
        <v>0.68000000715255704</v>
      </c>
      <c r="N18">
        <v>0</v>
      </c>
      <c r="O18">
        <v>0</v>
      </c>
      <c r="P18">
        <v>0</v>
      </c>
      <c r="Q18">
        <v>51</v>
      </c>
      <c r="R18">
        <v>941</v>
      </c>
      <c r="S18">
        <v>2221</v>
      </c>
    </row>
    <row r="19" spans="1:19" ht="15" customHeight="1" x14ac:dyDescent="0.25">
      <c r="A19">
        <v>1927972279</v>
      </c>
      <c r="B19" s="1">
        <v>42482</v>
      </c>
      <c r="C19" s="1" t="str">
        <f t="shared" si="0"/>
        <v>Friday</v>
      </c>
      <c r="D19" s="1" t="str">
        <f t="shared" si="1"/>
        <v>Weekday</v>
      </c>
      <c r="E19" s="3">
        <f t="shared" si="2"/>
        <v>10</v>
      </c>
      <c r="F19" s="3" t="str">
        <f t="shared" si="3"/>
        <v>Low Activity</v>
      </c>
      <c r="G19">
        <v>149</v>
      </c>
      <c r="H19" s="2">
        <v>0.10000000149011599</v>
      </c>
      <c r="I19" s="2">
        <v>0.10000000149011599</v>
      </c>
      <c r="J19">
        <v>0</v>
      </c>
      <c r="K19" s="2">
        <v>0</v>
      </c>
      <c r="L19" s="2">
        <v>0</v>
      </c>
      <c r="M19" s="2">
        <v>0.10000000149011599</v>
      </c>
      <c r="N19">
        <v>0</v>
      </c>
      <c r="O19">
        <v>0</v>
      </c>
      <c r="P19">
        <v>0</v>
      </c>
      <c r="Q19">
        <v>10</v>
      </c>
      <c r="R19">
        <v>1430</v>
      </c>
      <c r="S19">
        <v>2093</v>
      </c>
    </row>
    <row r="20" spans="1:19" ht="15" customHeight="1" x14ac:dyDescent="0.25">
      <c r="A20">
        <v>1927972279</v>
      </c>
      <c r="B20" s="1">
        <v>42496</v>
      </c>
      <c r="C20" s="1" t="str">
        <f t="shared" si="0"/>
        <v>Friday</v>
      </c>
      <c r="D20" s="1" t="str">
        <f t="shared" si="1"/>
        <v>Weekday</v>
      </c>
      <c r="E20" s="3">
        <f t="shared" si="2"/>
        <v>108</v>
      </c>
      <c r="F20" s="3" t="str">
        <f t="shared" si="3"/>
        <v>Highly Active</v>
      </c>
      <c r="G20">
        <v>2091</v>
      </c>
      <c r="H20" s="2">
        <v>1.45000004768372</v>
      </c>
      <c r="I20" s="2">
        <v>1.45000004768372</v>
      </c>
      <c r="J20">
        <v>0</v>
      </c>
      <c r="K20" s="2">
        <v>0</v>
      </c>
      <c r="L20" s="2">
        <v>0</v>
      </c>
      <c r="M20" s="2">
        <v>1.45000004768372</v>
      </c>
      <c r="N20">
        <v>0</v>
      </c>
      <c r="O20">
        <v>0</v>
      </c>
      <c r="P20">
        <v>0</v>
      </c>
      <c r="Q20">
        <v>108</v>
      </c>
      <c r="R20">
        <v>1332</v>
      </c>
      <c r="S20">
        <v>2383</v>
      </c>
    </row>
    <row r="21" spans="1:19" ht="15" customHeight="1" x14ac:dyDescent="0.25">
      <c r="A21">
        <v>2022484408</v>
      </c>
      <c r="B21" s="1">
        <v>42475</v>
      </c>
      <c r="C21" s="1" t="str">
        <f t="shared" si="0"/>
        <v>Friday</v>
      </c>
      <c r="D21" s="1" t="str">
        <f t="shared" si="1"/>
        <v>Weekday</v>
      </c>
      <c r="E21" s="3">
        <f t="shared" si="2"/>
        <v>318</v>
      </c>
      <c r="F21" s="3" t="str">
        <f t="shared" si="3"/>
        <v>Highly Active</v>
      </c>
      <c r="G21">
        <v>11034</v>
      </c>
      <c r="H21" s="2">
        <v>8.0299997329711896</v>
      </c>
      <c r="I21" s="2">
        <v>8.0299997329711896</v>
      </c>
      <c r="J21">
        <v>0</v>
      </c>
      <c r="K21" s="2">
        <v>1.9400000572204601</v>
      </c>
      <c r="L21" s="2">
        <v>0.31000000238418601</v>
      </c>
      <c r="M21" s="2">
        <v>5.7800002098083496</v>
      </c>
      <c r="N21">
        <v>0</v>
      </c>
      <c r="O21">
        <v>27</v>
      </c>
      <c r="P21">
        <v>9</v>
      </c>
      <c r="Q21">
        <v>282</v>
      </c>
      <c r="R21">
        <v>1122</v>
      </c>
      <c r="S21">
        <v>2525</v>
      </c>
    </row>
    <row r="22" spans="1:19" ht="15" customHeight="1" x14ac:dyDescent="0.25">
      <c r="A22">
        <v>2022484408</v>
      </c>
      <c r="B22" s="1">
        <v>42482</v>
      </c>
      <c r="C22" s="1" t="str">
        <f t="shared" si="0"/>
        <v>Friday</v>
      </c>
      <c r="D22" s="1" t="str">
        <f t="shared" si="1"/>
        <v>Weekday</v>
      </c>
      <c r="E22" s="3">
        <f t="shared" si="2"/>
        <v>335</v>
      </c>
      <c r="F22" s="3" t="str">
        <f t="shared" si="3"/>
        <v>Highly Active</v>
      </c>
      <c r="G22">
        <v>12954</v>
      </c>
      <c r="H22" s="2">
        <v>9.3299999237060494</v>
      </c>
      <c r="I22" s="2">
        <v>9.3299999237060494</v>
      </c>
      <c r="J22">
        <v>0</v>
      </c>
      <c r="K22" s="2">
        <v>4.4299998283386204</v>
      </c>
      <c r="L22" s="2">
        <v>0.41999998688697798</v>
      </c>
      <c r="M22" s="2">
        <v>4.4699997901916504</v>
      </c>
      <c r="N22">
        <v>0</v>
      </c>
      <c r="O22">
        <v>52</v>
      </c>
      <c r="P22">
        <v>10</v>
      </c>
      <c r="Q22">
        <v>273</v>
      </c>
      <c r="R22">
        <v>1105</v>
      </c>
      <c r="S22">
        <v>2638</v>
      </c>
    </row>
    <row r="23" spans="1:19" ht="15" customHeight="1" x14ac:dyDescent="0.25">
      <c r="A23">
        <v>2022484408</v>
      </c>
      <c r="B23" s="1">
        <v>42489</v>
      </c>
      <c r="C23" s="1" t="str">
        <f t="shared" si="0"/>
        <v>Friday</v>
      </c>
      <c r="D23" s="1" t="str">
        <f t="shared" si="1"/>
        <v>Weekday</v>
      </c>
      <c r="E23" s="3">
        <f t="shared" si="2"/>
        <v>342</v>
      </c>
      <c r="F23" s="3" t="str">
        <f t="shared" si="3"/>
        <v>Highly Active</v>
      </c>
      <c r="G23">
        <v>10245</v>
      </c>
      <c r="H23" s="2">
        <v>7.1900000572204599</v>
      </c>
      <c r="I23" s="2">
        <v>7.1900000572204599</v>
      </c>
      <c r="J23">
        <v>0</v>
      </c>
      <c r="K23" s="2">
        <v>0.479999989271164</v>
      </c>
      <c r="L23" s="2">
        <v>1.21000003814697</v>
      </c>
      <c r="M23" s="2">
        <v>5.5</v>
      </c>
      <c r="N23">
        <v>0</v>
      </c>
      <c r="O23">
        <v>21</v>
      </c>
      <c r="P23">
        <v>40</v>
      </c>
      <c r="Q23">
        <v>281</v>
      </c>
      <c r="R23">
        <v>1098</v>
      </c>
      <c r="S23">
        <v>2611</v>
      </c>
    </row>
    <row r="24" spans="1:19" ht="15" customHeight="1" x14ac:dyDescent="0.25">
      <c r="A24">
        <v>2022484408</v>
      </c>
      <c r="B24" s="1">
        <v>42496</v>
      </c>
      <c r="C24" s="1" t="str">
        <f t="shared" si="0"/>
        <v>Friday</v>
      </c>
      <c r="D24" s="1" t="str">
        <f t="shared" si="1"/>
        <v>Weekday</v>
      </c>
      <c r="E24" s="3">
        <f t="shared" si="2"/>
        <v>336</v>
      </c>
      <c r="F24" s="3" t="str">
        <f t="shared" si="3"/>
        <v>Highly Active</v>
      </c>
      <c r="G24">
        <v>10227</v>
      </c>
      <c r="H24" s="2">
        <v>7.1799998283386204</v>
      </c>
      <c r="I24" s="2">
        <v>7.1799998283386204</v>
      </c>
      <c r="J24">
        <v>0</v>
      </c>
      <c r="K24" s="2">
        <v>1.87000000476837</v>
      </c>
      <c r="L24" s="2">
        <v>0.67000001668930098</v>
      </c>
      <c r="M24" s="2">
        <v>4.6399998664856001</v>
      </c>
      <c r="N24">
        <v>0</v>
      </c>
      <c r="O24">
        <v>24</v>
      </c>
      <c r="P24">
        <v>17</v>
      </c>
      <c r="Q24">
        <v>295</v>
      </c>
      <c r="R24">
        <v>1104</v>
      </c>
      <c r="S24">
        <v>2498</v>
      </c>
    </row>
    <row r="25" spans="1:19" ht="15" customHeight="1" x14ac:dyDescent="0.25">
      <c r="A25">
        <v>2026352035</v>
      </c>
      <c r="B25" s="1">
        <v>42475</v>
      </c>
      <c r="C25" s="1" t="str">
        <f t="shared" si="0"/>
        <v>Friday</v>
      </c>
      <c r="D25" s="1" t="str">
        <f t="shared" si="1"/>
        <v>Weekday</v>
      </c>
      <c r="E25" s="3">
        <f t="shared" si="2"/>
        <v>188</v>
      </c>
      <c r="F25" s="3" t="str">
        <f t="shared" si="3"/>
        <v>Highly Active</v>
      </c>
      <c r="G25">
        <v>3821</v>
      </c>
      <c r="H25" s="2">
        <v>2.3699998855590798</v>
      </c>
      <c r="I25" s="2">
        <v>2.3699998855590798</v>
      </c>
      <c r="J25">
        <v>0</v>
      </c>
      <c r="K25" s="2">
        <v>0</v>
      </c>
      <c r="L25" s="2">
        <v>0</v>
      </c>
      <c r="M25" s="2">
        <v>2.3699998855590798</v>
      </c>
      <c r="N25">
        <v>0</v>
      </c>
      <c r="O25">
        <v>0</v>
      </c>
      <c r="P25">
        <v>0</v>
      </c>
      <c r="Q25">
        <v>188</v>
      </c>
      <c r="R25">
        <v>687</v>
      </c>
      <c r="S25">
        <v>1444</v>
      </c>
    </row>
    <row r="26" spans="1:19" ht="15" customHeight="1" x14ac:dyDescent="0.25">
      <c r="A26">
        <v>2026352035</v>
      </c>
      <c r="B26" s="1">
        <v>42482</v>
      </c>
      <c r="C26" s="1" t="str">
        <f t="shared" si="0"/>
        <v>Friday</v>
      </c>
      <c r="D26" s="1" t="str">
        <f t="shared" si="1"/>
        <v>Weekday</v>
      </c>
      <c r="E26" s="3">
        <f t="shared" si="2"/>
        <v>162</v>
      </c>
      <c r="F26" s="3" t="str">
        <f t="shared" si="3"/>
        <v>Highly Active</v>
      </c>
      <c r="G26">
        <v>2915</v>
      </c>
      <c r="H26" s="2">
        <v>1.8099999427795399</v>
      </c>
      <c r="I26" s="2">
        <v>1.8099999427795399</v>
      </c>
      <c r="J26">
        <v>0</v>
      </c>
      <c r="K26" s="2">
        <v>0</v>
      </c>
      <c r="L26" s="2">
        <v>0</v>
      </c>
      <c r="M26" s="2">
        <v>1.8099999427795399</v>
      </c>
      <c r="N26">
        <v>0</v>
      </c>
      <c r="O26">
        <v>0</v>
      </c>
      <c r="P26">
        <v>0</v>
      </c>
      <c r="Q26">
        <v>162</v>
      </c>
      <c r="R26">
        <v>712</v>
      </c>
      <c r="S26">
        <v>1399</v>
      </c>
    </row>
    <row r="27" spans="1:19" ht="15" customHeight="1" x14ac:dyDescent="0.25">
      <c r="A27">
        <v>2026352035</v>
      </c>
      <c r="B27" s="1">
        <v>42489</v>
      </c>
      <c r="C27" s="1" t="str">
        <f t="shared" si="0"/>
        <v>Friday</v>
      </c>
      <c r="D27" s="1" t="str">
        <f t="shared" si="1"/>
        <v>Weekday</v>
      </c>
      <c r="E27" s="3">
        <f t="shared" si="2"/>
        <v>352</v>
      </c>
      <c r="F27" s="3" t="str">
        <f t="shared" si="3"/>
        <v>Highly Active</v>
      </c>
      <c r="G27">
        <v>7604</v>
      </c>
      <c r="H27" s="2">
        <v>4.71000003814697</v>
      </c>
      <c r="I27" s="2">
        <v>4.71000003814697</v>
      </c>
      <c r="J27">
        <v>0</v>
      </c>
      <c r="K27" s="2">
        <v>0</v>
      </c>
      <c r="L27" s="2">
        <v>0</v>
      </c>
      <c r="M27" s="2">
        <v>4.71000003814697</v>
      </c>
      <c r="N27">
        <v>0</v>
      </c>
      <c r="O27">
        <v>0</v>
      </c>
      <c r="P27">
        <v>0</v>
      </c>
      <c r="Q27">
        <v>352</v>
      </c>
      <c r="R27">
        <v>492</v>
      </c>
      <c r="S27">
        <v>1692</v>
      </c>
    </row>
    <row r="28" spans="1:19" ht="15" customHeight="1" x14ac:dyDescent="0.25">
      <c r="A28">
        <v>2026352035</v>
      </c>
      <c r="B28" s="1">
        <v>42496</v>
      </c>
      <c r="C28" s="1" t="str">
        <f t="shared" si="0"/>
        <v>Friday</v>
      </c>
      <c r="D28" s="1" t="str">
        <f t="shared" si="1"/>
        <v>Weekday</v>
      </c>
      <c r="E28" s="3">
        <f t="shared" si="2"/>
        <v>383</v>
      </c>
      <c r="F28" s="3" t="str">
        <f t="shared" si="3"/>
        <v>Highly Active</v>
      </c>
      <c r="G28">
        <v>8198</v>
      </c>
      <c r="H28" s="2">
        <v>5.0799999237060502</v>
      </c>
      <c r="I28" s="2">
        <v>5.0799999237060502</v>
      </c>
      <c r="J28">
        <v>0</v>
      </c>
      <c r="K28" s="2">
        <v>0</v>
      </c>
      <c r="L28" s="2">
        <v>0</v>
      </c>
      <c r="M28" s="2">
        <v>5.0799999237060502</v>
      </c>
      <c r="N28">
        <v>0</v>
      </c>
      <c r="O28">
        <v>0</v>
      </c>
      <c r="P28">
        <v>0</v>
      </c>
      <c r="Q28">
        <v>383</v>
      </c>
      <c r="R28">
        <v>511</v>
      </c>
      <c r="S28">
        <v>1736</v>
      </c>
    </row>
    <row r="29" spans="1:19" ht="15" customHeight="1" x14ac:dyDescent="0.25">
      <c r="A29">
        <v>2320127002</v>
      </c>
      <c r="B29" s="1">
        <v>42475</v>
      </c>
      <c r="C29" s="1" t="str">
        <f t="shared" si="0"/>
        <v>Friday</v>
      </c>
      <c r="D29" s="1" t="str">
        <f t="shared" si="1"/>
        <v>Weekday</v>
      </c>
      <c r="E29" s="3">
        <f t="shared" si="2"/>
        <v>245</v>
      </c>
      <c r="F29" s="3" t="str">
        <f t="shared" si="3"/>
        <v>Highly Active</v>
      </c>
      <c r="G29">
        <v>5205</v>
      </c>
      <c r="H29" s="2">
        <v>3.5099999904632599</v>
      </c>
      <c r="I29" s="2">
        <v>3.5099999904632599</v>
      </c>
      <c r="J29">
        <v>0</v>
      </c>
      <c r="K29" s="2">
        <v>0</v>
      </c>
      <c r="L29" s="2">
        <v>0</v>
      </c>
      <c r="M29" s="2">
        <v>3.5099999904632599</v>
      </c>
      <c r="N29">
        <v>0</v>
      </c>
      <c r="O29">
        <v>0</v>
      </c>
      <c r="P29">
        <v>0</v>
      </c>
      <c r="Q29">
        <v>245</v>
      </c>
      <c r="R29">
        <v>1195</v>
      </c>
      <c r="S29">
        <v>1801</v>
      </c>
    </row>
    <row r="30" spans="1:19" ht="15" customHeight="1" x14ac:dyDescent="0.25">
      <c r="A30">
        <v>2320127002</v>
      </c>
      <c r="B30" s="1">
        <v>42482</v>
      </c>
      <c r="C30" s="1" t="str">
        <f t="shared" si="0"/>
        <v>Friday</v>
      </c>
      <c r="D30" s="1" t="str">
        <f t="shared" si="1"/>
        <v>Weekday</v>
      </c>
      <c r="E30" s="3">
        <f t="shared" si="2"/>
        <v>266</v>
      </c>
      <c r="F30" s="3" t="str">
        <f t="shared" si="3"/>
        <v>Highly Active</v>
      </c>
      <c r="G30">
        <v>5583</v>
      </c>
      <c r="H30" s="2">
        <v>3.7599999904632599</v>
      </c>
      <c r="I30" s="2">
        <v>3.7599999904632599</v>
      </c>
      <c r="J30">
        <v>0</v>
      </c>
      <c r="K30" s="2">
        <v>0</v>
      </c>
      <c r="L30" s="2">
        <v>0</v>
      </c>
      <c r="M30" s="2">
        <v>3.7599999904632599</v>
      </c>
      <c r="N30">
        <v>0</v>
      </c>
      <c r="O30">
        <v>0</v>
      </c>
      <c r="P30">
        <v>0</v>
      </c>
      <c r="Q30">
        <v>266</v>
      </c>
      <c r="R30">
        <v>1174</v>
      </c>
      <c r="S30">
        <v>1851</v>
      </c>
    </row>
    <row r="31" spans="1:19" ht="15" customHeight="1" x14ac:dyDescent="0.25">
      <c r="A31">
        <v>2320127002</v>
      </c>
      <c r="B31" s="1">
        <v>42489</v>
      </c>
      <c r="C31" s="1" t="str">
        <f t="shared" si="0"/>
        <v>Friday</v>
      </c>
      <c r="D31" s="1" t="str">
        <f t="shared" si="1"/>
        <v>Weekday</v>
      </c>
      <c r="E31" s="3">
        <f t="shared" si="2"/>
        <v>45</v>
      </c>
      <c r="F31" s="3" t="str">
        <f t="shared" si="3"/>
        <v>Moderately Active</v>
      </c>
      <c r="G31">
        <v>924</v>
      </c>
      <c r="H31" s="2">
        <v>0.62000000476837203</v>
      </c>
      <c r="I31" s="2">
        <v>0.62000000476837203</v>
      </c>
      <c r="J31">
        <v>0</v>
      </c>
      <c r="K31" s="2">
        <v>0</v>
      </c>
      <c r="L31" s="2">
        <v>0</v>
      </c>
      <c r="M31" s="2">
        <v>0.62000000476837203</v>
      </c>
      <c r="N31">
        <v>0</v>
      </c>
      <c r="O31">
        <v>0</v>
      </c>
      <c r="P31">
        <v>0</v>
      </c>
      <c r="Q31">
        <v>45</v>
      </c>
      <c r="R31">
        <v>1395</v>
      </c>
      <c r="S31">
        <v>1410</v>
      </c>
    </row>
    <row r="32" spans="1:19" ht="15" customHeight="1" x14ac:dyDescent="0.25">
      <c r="A32">
        <v>2320127002</v>
      </c>
      <c r="B32" s="1">
        <v>42496</v>
      </c>
      <c r="C32" s="1" t="str">
        <f t="shared" si="0"/>
        <v>Friday</v>
      </c>
      <c r="D32" s="1" t="str">
        <f t="shared" si="1"/>
        <v>Weekday</v>
      </c>
      <c r="E32" s="3">
        <f t="shared" si="2"/>
        <v>204</v>
      </c>
      <c r="F32" s="3" t="str">
        <f t="shared" si="3"/>
        <v>Highly Active</v>
      </c>
      <c r="G32">
        <v>4878</v>
      </c>
      <c r="H32" s="2">
        <v>3.28999996185303</v>
      </c>
      <c r="I32" s="2">
        <v>3.28999996185303</v>
      </c>
      <c r="J32">
        <v>0</v>
      </c>
      <c r="K32" s="2">
        <v>0</v>
      </c>
      <c r="L32" s="2">
        <v>0</v>
      </c>
      <c r="M32" s="2">
        <v>3.28999996185303</v>
      </c>
      <c r="N32">
        <v>0</v>
      </c>
      <c r="O32">
        <v>0</v>
      </c>
      <c r="P32">
        <v>0</v>
      </c>
      <c r="Q32">
        <v>204</v>
      </c>
      <c r="R32">
        <v>1236</v>
      </c>
      <c r="S32">
        <v>1742</v>
      </c>
    </row>
    <row r="33" spans="1:19" ht="15" customHeight="1" x14ac:dyDescent="0.25">
      <c r="A33">
        <v>2347167796</v>
      </c>
      <c r="B33" s="1">
        <v>42475</v>
      </c>
      <c r="C33" s="1" t="str">
        <f t="shared" si="0"/>
        <v>Friday</v>
      </c>
      <c r="D33" s="1" t="str">
        <f t="shared" si="1"/>
        <v>Weekday</v>
      </c>
      <c r="E33" s="3">
        <f t="shared" si="2"/>
        <v>309</v>
      </c>
      <c r="F33" s="3" t="str">
        <f t="shared" si="3"/>
        <v>Highly Active</v>
      </c>
      <c r="G33">
        <v>10465</v>
      </c>
      <c r="H33" s="2">
        <v>6.9200000762939498</v>
      </c>
      <c r="I33" s="2">
        <v>6.9200000762939498</v>
      </c>
      <c r="J33">
        <v>0</v>
      </c>
      <c r="K33" s="2">
        <v>7.0000000298023196E-2</v>
      </c>
      <c r="L33" s="2">
        <v>1.41999995708466</v>
      </c>
      <c r="M33" s="2">
        <v>5.4299998283386204</v>
      </c>
      <c r="N33">
        <v>0</v>
      </c>
      <c r="O33">
        <v>1</v>
      </c>
      <c r="P33">
        <v>24</v>
      </c>
      <c r="Q33">
        <v>284</v>
      </c>
      <c r="R33">
        <v>720</v>
      </c>
      <c r="S33">
        <v>2133</v>
      </c>
    </row>
    <row r="34" spans="1:19" ht="15" customHeight="1" x14ac:dyDescent="0.25">
      <c r="A34">
        <v>2347167796</v>
      </c>
      <c r="B34" s="1">
        <v>42482</v>
      </c>
      <c r="C34" s="1" t="str">
        <f t="shared" ref="C34:C65" si="4">TEXT(B34, "dddd")</f>
        <v>Friday</v>
      </c>
      <c r="D34" s="1" t="str">
        <f t="shared" ref="D34:D65" si="5">IF(OR(TEXT(C34,"dddd")="Saturday",TEXT(C34,"dddd")="Sunday"),"weekend","Weekday")</f>
        <v>Weekday</v>
      </c>
      <c r="E34" s="3">
        <f t="shared" ref="E34:E65" si="6">O34+P34+Q34</f>
        <v>242</v>
      </c>
      <c r="F34" s="3" t="str">
        <f t="shared" ref="F34:F65" si="7">IF(E34&gt;=60,"Highly Active",IF(E34&gt;=30,"Moderately Active","Low Activity"))</f>
        <v>Highly Active</v>
      </c>
      <c r="G34">
        <v>7804</v>
      </c>
      <c r="H34" s="2">
        <v>5.1599998474121103</v>
      </c>
      <c r="I34" s="2">
        <v>5.1599998474121103</v>
      </c>
      <c r="J34">
        <v>0</v>
      </c>
      <c r="K34" s="2">
        <v>0.56000000238418601</v>
      </c>
      <c r="L34" s="2">
        <v>1.6799999475479099</v>
      </c>
      <c r="M34" s="2">
        <v>2.9200000762939502</v>
      </c>
      <c r="N34">
        <v>0</v>
      </c>
      <c r="O34">
        <v>9</v>
      </c>
      <c r="P34">
        <v>27</v>
      </c>
      <c r="Q34">
        <v>206</v>
      </c>
      <c r="R34">
        <v>781</v>
      </c>
      <c r="S34">
        <v>1946</v>
      </c>
    </row>
    <row r="35" spans="1:19" ht="15" customHeight="1" x14ac:dyDescent="0.25">
      <c r="A35">
        <v>2347167796</v>
      </c>
      <c r="B35" s="1">
        <v>42489</v>
      </c>
      <c r="C35" s="1" t="str">
        <f t="shared" si="4"/>
        <v>Friday</v>
      </c>
      <c r="D35" s="1" t="str">
        <f t="shared" si="5"/>
        <v>Weekday</v>
      </c>
      <c r="E35" s="3">
        <f t="shared" si="6"/>
        <v>4</v>
      </c>
      <c r="F35" s="3" t="str">
        <f t="shared" si="7"/>
        <v>Low Activity</v>
      </c>
      <c r="G35">
        <v>42</v>
      </c>
      <c r="H35" s="2">
        <v>2.9999999329447701E-2</v>
      </c>
      <c r="I35" s="2">
        <v>2.9999999329447701E-2</v>
      </c>
      <c r="J35">
        <v>0</v>
      </c>
      <c r="K35" s="2">
        <v>0</v>
      </c>
      <c r="L35" s="2">
        <v>0</v>
      </c>
      <c r="M35" s="2">
        <v>2.9999999329447701E-2</v>
      </c>
      <c r="N35">
        <v>0</v>
      </c>
      <c r="O35">
        <v>0</v>
      </c>
      <c r="P35">
        <v>0</v>
      </c>
      <c r="Q35">
        <v>4</v>
      </c>
      <c r="R35">
        <v>2</v>
      </c>
      <c r="S35">
        <v>403</v>
      </c>
    </row>
    <row r="36" spans="1:19" ht="15" customHeight="1" x14ac:dyDescent="0.25">
      <c r="A36">
        <v>2873212765</v>
      </c>
      <c r="B36" s="1">
        <v>42475</v>
      </c>
      <c r="C36" s="1" t="str">
        <f t="shared" si="4"/>
        <v>Friday</v>
      </c>
      <c r="D36" s="1" t="str">
        <f t="shared" si="5"/>
        <v>Weekday</v>
      </c>
      <c r="E36" s="3">
        <f t="shared" si="6"/>
        <v>448</v>
      </c>
      <c r="F36" s="3" t="str">
        <f t="shared" si="7"/>
        <v>Highly Active</v>
      </c>
      <c r="G36">
        <v>8482</v>
      </c>
      <c r="H36" s="2">
        <v>5.6999998092651403</v>
      </c>
      <c r="I36" s="2">
        <v>5.6999998092651403</v>
      </c>
      <c r="J36">
        <v>0</v>
      </c>
      <c r="K36" s="2">
        <v>0</v>
      </c>
      <c r="L36" s="2">
        <v>0</v>
      </c>
      <c r="M36" s="2">
        <v>5.6900000572204599</v>
      </c>
      <c r="N36">
        <v>9.9999997764825804E-3</v>
      </c>
      <c r="O36">
        <v>0</v>
      </c>
      <c r="P36">
        <v>0</v>
      </c>
      <c r="Q36">
        <v>448</v>
      </c>
      <c r="R36">
        <v>992</v>
      </c>
      <c r="S36">
        <v>2063</v>
      </c>
    </row>
    <row r="37" spans="1:19" ht="15" customHeight="1" x14ac:dyDescent="0.25">
      <c r="A37">
        <v>2873212765</v>
      </c>
      <c r="B37" s="1">
        <v>42482</v>
      </c>
      <c r="C37" s="1" t="str">
        <f t="shared" si="4"/>
        <v>Friday</v>
      </c>
      <c r="D37" s="1" t="str">
        <f t="shared" si="5"/>
        <v>Weekday</v>
      </c>
      <c r="E37" s="3">
        <f t="shared" si="6"/>
        <v>412</v>
      </c>
      <c r="F37" s="3" t="str">
        <f t="shared" si="7"/>
        <v>Highly Active</v>
      </c>
      <c r="G37">
        <v>7286</v>
      </c>
      <c r="H37" s="2">
        <v>4.9000000953674299</v>
      </c>
      <c r="I37" s="2">
        <v>4.9000000953674299</v>
      </c>
      <c r="J37">
        <v>0</v>
      </c>
      <c r="K37" s="2">
        <v>0.46000000834464999</v>
      </c>
      <c r="L37" s="2">
        <v>0</v>
      </c>
      <c r="M37" s="2">
        <v>4.4200000762939498</v>
      </c>
      <c r="N37">
        <v>1.9999999552965199E-2</v>
      </c>
      <c r="O37">
        <v>46</v>
      </c>
      <c r="P37">
        <v>0</v>
      </c>
      <c r="Q37">
        <v>366</v>
      </c>
      <c r="R37">
        <v>1028</v>
      </c>
      <c r="S37">
        <v>2241</v>
      </c>
    </row>
    <row r="38" spans="1:19" ht="15" customHeight="1" x14ac:dyDescent="0.25">
      <c r="A38">
        <v>2873212765</v>
      </c>
      <c r="B38" s="1">
        <v>42489</v>
      </c>
      <c r="C38" s="1" t="str">
        <f t="shared" si="4"/>
        <v>Friday</v>
      </c>
      <c r="D38" s="1" t="str">
        <f t="shared" si="5"/>
        <v>Weekday</v>
      </c>
      <c r="E38" s="3">
        <f t="shared" si="6"/>
        <v>249</v>
      </c>
      <c r="F38" s="3" t="str">
        <f t="shared" si="7"/>
        <v>Highly Active</v>
      </c>
      <c r="G38">
        <v>7365</v>
      </c>
      <c r="H38" s="2">
        <v>4.9499998092651403</v>
      </c>
      <c r="I38" s="2">
        <v>4.9499998092651403</v>
      </c>
      <c r="J38">
        <v>0</v>
      </c>
      <c r="K38" s="2">
        <v>1.3600000143051101</v>
      </c>
      <c r="L38" s="2">
        <v>1.4099999666214</v>
      </c>
      <c r="M38" s="2">
        <v>2.1800000667571999</v>
      </c>
      <c r="N38">
        <v>0</v>
      </c>
      <c r="O38">
        <v>20</v>
      </c>
      <c r="P38">
        <v>23</v>
      </c>
      <c r="Q38">
        <v>206</v>
      </c>
      <c r="R38">
        <v>1191</v>
      </c>
      <c r="S38">
        <v>1780</v>
      </c>
    </row>
    <row r="39" spans="1:19" ht="15" customHeight="1" x14ac:dyDescent="0.25">
      <c r="A39">
        <v>2873212765</v>
      </c>
      <c r="B39" s="1">
        <v>42496</v>
      </c>
      <c r="C39" s="1" t="str">
        <f t="shared" si="4"/>
        <v>Friday</v>
      </c>
      <c r="D39" s="1" t="str">
        <f t="shared" si="5"/>
        <v>Weekday</v>
      </c>
      <c r="E39" s="3">
        <f t="shared" si="6"/>
        <v>375</v>
      </c>
      <c r="F39" s="3" t="str">
        <f t="shared" si="7"/>
        <v>Highly Active</v>
      </c>
      <c r="G39">
        <v>7063</v>
      </c>
      <c r="H39" s="2">
        <v>4.75</v>
      </c>
      <c r="I39" s="2">
        <v>4.75</v>
      </c>
      <c r="J39">
        <v>0</v>
      </c>
      <c r="K39" s="2">
        <v>0</v>
      </c>
      <c r="L39" s="2">
        <v>0.119999997317791</v>
      </c>
      <c r="M39" s="2">
        <v>4.6100001335143999</v>
      </c>
      <c r="N39">
        <v>9.9999997764825804E-3</v>
      </c>
      <c r="O39">
        <v>0</v>
      </c>
      <c r="P39">
        <v>5</v>
      </c>
      <c r="Q39">
        <v>370</v>
      </c>
      <c r="R39">
        <v>1065</v>
      </c>
      <c r="S39">
        <v>1910</v>
      </c>
    </row>
    <row r="40" spans="1:19" ht="15" customHeight="1" x14ac:dyDescent="0.25">
      <c r="A40">
        <v>3372868164</v>
      </c>
      <c r="B40" s="1">
        <v>42475</v>
      </c>
      <c r="C40" s="1" t="str">
        <f t="shared" si="4"/>
        <v>Friday</v>
      </c>
      <c r="D40" s="1" t="str">
        <f t="shared" si="5"/>
        <v>Weekday</v>
      </c>
      <c r="E40" s="3">
        <f t="shared" si="6"/>
        <v>335</v>
      </c>
      <c r="F40" s="3" t="str">
        <f t="shared" si="7"/>
        <v>Highly Active</v>
      </c>
      <c r="G40">
        <v>7451</v>
      </c>
      <c r="H40" s="2">
        <v>5.0799999237060502</v>
      </c>
      <c r="I40" s="2">
        <v>5.0799999237060502</v>
      </c>
      <c r="J40">
        <v>0</v>
      </c>
      <c r="K40" s="2">
        <v>0</v>
      </c>
      <c r="L40" s="2">
        <v>0</v>
      </c>
      <c r="M40" s="2">
        <v>5.0599999427795401</v>
      </c>
      <c r="N40">
        <v>1.9999999552965199E-2</v>
      </c>
      <c r="O40">
        <v>0</v>
      </c>
      <c r="P40">
        <v>0</v>
      </c>
      <c r="Q40">
        <v>335</v>
      </c>
      <c r="R40">
        <v>1105</v>
      </c>
      <c r="S40">
        <v>1908</v>
      </c>
    </row>
    <row r="41" spans="1:19" ht="15" customHeight="1" x14ac:dyDescent="0.25">
      <c r="A41">
        <v>3372868164</v>
      </c>
      <c r="B41" s="1">
        <v>42482</v>
      </c>
      <c r="C41" s="1" t="str">
        <f t="shared" si="4"/>
        <v>Friday</v>
      </c>
      <c r="D41" s="1" t="str">
        <f t="shared" si="5"/>
        <v>Weekday</v>
      </c>
      <c r="E41" s="3">
        <f t="shared" si="6"/>
        <v>206</v>
      </c>
      <c r="F41" s="3" t="str">
        <f t="shared" si="7"/>
        <v>Highly Active</v>
      </c>
      <c r="G41">
        <v>3843</v>
      </c>
      <c r="H41" s="2">
        <v>2.6199998855590798</v>
      </c>
      <c r="I41" s="2">
        <v>2.6199998855590798</v>
      </c>
      <c r="J41">
        <v>0</v>
      </c>
      <c r="K41" s="2">
        <v>0</v>
      </c>
      <c r="L41" s="2">
        <v>0</v>
      </c>
      <c r="M41" s="2">
        <v>2.6099998950958301</v>
      </c>
      <c r="N41">
        <v>9.9999997764825804E-3</v>
      </c>
      <c r="O41">
        <v>0</v>
      </c>
      <c r="P41">
        <v>0</v>
      </c>
      <c r="Q41">
        <v>206</v>
      </c>
      <c r="R41">
        <v>1234</v>
      </c>
      <c r="S41">
        <v>1669</v>
      </c>
    </row>
    <row r="42" spans="1:19" ht="15" customHeight="1" x14ac:dyDescent="0.25">
      <c r="A42">
        <v>3372868164</v>
      </c>
      <c r="B42" s="1">
        <v>42489</v>
      </c>
      <c r="C42" s="1" t="str">
        <f t="shared" si="4"/>
        <v>Friday</v>
      </c>
      <c r="D42" s="1" t="str">
        <f t="shared" si="5"/>
        <v>Weekday</v>
      </c>
      <c r="E42" s="3">
        <f t="shared" si="6"/>
        <v>402</v>
      </c>
      <c r="F42" s="3" t="str">
        <f t="shared" si="7"/>
        <v>Highly Active</v>
      </c>
      <c r="G42">
        <v>9135</v>
      </c>
      <c r="H42" s="2">
        <v>6.2300000190734899</v>
      </c>
      <c r="I42" s="2">
        <v>6.2300000190734899</v>
      </c>
      <c r="J42">
        <v>0</v>
      </c>
      <c r="K42" s="2">
        <v>0</v>
      </c>
      <c r="L42" s="2">
        <v>0</v>
      </c>
      <c r="M42" s="2">
        <v>6.2199997901916504</v>
      </c>
      <c r="N42">
        <v>9.9999997764825804E-3</v>
      </c>
      <c r="O42">
        <v>0</v>
      </c>
      <c r="P42">
        <v>0</v>
      </c>
      <c r="Q42">
        <v>402</v>
      </c>
      <c r="R42">
        <v>1038</v>
      </c>
      <c r="S42">
        <v>2044</v>
      </c>
    </row>
    <row r="43" spans="1:19" ht="15" customHeight="1" x14ac:dyDescent="0.25">
      <c r="A43">
        <v>3977333714</v>
      </c>
      <c r="B43" s="1">
        <v>42475</v>
      </c>
      <c r="C43" s="1" t="str">
        <f t="shared" si="4"/>
        <v>Friday</v>
      </c>
      <c r="D43" s="1" t="str">
        <f t="shared" si="5"/>
        <v>Weekday</v>
      </c>
      <c r="E43" s="3">
        <f t="shared" si="6"/>
        <v>240</v>
      </c>
      <c r="F43" s="3" t="str">
        <f t="shared" si="7"/>
        <v>Highly Active</v>
      </c>
      <c r="G43">
        <v>9010</v>
      </c>
      <c r="H43" s="2">
        <v>6.0599999427795401</v>
      </c>
      <c r="I43" s="2">
        <v>6.0599999427795401</v>
      </c>
      <c r="J43">
        <v>0</v>
      </c>
      <c r="K43" s="2">
        <v>1.04999995231628</v>
      </c>
      <c r="L43" s="2">
        <v>1.75</v>
      </c>
      <c r="M43" s="2">
        <v>3.2599999904632599</v>
      </c>
      <c r="N43">
        <v>0</v>
      </c>
      <c r="O43">
        <v>15</v>
      </c>
      <c r="P43">
        <v>42</v>
      </c>
      <c r="Q43">
        <v>183</v>
      </c>
      <c r="R43">
        <v>644</v>
      </c>
      <c r="S43">
        <v>1468</v>
      </c>
    </row>
    <row r="44" spans="1:19" ht="15" customHeight="1" x14ac:dyDescent="0.25">
      <c r="A44">
        <v>3977333714</v>
      </c>
      <c r="B44" s="1">
        <v>42482</v>
      </c>
      <c r="C44" s="1" t="str">
        <f t="shared" si="4"/>
        <v>Friday</v>
      </c>
      <c r="D44" s="1" t="str">
        <f t="shared" si="5"/>
        <v>Weekday</v>
      </c>
      <c r="E44" s="3">
        <f t="shared" si="6"/>
        <v>233</v>
      </c>
      <c r="F44" s="3" t="str">
        <f t="shared" si="7"/>
        <v>Highly Active</v>
      </c>
      <c r="G44">
        <v>8911</v>
      </c>
      <c r="H44" s="2">
        <v>5.96000003814697</v>
      </c>
      <c r="I44" s="2">
        <v>5.96000003814697</v>
      </c>
      <c r="J44">
        <v>0</v>
      </c>
      <c r="K44" s="2">
        <v>2.3299999237060498</v>
      </c>
      <c r="L44" s="2">
        <v>0.57999998331069902</v>
      </c>
      <c r="M44" s="2">
        <v>3.0599999427795401</v>
      </c>
      <c r="N44">
        <v>0</v>
      </c>
      <c r="O44">
        <v>33</v>
      </c>
      <c r="P44">
        <v>12</v>
      </c>
      <c r="Q44">
        <v>188</v>
      </c>
      <c r="R44">
        <v>731</v>
      </c>
      <c r="S44">
        <v>1481</v>
      </c>
    </row>
    <row r="45" spans="1:19" ht="15" customHeight="1" x14ac:dyDescent="0.25">
      <c r="A45">
        <v>3977333714</v>
      </c>
      <c r="B45" s="1">
        <v>42489</v>
      </c>
      <c r="C45" s="1" t="str">
        <f t="shared" si="4"/>
        <v>Friday</v>
      </c>
      <c r="D45" s="1" t="str">
        <f t="shared" si="5"/>
        <v>Weekday</v>
      </c>
      <c r="E45" s="3">
        <f t="shared" si="6"/>
        <v>218</v>
      </c>
      <c r="F45" s="3" t="str">
        <f t="shared" si="7"/>
        <v>Highly Active</v>
      </c>
      <c r="G45">
        <v>10645</v>
      </c>
      <c r="H45" s="2">
        <v>7.75</v>
      </c>
      <c r="I45" s="2">
        <v>7.75</v>
      </c>
      <c r="J45">
        <v>0</v>
      </c>
      <c r="K45" s="2">
        <v>3.7400000095367401</v>
      </c>
      <c r="L45" s="2">
        <v>1.29999995231628</v>
      </c>
      <c r="M45" s="2">
        <v>2.71000003814697</v>
      </c>
      <c r="N45">
        <v>0</v>
      </c>
      <c r="O45">
        <v>36</v>
      </c>
      <c r="P45">
        <v>32</v>
      </c>
      <c r="Q45">
        <v>150</v>
      </c>
      <c r="R45">
        <v>744</v>
      </c>
      <c r="S45">
        <v>1545</v>
      </c>
    </row>
    <row r="46" spans="1:19" ht="15" customHeight="1" x14ac:dyDescent="0.25">
      <c r="A46">
        <v>3977333714</v>
      </c>
      <c r="B46" s="1">
        <v>42496</v>
      </c>
      <c r="C46" s="1" t="str">
        <f t="shared" si="4"/>
        <v>Friday</v>
      </c>
      <c r="D46" s="1" t="str">
        <f t="shared" si="5"/>
        <v>Weekday</v>
      </c>
      <c r="E46" s="3">
        <f t="shared" si="6"/>
        <v>252</v>
      </c>
      <c r="F46" s="3" t="str">
        <f t="shared" si="7"/>
        <v>Highly Active</v>
      </c>
      <c r="G46">
        <v>11677</v>
      </c>
      <c r="H46" s="2">
        <v>8.2799997329711896</v>
      </c>
      <c r="I46" s="2">
        <v>8.2799997329711896</v>
      </c>
      <c r="J46">
        <v>0</v>
      </c>
      <c r="K46" s="2">
        <v>3.1099998950958301</v>
      </c>
      <c r="L46" s="2">
        <v>2.5099999904632599</v>
      </c>
      <c r="M46" s="2">
        <v>2.6700000762939502</v>
      </c>
      <c r="N46">
        <v>0</v>
      </c>
      <c r="O46">
        <v>29</v>
      </c>
      <c r="P46">
        <v>55</v>
      </c>
      <c r="Q46">
        <v>168</v>
      </c>
      <c r="R46">
        <v>676</v>
      </c>
      <c r="S46">
        <v>1590</v>
      </c>
    </row>
    <row r="47" spans="1:19" ht="15" customHeight="1" x14ac:dyDescent="0.25">
      <c r="A47">
        <v>4020332650</v>
      </c>
      <c r="B47" s="1">
        <v>42475</v>
      </c>
      <c r="C47" s="1" t="str">
        <f t="shared" si="4"/>
        <v>Friday</v>
      </c>
      <c r="D47" s="1" t="str">
        <f t="shared" si="5"/>
        <v>Weekday</v>
      </c>
      <c r="E47" s="3">
        <f t="shared" si="6"/>
        <v>141</v>
      </c>
      <c r="F47" s="3" t="str">
        <f t="shared" si="7"/>
        <v>Highly Active</v>
      </c>
      <c r="G47">
        <v>1882</v>
      </c>
      <c r="H47" s="2">
        <v>1.3500000238418599</v>
      </c>
      <c r="I47" s="2">
        <v>1.3500000238418599</v>
      </c>
      <c r="J47">
        <v>0</v>
      </c>
      <c r="K47" s="2">
        <v>0.20999999344348899</v>
      </c>
      <c r="L47" s="2">
        <v>0.36000001430511502</v>
      </c>
      <c r="M47" s="2">
        <v>0.769999980926514</v>
      </c>
      <c r="N47">
        <v>0</v>
      </c>
      <c r="O47">
        <v>36</v>
      </c>
      <c r="P47">
        <v>18</v>
      </c>
      <c r="Q47">
        <v>87</v>
      </c>
      <c r="R47">
        <v>1299</v>
      </c>
      <c r="S47">
        <v>2951</v>
      </c>
    </row>
    <row r="48" spans="1:19" ht="15" customHeight="1" x14ac:dyDescent="0.25">
      <c r="A48">
        <v>4020332650</v>
      </c>
      <c r="B48" s="1">
        <v>42496</v>
      </c>
      <c r="C48" s="1" t="str">
        <f t="shared" si="4"/>
        <v>Friday</v>
      </c>
      <c r="D48" s="1" t="str">
        <f t="shared" si="5"/>
        <v>Weekday</v>
      </c>
      <c r="E48" s="3">
        <f t="shared" si="6"/>
        <v>177</v>
      </c>
      <c r="F48" s="3" t="str">
        <f t="shared" si="7"/>
        <v>Highly Active</v>
      </c>
      <c r="G48">
        <v>4369</v>
      </c>
      <c r="H48" s="2">
        <v>3.1300001144409202</v>
      </c>
      <c r="I48" s="2">
        <v>3.1300001144409202</v>
      </c>
      <c r="J48">
        <v>0</v>
      </c>
      <c r="K48" s="2">
        <v>0</v>
      </c>
      <c r="L48" s="2">
        <v>0</v>
      </c>
      <c r="M48" s="2">
        <v>3.0999999046325701</v>
      </c>
      <c r="N48">
        <v>9.9999997764825804E-3</v>
      </c>
      <c r="O48">
        <v>0</v>
      </c>
      <c r="P48">
        <v>0</v>
      </c>
      <c r="Q48">
        <v>177</v>
      </c>
      <c r="R48">
        <v>855</v>
      </c>
      <c r="S48">
        <v>2704</v>
      </c>
    </row>
    <row r="49" spans="1:19" ht="15" customHeight="1" x14ac:dyDescent="0.25">
      <c r="A49">
        <v>4057192912</v>
      </c>
      <c r="B49" s="1">
        <v>42475</v>
      </c>
      <c r="C49" s="1" t="str">
        <f t="shared" si="4"/>
        <v>Friday</v>
      </c>
      <c r="D49" s="1" t="str">
        <f t="shared" si="5"/>
        <v>Weekday</v>
      </c>
      <c r="E49" s="3">
        <f t="shared" si="6"/>
        <v>97</v>
      </c>
      <c r="F49" s="3" t="str">
        <f t="shared" si="7"/>
        <v>Highly Active</v>
      </c>
      <c r="G49">
        <v>3984</v>
      </c>
      <c r="H49" s="2">
        <v>2.9500000476837198</v>
      </c>
      <c r="I49" s="2">
        <v>2.9500000476837198</v>
      </c>
      <c r="J49">
        <v>0</v>
      </c>
      <c r="K49" s="2">
        <v>0.20999999344348899</v>
      </c>
      <c r="L49" s="2">
        <v>0.259999990463257</v>
      </c>
      <c r="M49" s="2">
        <v>2.4400000572204599</v>
      </c>
      <c r="N49">
        <v>0</v>
      </c>
      <c r="O49">
        <v>3</v>
      </c>
      <c r="P49">
        <v>6</v>
      </c>
      <c r="Q49">
        <v>88</v>
      </c>
      <c r="R49">
        <v>873</v>
      </c>
      <c r="S49">
        <v>1527</v>
      </c>
    </row>
    <row r="50" spans="1:19" ht="15" customHeight="1" x14ac:dyDescent="0.25">
      <c r="A50">
        <v>4319703577</v>
      </c>
      <c r="B50" s="1">
        <v>42475</v>
      </c>
      <c r="C50" s="1" t="str">
        <f t="shared" si="4"/>
        <v>Friday</v>
      </c>
      <c r="D50" s="1" t="str">
        <f t="shared" si="5"/>
        <v>Weekday</v>
      </c>
      <c r="E50" s="3">
        <f t="shared" si="6"/>
        <v>228</v>
      </c>
      <c r="F50" s="3" t="str">
        <f t="shared" si="7"/>
        <v>Highly Active</v>
      </c>
      <c r="G50">
        <v>5664</v>
      </c>
      <c r="H50" s="2">
        <v>3.7999999523162802</v>
      </c>
      <c r="I50" s="2">
        <v>3.7999999523162802</v>
      </c>
      <c r="J50">
        <v>0</v>
      </c>
      <c r="K50" s="2">
        <v>0</v>
      </c>
      <c r="L50" s="2">
        <v>0</v>
      </c>
      <c r="M50" s="2">
        <v>3.7999999523162802</v>
      </c>
      <c r="N50">
        <v>0</v>
      </c>
      <c r="O50">
        <v>0</v>
      </c>
      <c r="P50">
        <v>0</v>
      </c>
      <c r="Q50">
        <v>228</v>
      </c>
      <c r="R50">
        <v>752</v>
      </c>
      <c r="S50">
        <v>1985</v>
      </c>
    </row>
    <row r="51" spans="1:19" ht="15" customHeight="1" x14ac:dyDescent="0.25">
      <c r="A51">
        <v>4319703577</v>
      </c>
      <c r="B51" s="1">
        <v>42482</v>
      </c>
      <c r="C51" s="1" t="str">
        <f t="shared" si="4"/>
        <v>Friday</v>
      </c>
      <c r="D51" s="1" t="str">
        <f t="shared" si="5"/>
        <v>Weekday</v>
      </c>
      <c r="E51" s="3">
        <f t="shared" si="6"/>
        <v>196</v>
      </c>
      <c r="F51" s="3" t="str">
        <f t="shared" si="7"/>
        <v>Highly Active</v>
      </c>
      <c r="G51">
        <v>4500</v>
      </c>
      <c r="H51" s="2">
        <v>3.0199999809265101</v>
      </c>
      <c r="I51" s="2">
        <v>3.0199999809265101</v>
      </c>
      <c r="J51">
        <v>0</v>
      </c>
      <c r="K51" s="2">
        <v>5.9999998658895499E-2</v>
      </c>
      <c r="L51" s="2">
        <v>0.81000000238418601</v>
      </c>
      <c r="M51" s="2">
        <v>2.1500000953674299</v>
      </c>
      <c r="N51">
        <v>0</v>
      </c>
      <c r="O51">
        <v>1</v>
      </c>
      <c r="P51">
        <v>19</v>
      </c>
      <c r="Q51">
        <v>176</v>
      </c>
      <c r="R51">
        <v>709</v>
      </c>
      <c r="S51">
        <v>1886</v>
      </c>
    </row>
    <row r="52" spans="1:19" ht="15" customHeight="1" x14ac:dyDescent="0.25">
      <c r="A52">
        <v>4319703577</v>
      </c>
      <c r="B52" s="1">
        <v>42489</v>
      </c>
      <c r="C52" s="1" t="str">
        <f t="shared" si="4"/>
        <v>Friday</v>
      </c>
      <c r="D52" s="1" t="str">
        <f t="shared" si="5"/>
        <v>Weekday</v>
      </c>
      <c r="E52" s="3">
        <f t="shared" si="6"/>
        <v>313</v>
      </c>
      <c r="F52" s="3" t="str">
        <f t="shared" si="7"/>
        <v>Highly Active</v>
      </c>
      <c r="G52">
        <v>7990</v>
      </c>
      <c r="H52" s="2">
        <v>5.3600001335143999</v>
      </c>
      <c r="I52" s="2">
        <v>5.3600001335143999</v>
      </c>
      <c r="J52">
        <v>0</v>
      </c>
      <c r="K52" s="2">
        <v>0.44999998807907099</v>
      </c>
      <c r="L52" s="2">
        <v>0.79000002145767201</v>
      </c>
      <c r="M52" s="2">
        <v>4.1199998855590803</v>
      </c>
      <c r="N52">
        <v>0</v>
      </c>
      <c r="O52">
        <v>6</v>
      </c>
      <c r="P52">
        <v>18</v>
      </c>
      <c r="Q52">
        <v>289</v>
      </c>
      <c r="R52">
        <v>624</v>
      </c>
      <c r="S52">
        <v>2175</v>
      </c>
    </row>
    <row r="53" spans="1:19" ht="15" customHeight="1" x14ac:dyDescent="0.25">
      <c r="A53">
        <v>4319703577</v>
      </c>
      <c r="B53" s="1">
        <v>42496</v>
      </c>
      <c r="C53" s="1" t="str">
        <f t="shared" si="4"/>
        <v>Friday</v>
      </c>
      <c r="D53" s="1" t="str">
        <f t="shared" si="5"/>
        <v>Weekday</v>
      </c>
      <c r="E53" s="3">
        <f t="shared" si="6"/>
        <v>331</v>
      </c>
      <c r="F53" s="3" t="str">
        <f t="shared" si="7"/>
        <v>Highly Active</v>
      </c>
      <c r="G53">
        <v>9524</v>
      </c>
      <c r="H53" s="2">
        <v>6.4200000762939498</v>
      </c>
      <c r="I53" s="2">
        <v>6.4200000762939498</v>
      </c>
      <c r="J53">
        <v>0</v>
      </c>
      <c r="K53" s="2">
        <v>0.40999999642372098</v>
      </c>
      <c r="L53" s="2">
        <v>0.46999999880790699</v>
      </c>
      <c r="M53" s="2">
        <v>5.46000003814697</v>
      </c>
      <c r="N53">
        <v>0</v>
      </c>
      <c r="O53">
        <v>6</v>
      </c>
      <c r="P53">
        <v>11</v>
      </c>
      <c r="Q53">
        <v>314</v>
      </c>
      <c r="R53">
        <v>692</v>
      </c>
      <c r="S53">
        <v>2266</v>
      </c>
    </row>
    <row r="54" spans="1:19" ht="15" customHeight="1" x14ac:dyDescent="0.25">
      <c r="A54">
        <v>4388161847</v>
      </c>
      <c r="B54" s="1">
        <v>42475</v>
      </c>
      <c r="C54" s="1" t="str">
        <f t="shared" si="4"/>
        <v>Friday</v>
      </c>
      <c r="D54" s="1" t="str">
        <f t="shared" si="5"/>
        <v>Weekday</v>
      </c>
      <c r="E54" s="3">
        <f t="shared" si="6"/>
        <v>299</v>
      </c>
      <c r="F54" s="3" t="str">
        <f t="shared" si="7"/>
        <v>Highly Active</v>
      </c>
      <c r="G54">
        <v>8758</v>
      </c>
      <c r="H54" s="2">
        <v>6.7300000190734899</v>
      </c>
      <c r="I54" s="2">
        <v>6.7300000190734899</v>
      </c>
      <c r="J54">
        <v>0</v>
      </c>
      <c r="K54" s="2">
        <v>0</v>
      </c>
      <c r="L54" s="2">
        <v>0</v>
      </c>
      <c r="M54" s="2">
        <v>6.7300000190734899</v>
      </c>
      <c r="N54">
        <v>0</v>
      </c>
      <c r="O54">
        <v>0</v>
      </c>
      <c r="P54">
        <v>0</v>
      </c>
      <c r="Q54">
        <v>299</v>
      </c>
      <c r="R54">
        <v>837</v>
      </c>
      <c r="S54">
        <v>3066</v>
      </c>
    </row>
    <row r="55" spans="1:19" ht="15" customHeight="1" x14ac:dyDescent="0.25">
      <c r="A55">
        <v>4388161847</v>
      </c>
      <c r="B55" s="1">
        <v>42482</v>
      </c>
      <c r="C55" s="1" t="str">
        <f t="shared" si="4"/>
        <v>Friday</v>
      </c>
      <c r="D55" s="1" t="str">
        <f t="shared" si="5"/>
        <v>Weekday</v>
      </c>
      <c r="E55" s="3">
        <f t="shared" si="6"/>
        <v>322</v>
      </c>
      <c r="F55" s="3" t="str">
        <f t="shared" si="7"/>
        <v>Highly Active</v>
      </c>
      <c r="G55">
        <v>12139</v>
      </c>
      <c r="H55" s="2">
        <v>9.3400001525878906</v>
      </c>
      <c r="I55" s="2">
        <v>9.3400001525878906</v>
      </c>
      <c r="J55">
        <v>0</v>
      </c>
      <c r="K55" s="2">
        <v>3.2999999523162802</v>
      </c>
      <c r="L55" s="2">
        <v>1.1100000143051101</v>
      </c>
      <c r="M55" s="2">
        <v>4.9200000762939498</v>
      </c>
      <c r="N55">
        <v>0</v>
      </c>
      <c r="O55">
        <v>77</v>
      </c>
      <c r="P55">
        <v>25</v>
      </c>
      <c r="Q55">
        <v>220</v>
      </c>
      <c r="R55">
        <v>945</v>
      </c>
      <c r="S55">
        <v>3544</v>
      </c>
    </row>
    <row r="56" spans="1:19" ht="15" customHeight="1" x14ac:dyDescent="0.25">
      <c r="A56">
        <v>4388161847</v>
      </c>
      <c r="B56" s="1">
        <v>42489</v>
      </c>
      <c r="C56" s="1" t="str">
        <f t="shared" si="4"/>
        <v>Friday</v>
      </c>
      <c r="D56" s="1" t="str">
        <f t="shared" si="5"/>
        <v>Weekday</v>
      </c>
      <c r="E56" s="3">
        <f t="shared" si="6"/>
        <v>265</v>
      </c>
      <c r="F56" s="3" t="str">
        <f t="shared" si="7"/>
        <v>Highly Active</v>
      </c>
      <c r="G56">
        <v>9232</v>
      </c>
      <c r="H56" s="2">
        <v>7.0999999046325701</v>
      </c>
      <c r="I56" s="2">
        <v>7.0999999046325701</v>
      </c>
      <c r="J56">
        <v>0</v>
      </c>
      <c r="K56" s="2">
        <v>0.80000001192092896</v>
      </c>
      <c r="L56" s="2">
        <v>0.88999998569488503</v>
      </c>
      <c r="M56" s="2">
        <v>5.4200000762939498</v>
      </c>
      <c r="N56">
        <v>0</v>
      </c>
      <c r="O56">
        <v>13</v>
      </c>
      <c r="P56">
        <v>16</v>
      </c>
      <c r="Q56">
        <v>236</v>
      </c>
      <c r="R56">
        <v>1175</v>
      </c>
      <c r="S56">
        <v>2979</v>
      </c>
    </row>
    <row r="57" spans="1:19" ht="15" customHeight="1" x14ac:dyDescent="0.25">
      <c r="A57">
        <v>4388161847</v>
      </c>
      <c r="B57" s="1">
        <v>42496</v>
      </c>
      <c r="C57" s="1" t="str">
        <f t="shared" si="4"/>
        <v>Friday</v>
      </c>
      <c r="D57" s="1" t="str">
        <f t="shared" si="5"/>
        <v>Weekday</v>
      </c>
      <c r="E57" s="3">
        <f t="shared" si="6"/>
        <v>340</v>
      </c>
      <c r="F57" s="3" t="str">
        <f t="shared" si="7"/>
        <v>Highly Active</v>
      </c>
      <c r="G57">
        <v>13175</v>
      </c>
      <c r="H57" s="2">
        <v>10.1300001144409</v>
      </c>
      <c r="I57" s="2">
        <v>10.1300001144409</v>
      </c>
      <c r="J57">
        <v>0</v>
      </c>
      <c r="K57" s="2">
        <v>2.1099998950958301</v>
      </c>
      <c r="L57" s="2">
        <v>2.0899999141693102</v>
      </c>
      <c r="M57" s="2">
        <v>5.9299998283386204</v>
      </c>
      <c r="N57">
        <v>0</v>
      </c>
      <c r="O57">
        <v>33</v>
      </c>
      <c r="P57">
        <v>45</v>
      </c>
      <c r="Q57">
        <v>262</v>
      </c>
      <c r="R57">
        <v>1100</v>
      </c>
      <c r="S57">
        <v>3425</v>
      </c>
    </row>
    <row r="58" spans="1:19" ht="15" customHeight="1" x14ac:dyDescent="0.25">
      <c r="A58">
        <v>4445114986</v>
      </c>
      <c r="B58" s="1">
        <v>42475</v>
      </c>
      <c r="C58" s="1" t="str">
        <f t="shared" si="4"/>
        <v>Friday</v>
      </c>
      <c r="D58" s="1" t="str">
        <f t="shared" si="5"/>
        <v>Weekday</v>
      </c>
      <c r="E58" s="3">
        <f t="shared" si="6"/>
        <v>350</v>
      </c>
      <c r="F58" s="3" t="str">
        <f t="shared" si="7"/>
        <v>Highly Active</v>
      </c>
      <c r="G58">
        <v>7198</v>
      </c>
      <c r="H58" s="2">
        <v>4.8299999237060502</v>
      </c>
      <c r="I58" s="2">
        <v>4.8299999237060502</v>
      </c>
      <c r="J58">
        <v>0</v>
      </c>
      <c r="K58" s="2">
        <v>0</v>
      </c>
      <c r="L58" s="2">
        <v>0</v>
      </c>
      <c r="M58" s="2">
        <v>4.8299999237060502</v>
      </c>
      <c r="N58">
        <v>0</v>
      </c>
      <c r="O58">
        <v>0</v>
      </c>
      <c r="P58">
        <v>0</v>
      </c>
      <c r="Q58">
        <v>350</v>
      </c>
      <c r="R58">
        <v>711</v>
      </c>
      <c r="S58">
        <v>2496</v>
      </c>
    </row>
    <row r="59" spans="1:19" ht="15" customHeight="1" x14ac:dyDescent="0.25">
      <c r="A59">
        <v>4445114986</v>
      </c>
      <c r="B59" s="1">
        <v>42482</v>
      </c>
      <c r="C59" s="1" t="str">
        <f t="shared" si="4"/>
        <v>Friday</v>
      </c>
      <c r="D59" s="1" t="str">
        <f t="shared" si="5"/>
        <v>Weekday</v>
      </c>
      <c r="E59" s="3">
        <f t="shared" si="6"/>
        <v>317</v>
      </c>
      <c r="F59" s="3" t="str">
        <f t="shared" si="7"/>
        <v>Highly Active</v>
      </c>
      <c r="G59">
        <v>6831</v>
      </c>
      <c r="H59" s="2">
        <v>4.5799999237060502</v>
      </c>
      <c r="I59" s="2">
        <v>4.5799999237060502</v>
      </c>
      <c r="J59">
        <v>0</v>
      </c>
      <c r="K59" s="2">
        <v>0</v>
      </c>
      <c r="L59" s="2">
        <v>0</v>
      </c>
      <c r="M59" s="2">
        <v>4.5799999237060502</v>
      </c>
      <c r="N59">
        <v>0</v>
      </c>
      <c r="O59">
        <v>0</v>
      </c>
      <c r="P59">
        <v>0</v>
      </c>
      <c r="Q59">
        <v>317</v>
      </c>
      <c r="R59">
        <v>706</v>
      </c>
      <c r="S59">
        <v>2432</v>
      </c>
    </row>
    <row r="60" spans="1:19" ht="15" customHeight="1" x14ac:dyDescent="0.25">
      <c r="A60">
        <v>4445114986</v>
      </c>
      <c r="B60" s="1">
        <v>42489</v>
      </c>
      <c r="C60" s="1" t="str">
        <f t="shared" si="4"/>
        <v>Friday</v>
      </c>
      <c r="D60" s="1" t="str">
        <f t="shared" si="5"/>
        <v>Weekday</v>
      </c>
      <c r="E60" s="3">
        <f t="shared" si="6"/>
        <v>226</v>
      </c>
      <c r="F60" s="3" t="str">
        <f t="shared" si="7"/>
        <v>Highly Active</v>
      </c>
      <c r="G60">
        <v>4676</v>
      </c>
      <c r="H60" s="2">
        <v>3.1400001049041699</v>
      </c>
      <c r="I60" s="2">
        <v>3.1400001049041699</v>
      </c>
      <c r="J60">
        <v>0</v>
      </c>
      <c r="K60" s="2">
        <v>0</v>
      </c>
      <c r="L60" s="2">
        <v>0</v>
      </c>
      <c r="M60" s="2">
        <v>3.1300001144409202</v>
      </c>
      <c r="N60">
        <v>0</v>
      </c>
      <c r="O60">
        <v>0</v>
      </c>
      <c r="P60">
        <v>0</v>
      </c>
      <c r="Q60">
        <v>226</v>
      </c>
      <c r="R60">
        <v>1106</v>
      </c>
      <c r="S60">
        <v>2196</v>
      </c>
    </row>
    <row r="61" spans="1:19" ht="15" customHeight="1" x14ac:dyDescent="0.25">
      <c r="A61">
        <v>4445114986</v>
      </c>
      <c r="B61" s="1">
        <v>42496</v>
      </c>
      <c r="C61" s="1" t="str">
        <f t="shared" si="4"/>
        <v>Friday</v>
      </c>
      <c r="D61" s="1" t="str">
        <f t="shared" si="5"/>
        <v>Weekday</v>
      </c>
      <c r="E61" s="3">
        <f t="shared" si="6"/>
        <v>229</v>
      </c>
      <c r="F61" s="3" t="str">
        <f t="shared" si="7"/>
        <v>Highly Active</v>
      </c>
      <c r="G61">
        <v>4514</v>
      </c>
      <c r="H61" s="2">
        <v>3.0299999713897701</v>
      </c>
      <c r="I61" s="2">
        <v>3.0299999713897701</v>
      </c>
      <c r="J61">
        <v>0</v>
      </c>
      <c r="K61" s="2">
        <v>0</v>
      </c>
      <c r="L61" s="2">
        <v>0</v>
      </c>
      <c r="M61" s="2">
        <v>3.0299999713897701</v>
      </c>
      <c r="N61">
        <v>0</v>
      </c>
      <c r="O61">
        <v>0</v>
      </c>
      <c r="P61">
        <v>0</v>
      </c>
      <c r="Q61">
        <v>229</v>
      </c>
      <c r="R61">
        <v>809</v>
      </c>
      <c r="S61">
        <v>2211</v>
      </c>
    </row>
    <row r="62" spans="1:19" ht="15" customHeight="1" x14ac:dyDescent="0.25">
      <c r="A62">
        <v>4558609924</v>
      </c>
      <c r="B62" s="1">
        <v>42475</v>
      </c>
      <c r="C62" s="1" t="str">
        <f t="shared" si="4"/>
        <v>Friday</v>
      </c>
      <c r="D62" s="1" t="str">
        <f t="shared" si="5"/>
        <v>Weekday</v>
      </c>
      <c r="E62" s="3">
        <f t="shared" si="6"/>
        <v>309</v>
      </c>
      <c r="F62" s="3" t="str">
        <f t="shared" si="7"/>
        <v>Highly Active</v>
      </c>
      <c r="G62">
        <v>7795</v>
      </c>
      <c r="H62" s="2">
        <v>5.1500000953674299</v>
      </c>
      <c r="I62" s="2">
        <v>5.1500000953674299</v>
      </c>
      <c r="J62">
        <v>0</v>
      </c>
      <c r="K62" s="2">
        <v>0.58999997377395597</v>
      </c>
      <c r="L62" s="2">
        <v>0.83999997377395597</v>
      </c>
      <c r="M62" s="2">
        <v>3.7300000190734899</v>
      </c>
      <c r="N62">
        <v>0</v>
      </c>
      <c r="O62">
        <v>17</v>
      </c>
      <c r="P62">
        <v>30</v>
      </c>
      <c r="Q62">
        <v>262</v>
      </c>
      <c r="R62">
        <v>1131</v>
      </c>
      <c r="S62">
        <v>2121</v>
      </c>
    </row>
    <row r="63" spans="1:19" ht="15" customHeight="1" x14ac:dyDescent="0.25">
      <c r="A63">
        <v>4558609924</v>
      </c>
      <c r="B63" s="1">
        <v>42482</v>
      </c>
      <c r="C63" s="1" t="str">
        <f t="shared" si="4"/>
        <v>Friday</v>
      </c>
      <c r="D63" s="1" t="str">
        <f t="shared" si="5"/>
        <v>Weekday</v>
      </c>
      <c r="E63" s="3">
        <f t="shared" si="6"/>
        <v>318</v>
      </c>
      <c r="F63" s="3" t="str">
        <f t="shared" si="7"/>
        <v>Highly Active</v>
      </c>
      <c r="G63">
        <v>9601</v>
      </c>
      <c r="H63" s="2">
        <v>6.3499999046325701</v>
      </c>
      <c r="I63" s="2">
        <v>6.3499999046325701</v>
      </c>
      <c r="J63">
        <v>0</v>
      </c>
      <c r="K63" s="2">
        <v>1.37000000476837</v>
      </c>
      <c r="L63" s="2">
        <v>1.5</v>
      </c>
      <c r="M63" s="2">
        <v>3.4700000286102299</v>
      </c>
      <c r="N63">
        <v>0</v>
      </c>
      <c r="O63">
        <v>20</v>
      </c>
      <c r="P63">
        <v>25</v>
      </c>
      <c r="Q63">
        <v>273</v>
      </c>
      <c r="R63">
        <v>1122</v>
      </c>
      <c r="S63">
        <v>2094</v>
      </c>
    </row>
    <row r="64" spans="1:19" ht="15" customHeight="1" x14ac:dyDescent="0.25">
      <c r="A64">
        <v>4558609924</v>
      </c>
      <c r="B64" s="1">
        <v>42489</v>
      </c>
      <c r="C64" s="1" t="str">
        <f t="shared" si="4"/>
        <v>Friday</v>
      </c>
      <c r="D64" s="1" t="str">
        <f t="shared" si="5"/>
        <v>Weekday</v>
      </c>
      <c r="E64" s="3">
        <f t="shared" si="6"/>
        <v>241</v>
      </c>
      <c r="F64" s="3" t="str">
        <f t="shared" si="7"/>
        <v>Highly Active</v>
      </c>
      <c r="G64">
        <v>7833</v>
      </c>
      <c r="H64" s="2">
        <v>5.1799998283386204</v>
      </c>
      <c r="I64" s="2">
        <v>5.1799998283386204</v>
      </c>
      <c r="J64">
        <v>0</v>
      </c>
      <c r="K64" s="2">
        <v>1.0199999809265099</v>
      </c>
      <c r="L64" s="2">
        <v>1.8500000238418599</v>
      </c>
      <c r="M64" s="2">
        <v>2.3099999427795401</v>
      </c>
      <c r="N64">
        <v>0</v>
      </c>
      <c r="O64">
        <v>15</v>
      </c>
      <c r="P64">
        <v>29</v>
      </c>
      <c r="Q64">
        <v>197</v>
      </c>
      <c r="R64">
        <v>1096</v>
      </c>
      <c r="S64">
        <v>1918</v>
      </c>
    </row>
    <row r="65" spans="1:19" ht="15" customHeight="1" x14ac:dyDescent="0.25">
      <c r="A65">
        <v>4558609924</v>
      </c>
      <c r="B65" s="1">
        <v>42496</v>
      </c>
      <c r="C65" s="1" t="str">
        <f t="shared" si="4"/>
        <v>Friday</v>
      </c>
      <c r="D65" s="1" t="str">
        <f t="shared" si="5"/>
        <v>Weekday</v>
      </c>
      <c r="E65" s="3">
        <f t="shared" si="6"/>
        <v>202</v>
      </c>
      <c r="F65" s="3" t="str">
        <f t="shared" si="7"/>
        <v>Highly Active</v>
      </c>
      <c r="G65">
        <v>3755</v>
      </c>
      <c r="H65" s="2">
        <v>2.4800000190734899</v>
      </c>
      <c r="I65" s="2">
        <v>2.4800000190734899</v>
      </c>
      <c r="J65">
        <v>0</v>
      </c>
      <c r="K65" s="2">
        <v>0</v>
      </c>
      <c r="L65" s="2">
        <v>0</v>
      </c>
      <c r="M65" s="2">
        <v>2.4800000190734899</v>
      </c>
      <c r="N65">
        <v>0</v>
      </c>
      <c r="O65">
        <v>0</v>
      </c>
      <c r="P65">
        <v>0</v>
      </c>
      <c r="Q65">
        <v>202</v>
      </c>
      <c r="R65">
        <v>1238</v>
      </c>
      <c r="S65">
        <v>1722</v>
      </c>
    </row>
    <row r="66" spans="1:19" ht="15" customHeight="1" x14ac:dyDescent="0.25">
      <c r="A66">
        <v>4702921684</v>
      </c>
      <c r="B66" s="1">
        <v>42475</v>
      </c>
      <c r="C66" s="1" t="str">
        <f t="shared" ref="C66:C129" si="8">TEXT(B66, "dddd")</f>
        <v>Friday</v>
      </c>
      <c r="D66" s="1" t="str">
        <f t="shared" ref="D66:D129" si="9">IF(OR(TEXT(C66,"dddd")="Saturday",TEXT(C66,"dddd")="Sunday"),"weekend","Weekday")</f>
        <v>Weekday</v>
      </c>
      <c r="E66" s="3">
        <f t="shared" ref="E66:E129" si="10">O66+P66+Q66</f>
        <v>265</v>
      </c>
      <c r="F66" s="3" t="str">
        <f t="shared" ref="F66:F129" si="11">IF(E66&gt;=60,"Highly Active",IF(E66&gt;=30,"Moderately Active","Low Activity"))</f>
        <v>Highly Active</v>
      </c>
      <c r="G66">
        <v>6506</v>
      </c>
      <c r="H66" s="2">
        <v>5.2800002098083496</v>
      </c>
      <c r="I66" s="2">
        <v>5.2800002098083496</v>
      </c>
      <c r="J66">
        <v>0</v>
      </c>
      <c r="K66" s="2">
        <v>7.0000000298023196E-2</v>
      </c>
      <c r="L66" s="2">
        <v>0.41999998688697798</v>
      </c>
      <c r="M66" s="2">
        <v>4.78999996185303</v>
      </c>
      <c r="N66">
        <v>0</v>
      </c>
      <c r="O66">
        <v>1</v>
      </c>
      <c r="P66">
        <v>8</v>
      </c>
      <c r="Q66">
        <v>256</v>
      </c>
      <c r="R66">
        <v>944</v>
      </c>
      <c r="S66">
        <v>2896</v>
      </c>
    </row>
    <row r="67" spans="1:19" ht="15" customHeight="1" x14ac:dyDescent="0.25">
      <c r="A67">
        <v>4702921684</v>
      </c>
      <c r="B67" s="1">
        <v>42482</v>
      </c>
      <c r="C67" s="1" t="str">
        <f t="shared" si="8"/>
        <v>Friday</v>
      </c>
      <c r="D67" s="1" t="str">
        <f t="shared" si="9"/>
        <v>Weekday</v>
      </c>
      <c r="E67" s="3">
        <f t="shared" si="10"/>
        <v>72</v>
      </c>
      <c r="F67" s="3" t="str">
        <f t="shared" si="11"/>
        <v>Highly Active</v>
      </c>
      <c r="G67">
        <v>1664</v>
      </c>
      <c r="H67" s="2">
        <v>1.3500000238418599</v>
      </c>
      <c r="I67" s="2">
        <v>1.3500000238418599</v>
      </c>
      <c r="J67">
        <v>0</v>
      </c>
      <c r="K67" s="2">
        <v>0</v>
      </c>
      <c r="L67" s="2">
        <v>0</v>
      </c>
      <c r="M67" s="2">
        <v>1.3500000238418599</v>
      </c>
      <c r="N67">
        <v>0</v>
      </c>
      <c r="O67">
        <v>0</v>
      </c>
      <c r="P67">
        <v>0</v>
      </c>
      <c r="Q67">
        <v>72</v>
      </c>
      <c r="R67">
        <v>1341</v>
      </c>
      <c r="S67">
        <v>2241</v>
      </c>
    </row>
    <row r="68" spans="1:19" ht="15" customHeight="1" x14ac:dyDescent="0.25">
      <c r="A68">
        <v>4702921684</v>
      </c>
      <c r="B68" s="1">
        <v>42489</v>
      </c>
      <c r="C68" s="1" t="str">
        <f t="shared" si="8"/>
        <v>Friday</v>
      </c>
      <c r="D68" s="1" t="str">
        <f t="shared" si="9"/>
        <v>Weekday</v>
      </c>
      <c r="E68" s="3">
        <f t="shared" si="10"/>
        <v>298</v>
      </c>
      <c r="F68" s="3" t="str">
        <f t="shared" si="11"/>
        <v>Highly Active</v>
      </c>
      <c r="G68">
        <v>9930</v>
      </c>
      <c r="H68" s="2">
        <v>8.0500001907348597</v>
      </c>
      <c r="I68" s="2">
        <v>8.0500001907348597</v>
      </c>
      <c r="J68">
        <v>0</v>
      </c>
      <c r="K68" s="2">
        <v>1.0599999427795399</v>
      </c>
      <c r="L68" s="2">
        <v>0.92000001668930098</v>
      </c>
      <c r="M68" s="2">
        <v>6.0700001716613796</v>
      </c>
      <c r="N68">
        <v>0</v>
      </c>
      <c r="O68">
        <v>12</v>
      </c>
      <c r="P68">
        <v>19</v>
      </c>
      <c r="Q68">
        <v>267</v>
      </c>
      <c r="R68">
        <v>692</v>
      </c>
      <c r="S68">
        <v>3165</v>
      </c>
    </row>
    <row r="69" spans="1:19" ht="15" customHeight="1" x14ac:dyDescent="0.25">
      <c r="A69">
        <v>4702921684</v>
      </c>
      <c r="B69" s="1">
        <v>42496</v>
      </c>
      <c r="C69" s="1" t="str">
        <f t="shared" si="8"/>
        <v>Friday</v>
      </c>
      <c r="D69" s="1" t="str">
        <f t="shared" si="9"/>
        <v>Weekday</v>
      </c>
      <c r="E69" s="3">
        <f t="shared" si="10"/>
        <v>224</v>
      </c>
      <c r="F69" s="3" t="str">
        <f t="shared" si="11"/>
        <v>Highly Active</v>
      </c>
      <c r="G69">
        <v>6943</v>
      </c>
      <c r="H69" s="2">
        <v>5.6300001144409197</v>
      </c>
      <c r="I69" s="2">
        <v>5.6300001144409197</v>
      </c>
      <c r="J69">
        <v>0</v>
      </c>
      <c r="K69" s="2">
        <v>7.9999998211860698E-2</v>
      </c>
      <c r="L69" s="2">
        <v>0.66000002622604403</v>
      </c>
      <c r="M69" s="2">
        <v>4.8699998855590803</v>
      </c>
      <c r="N69">
        <v>0</v>
      </c>
      <c r="O69">
        <v>1</v>
      </c>
      <c r="P69">
        <v>16</v>
      </c>
      <c r="Q69">
        <v>207</v>
      </c>
      <c r="R69">
        <v>682</v>
      </c>
      <c r="S69">
        <v>2859</v>
      </c>
    </row>
    <row r="70" spans="1:19" ht="15" customHeight="1" x14ac:dyDescent="0.25">
      <c r="A70">
        <v>5553957443</v>
      </c>
      <c r="B70" s="1">
        <v>42475</v>
      </c>
      <c r="C70" s="1" t="str">
        <f t="shared" si="8"/>
        <v>Friday</v>
      </c>
      <c r="D70" s="1" t="str">
        <f t="shared" si="9"/>
        <v>Weekday</v>
      </c>
      <c r="E70" s="3">
        <f t="shared" si="10"/>
        <v>335</v>
      </c>
      <c r="F70" s="3" t="str">
        <f t="shared" si="11"/>
        <v>Highly Active</v>
      </c>
      <c r="G70">
        <v>16556</v>
      </c>
      <c r="H70" s="2">
        <v>10.8599996566772</v>
      </c>
      <c r="I70" s="2">
        <v>10.8599996566772</v>
      </c>
      <c r="J70">
        <v>0</v>
      </c>
      <c r="K70" s="2">
        <v>4.1599998474121103</v>
      </c>
      <c r="L70" s="2">
        <v>1.9800000190734901</v>
      </c>
      <c r="M70" s="2">
        <v>4.71000003814697</v>
      </c>
      <c r="N70">
        <v>0</v>
      </c>
      <c r="O70">
        <v>58</v>
      </c>
      <c r="P70">
        <v>38</v>
      </c>
      <c r="Q70">
        <v>239</v>
      </c>
      <c r="R70">
        <v>689</v>
      </c>
      <c r="S70">
        <v>2254</v>
      </c>
    </row>
    <row r="71" spans="1:19" ht="15" customHeight="1" x14ac:dyDescent="0.25">
      <c r="A71">
        <v>5553957443</v>
      </c>
      <c r="B71" s="1">
        <v>42482</v>
      </c>
      <c r="C71" s="1" t="str">
        <f t="shared" si="8"/>
        <v>Friday</v>
      </c>
      <c r="D71" s="1" t="str">
        <f t="shared" si="9"/>
        <v>Weekday</v>
      </c>
      <c r="E71" s="3">
        <f t="shared" si="10"/>
        <v>311</v>
      </c>
      <c r="F71" s="3" t="str">
        <f t="shared" si="11"/>
        <v>Highly Active</v>
      </c>
      <c r="G71">
        <v>11682</v>
      </c>
      <c r="H71" s="2">
        <v>7.6300001144409197</v>
      </c>
      <c r="I71" s="2">
        <v>7.6300001144409197</v>
      </c>
      <c r="J71">
        <v>0</v>
      </c>
      <c r="K71" s="2">
        <v>1.37999999523163</v>
      </c>
      <c r="L71" s="2">
        <v>0.62999999523162797</v>
      </c>
      <c r="M71" s="2">
        <v>5.5999999046325701</v>
      </c>
      <c r="N71">
        <v>0</v>
      </c>
      <c r="O71">
        <v>25</v>
      </c>
      <c r="P71">
        <v>16</v>
      </c>
      <c r="Q71">
        <v>270</v>
      </c>
      <c r="R71">
        <v>781</v>
      </c>
      <c r="S71">
        <v>2105</v>
      </c>
    </row>
    <row r="72" spans="1:19" ht="15" customHeight="1" x14ac:dyDescent="0.25">
      <c r="A72">
        <v>5553957443</v>
      </c>
      <c r="B72" s="1">
        <v>42489</v>
      </c>
      <c r="C72" s="1" t="str">
        <f t="shared" si="8"/>
        <v>Friday</v>
      </c>
      <c r="D72" s="1" t="str">
        <f t="shared" si="9"/>
        <v>Weekday</v>
      </c>
      <c r="E72" s="3">
        <f t="shared" si="10"/>
        <v>331</v>
      </c>
      <c r="F72" s="3" t="str">
        <f t="shared" si="11"/>
        <v>Highly Active</v>
      </c>
      <c r="G72">
        <v>12764</v>
      </c>
      <c r="H72" s="2">
        <v>8.3299999237060494</v>
      </c>
      <c r="I72" s="2">
        <v>8.3299999237060494</v>
      </c>
      <c r="J72">
        <v>0</v>
      </c>
      <c r="K72" s="2">
        <v>2.78999996185303</v>
      </c>
      <c r="L72" s="2">
        <v>0.63999998569488503</v>
      </c>
      <c r="M72" s="2">
        <v>4.9099998474121103</v>
      </c>
      <c r="N72">
        <v>0</v>
      </c>
      <c r="O72">
        <v>46</v>
      </c>
      <c r="P72">
        <v>15</v>
      </c>
      <c r="Q72">
        <v>270</v>
      </c>
      <c r="R72">
        <v>709</v>
      </c>
      <c r="S72">
        <v>2169</v>
      </c>
    </row>
    <row r="73" spans="1:19" ht="15" customHeight="1" x14ac:dyDescent="0.25">
      <c r="A73">
        <v>5553957443</v>
      </c>
      <c r="B73" s="1">
        <v>42496</v>
      </c>
      <c r="C73" s="1" t="str">
        <f t="shared" si="8"/>
        <v>Friday</v>
      </c>
      <c r="D73" s="1" t="str">
        <f t="shared" si="9"/>
        <v>Weekday</v>
      </c>
      <c r="E73" s="3">
        <f t="shared" si="10"/>
        <v>259</v>
      </c>
      <c r="F73" s="3" t="str">
        <f t="shared" si="11"/>
        <v>Highly Active</v>
      </c>
      <c r="G73">
        <v>9632</v>
      </c>
      <c r="H73" s="2">
        <v>6.28999996185303</v>
      </c>
      <c r="I73" s="2">
        <v>6.28999996185303</v>
      </c>
      <c r="J73">
        <v>0</v>
      </c>
      <c r="K73" s="2">
        <v>1.5199999809265099</v>
      </c>
      <c r="L73" s="2">
        <v>0.54000002145767201</v>
      </c>
      <c r="M73" s="2">
        <v>4.2300000190734899</v>
      </c>
      <c r="N73">
        <v>0</v>
      </c>
      <c r="O73">
        <v>21</v>
      </c>
      <c r="P73">
        <v>9</v>
      </c>
      <c r="Q73">
        <v>229</v>
      </c>
      <c r="R73">
        <v>761</v>
      </c>
      <c r="S73">
        <v>1916</v>
      </c>
    </row>
    <row r="74" spans="1:19" ht="15" customHeight="1" x14ac:dyDescent="0.25">
      <c r="A74">
        <v>5577150313</v>
      </c>
      <c r="B74" s="1">
        <v>42475</v>
      </c>
      <c r="C74" s="1" t="str">
        <f t="shared" si="8"/>
        <v>Friday</v>
      </c>
      <c r="D74" s="1" t="str">
        <f t="shared" si="9"/>
        <v>Weekday</v>
      </c>
      <c r="E74" s="3">
        <f t="shared" si="10"/>
        <v>368</v>
      </c>
      <c r="F74" s="3" t="str">
        <f t="shared" si="11"/>
        <v>Highly Active</v>
      </c>
      <c r="G74">
        <v>12087</v>
      </c>
      <c r="H74" s="2">
        <v>9.0799999237060494</v>
      </c>
      <c r="I74" s="2">
        <v>9.0799999237060494</v>
      </c>
      <c r="J74">
        <v>0</v>
      </c>
      <c r="K74" s="2">
        <v>3.9200000762939502</v>
      </c>
      <c r="L74" s="2">
        <v>1.6000000238418599</v>
      </c>
      <c r="M74" s="2">
        <v>3.5599999427795401</v>
      </c>
      <c r="N74">
        <v>0</v>
      </c>
      <c r="O74">
        <v>115</v>
      </c>
      <c r="P74">
        <v>54</v>
      </c>
      <c r="Q74">
        <v>199</v>
      </c>
      <c r="R74">
        <v>695</v>
      </c>
      <c r="S74">
        <v>4005</v>
      </c>
    </row>
    <row r="75" spans="1:19" ht="15" customHeight="1" x14ac:dyDescent="0.25">
      <c r="A75">
        <v>5577150313</v>
      </c>
      <c r="B75" s="1">
        <v>42482</v>
      </c>
      <c r="C75" s="1" t="str">
        <f t="shared" si="8"/>
        <v>Friday</v>
      </c>
      <c r="D75" s="1" t="str">
        <f t="shared" si="9"/>
        <v>Weekday</v>
      </c>
      <c r="E75" s="3">
        <f t="shared" si="10"/>
        <v>292</v>
      </c>
      <c r="F75" s="3" t="str">
        <f t="shared" si="11"/>
        <v>Highly Active</v>
      </c>
      <c r="G75">
        <v>9172</v>
      </c>
      <c r="H75" s="2">
        <v>6.8499999046325701</v>
      </c>
      <c r="I75" s="2">
        <v>6.8499999046325701</v>
      </c>
      <c r="J75">
        <v>0</v>
      </c>
      <c r="K75" s="2">
        <v>2.4200000762939502</v>
      </c>
      <c r="L75" s="2">
        <v>0.79000002145767201</v>
      </c>
      <c r="M75" s="2">
        <v>3.2999999523162802</v>
      </c>
      <c r="N75">
        <v>0</v>
      </c>
      <c r="O75">
        <v>62</v>
      </c>
      <c r="P75">
        <v>30</v>
      </c>
      <c r="Q75">
        <v>200</v>
      </c>
      <c r="R75">
        <v>823</v>
      </c>
      <c r="S75">
        <v>3329</v>
      </c>
    </row>
    <row r="76" spans="1:19" ht="15" customHeight="1" x14ac:dyDescent="0.25">
      <c r="A76">
        <v>5577150313</v>
      </c>
      <c r="B76" s="1">
        <v>42489</v>
      </c>
      <c r="C76" s="1" t="str">
        <f t="shared" si="8"/>
        <v>Friday</v>
      </c>
      <c r="D76" s="1" t="str">
        <f t="shared" si="9"/>
        <v>Weekday</v>
      </c>
      <c r="E76" s="3">
        <f t="shared" si="10"/>
        <v>298</v>
      </c>
      <c r="F76" s="3" t="str">
        <f t="shared" si="11"/>
        <v>Highly Active</v>
      </c>
      <c r="G76">
        <v>7924</v>
      </c>
      <c r="H76" s="2">
        <v>5.9200000762939498</v>
      </c>
      <c r="I76" s="2">
        <v>5.9200000762939498</v>
      </c>
      <c r="J76">
        <v>0</v>
      </c>
      <c r="K76" s="2">
        <v>2.8399999141693102</v>
      </c>
      <c r="L76" s="2">
        <v>0.61000001430511497</v>
      </c>
      <c r="M76" s="2">
        <v>2.4700000286102299</v>
      </c>
      <c r="N76">
        <v>0</v>
      </c>
      <c r="O76">
        <v>97</v>
      </c>
      <c r="P76">
        <v>36</v>
      </c>
      <c r="Q76">
        <v>165</v>
      </c>
      <c r="R76">
        <v>739</v>
      </c>
      <c r="S76">
        <v>3544</v>
      </c>
    </row>
    <row r="77" spans="1:19" ht="15" customHeight="1" x14ac:dyDescent="0.25">
      <c r="A77">
        <v>5577150313</v>
      </c>
      <c r="B77" s="1">
        <v>42496</v>
      </c>
      <c r="C77" s="1" t="str">
        <f t="shared" si="8"/>
        <v>Friday</v>
      </c>
      <c r="D77" s="1" t="str">
        <f t="shared" si="9"/>
        <v>Weekday</v>
      </c>
      <c r="E77" s="3">
        <f t="shared" si="10"/>
        <v>136</v>
      </c>
      <c r="F77" s="3" t="str">
        <f t="shared" si="11"/>
        <v>Highly Active</v>
      </c>
      <c r="G77">
        <v>4950</v>
      </c>
      <c r="H77" s="2">
        <v>3.7000000476837198</v>
      </c>
      <c r="I77" s="2">
        <v>3.7000000476837198</v>
      </c>
      <c r="J77">
        <v>0</v>
      </c>
      <c r="K77" s="2">
        <v>1.9299999475479099</v>
      </c>
      <c r="L77" s="2">
        <v>0.31999999284744302</v>
      </c>
      <c r="M77" s="2">
        <v>1.45000004768372</v>
      </c>
      <c r="N77">
        <v>0</v>
      </c>
      <c r="O77">
        <v>41</v>
      </c>
      <c r="P77">
        <v>16</v>
      </c>
      <c r="Q77">
        <v>79</v>
      </c>
      <c r="R77">
        <v>1304</v>
      </c>
      <c r="S77">
        <v>2643</v>
      </c>
    </row>
    <row r="78" spans="1:19" ht="15" customHeight="1" x14ac:dyDescent="0.25">
      <c r="A78">
        <v>6117666160</v>
      </c>
      <c r="B78" s="1">
        <v>42475</v>
      </c>
      <c r="C78" s="1" t="str">
        <f t="shared" si="8"/>
        <v>Friday</v>
      </c>
      <c r="D78" s="1" t="str">
        <f t="shared" si="9"/>
        <v>Weekday</v>
      </c>
      <c r="E78" s="3">
        <f t="shared" si="10"/>
        <v>519</v>
      </c>
      <c r="F78" s="3" t="str">
        <f t="shared" si="11"/>
        <v>Highly Active</v>
      </c>
      <c r="G78">
        <v>14019</v>
      </c>
      <c r="H78" s="2">
        <v>10.5900001525879</v>
      </c>
      <c r="I78" s="2">
        <v>10.5900001525879</v>
      </c>
      <c r="J78">
        <v>0</v>
      </c>
      <c r="K78" s="2">
        <v>0</v>
      </c>
      <c r="L78" s="2">
        <v>0.28000000119209301</v>
      </c>
      <c r="M78" s="2">
        <v>10.300000190734901</v>
      </c>
      <c r="N78">
        <v>0</v>
      </c>
      <c r="O78">
        <v>0</v>
      </c>
      <c r="P78">
        <v>6</v>
      </c>
      <c r="Q78">
        <v>513</v>
      </c>
      <c r="R78">
        <v>921</v>
      </c>
      <c r="S78">
        <v>2865</v>
      </c>
    </row>
    <row r="79" spans="1:19" ht="15" customHeight="1" x14ac:dyDescent="0.25">
      <c r="A79">
        <v>6117666160</v>
      </c>
      <c r="B79" s="1">
        <v>42482</v>
      </c>
      <c r="C79" s="1" t="str">
        <f t="shared" si="8"/>
        <v>Friday</v>
      </c>
      <c r="D79" s="1" t="str">
        <f t="shared" si="9"/>
        <v>Weekday</v>
      </c>
      <c r="E79" s="3">
        <f t="shared" si="10"/>
        <v>402</v>
      </c>
      <c r="F79" s="3" t="str">
        <f t="shared" si="11"/>
        <v>Highly Active</v>
      </c>
      <c r="G79">
        <v>8206</v>
      </c>
      <c r="H79" s="2">
        <v>6.1999998092651403</v>
      </c>
      <c r="I79" s="2">
        <v>6.1999998092651403</v>
      </c>
      <c r="J79">
        <v>0</v>
      </c>
      <c r="K79" s="2">
        <v>0</v>
      </c>
      <c r="L79" s="2">
        <v>0</v>
      </c>
      <c r="M79" s="2">
        <v>6.1999998092651403</v>
      </c>
      <c r="N79">
        <v>0</v>
      </c>
      <c r="O79">
        <v>0</v>
      </c>
      <c r="P79">
        <v>0</v>
      </c>
      <c r="Q79">
        <v>402</v>
      </c>
      <c r="R79">
        <v>413</v>
      </c>
      <c r="S79">
        <v>2409</v>
      </c>
    </row>
    <row r="80" spans="1:19" ht="15" customHeight="1" x14ac:dyDescent="0.25">
      <c r="A80">
        <v>6117666160</v>
      </c>
      <c r="B80" s="1">
        <v>42489</v>
      </c>
      <c r="C80" s="1" t="str">
        <f t="shared" si="8"/>
        <v>Friday</v>
      </c>
      <c r="D80" s="1" t="str">
        <f t="shared" si="9"/>
        <v>Weekday</v>
      </c>
      <c r="E80" s="3">
        <f t="shared" si="10"/>
        <v>461</v>
      </c>
      <c r="F80" s="3" t="str">
        <f t="shared" si="11"/>
        <v>Highly Active</v>
      </c>
      <c r="G80">
        <v>9592</v>
      </c>
      <c r="H80" s="2">
        <v>7.2399997711181596</v>
      </c>
      <c r="I80" s="2">
        <v>7.2399997711181596</v>
      </c>
      <c r="J80">
        <v>0</v>
      </c>
      <c r="K80" s="2">
        <v>0</v>
      </c>
      <c r="L80" s="2">
        <v>0</v>
      </c>
      <c r="M80" s="2">
        <v>7.2399997711181596</v>
      </c>
      <c r="N80">
        <v>0</v>
      </c>
      <c r="O80">
        <v>0</v>
      </c>
      <c r="P80">
        <v>0</v>
      </c>
      <c r="Q80">
        <v>461</v>
      </c>
      <c r="R80">
        <v>479</v>
      </c>
      <c r="S80">
        <v>2560</v>
      </c>
    </row>
    <row r="81" spans="1:19" ht="15" customHeight="1" x14ac:dyDescent="0.25">
      <c r="A81">
        <v>6117666160</v>
      </c>
      <c r="B81" s="1">
        <v>42496</v>
      </c>
      <c r="C81" s="1" t="str">
        <f t="shared" si="8"/>
        <v>Friday</v>
      </c>
      <c r="D81" s="1" t="str">
        <f t="shared" si="9"/>
        <v>Weekday</v>
      </c>
      <c r="E81" s="3">
        <f t="shared" si="10"/>
        <v>133</v>
      </c>
      <c r="F81" s="3" t="str">
        <f t="shared" si="11"/>
        <v>Highly Active</v>
      </c>
      <c r="G81">
        <v>3365</v>
      </c>
      <c r="H81" s="2">
        <v>2.6800000667571999</v>
      </c>
      <c r="I81" s="2">
        <v>2.6800000667571999</v>
      </c>
      <c r="J81">
        <v>0</v>
      </c>
      <c r="K81" s="2">
        <v>0</v>
      </c>
      <c r="L81" s="2">
        <v>0</v>
      </c>
      <c r="M81" s="2">
        <v>2.6800000667571999</v>
      </c>
      <c r="N81">
        <v>0</v>
      </c>
      <c r="O81">
        <v>0</v>
      </c>
      <c r="P81">
        <v>0</v>
      </c>
      <c r="Q81">
        <v>133</v>
      </c>
      <c r="R81">
        <v>673</v>
      </c>
      <c r="S81">
        <v>1838</v>
      </c>
    </row>
    <row r="82" spans="1:19" ht="15" customHeight="1" x14ac:dyDescent="0.25">
      <c r="A82">
        <v>6290855005</v>
      </c>
      <c r="B82" s="1">
        <v>42475</v>
      </c>
      <c r="C82" s="1" t="str">
        <f t="shared" si="8"/>
        <v>Friday</v>
      </c>
      <c r="D82" s="1" t="str">
        <f t="shared" si="9"/>
        <v>Weekday</v>
      </c>
      <c r="E82" s="3">
        <f t="shared" si="10"/>
        <v>328</v>
      </c>
      <c r="F82" s="3" t="str">
        <f t="shared" si="11"/>
        <v>Highly Active</v>
      </c>
      <c r="G82">
        <v>9501</v>
      </c>
      <c r="H82" s="2">
        <v>7.1799998283386204</v>
      </c>
      <c r="I82" s="2">
        <v>7.1799998283386204</v>
      </c>
      <c r="J82">
        <v>0</v>
      </c>
      <c r="K82" s="2">
        <v>0</v>
      </c>
      <c r="L82" s="2">
        <v>0</v>
      </c>
      <c r="M82" s="2">
        <v>7.1700000762939498</v>
      </c>
      <c r="N82">
        <v>9.9999997764825804E-3</v>
      </c>
      <c r="O82">
        <v>0</v>
      </c>
      <c r="P82">
        <v>0</v>
      </c>
      <c r="Q82">
        <v>328</v>
      </c>
      <c r="R82">
        <v>1112</v>
      </c>
      <c r="S82">
        <v>2896</v>
      </c>
    </row>
    <row r="83" spans="1:19" ht="15" customHeight="1" x14ac:dyDescent="0.25">
      <c r="A83">
        <v>6290855005</v>
      </c>
      <c r="B83" s="1">
        <v>42482</v>
      </c>
      <c r="C83" s="1" t="str">
        <f t="shared" si="8"/>
        <v>Friday</v>
      </c>
      <c r="D83" s="1" t="str">
        <f t="shared" si="9"/>
        <v>Weekday</v>
      </c>
      <c r="E83" s="3">
        <f t="shared" si="10"/>
        <v>302</v>
      </c>
      <c r="F83" s="3" t="str">
        <f t="shared" si="11"/>
        <v>Highly Active</v>
      </c>
      <c r="G83">
        <v>6238</v>
      </c>
      <c r="H83" s="2">
        <v>4.7199997901916504</v>
      </c>
      <c r="I83" s="2">
        <v>4.7199997901916504</v>
      </c>
      <c r="J83">
        <v>0</v>
      </c>
      <c r="K83" s="2">
        <v>0</v>
      </c>
      <c r="L83" s="2">
        <v>0</v>
      </c>
      <c r="M83" s="2">
        <v>4.7199997901916504</v>
      </c>
      <c r="N83">
        <v>0</v>
      </c>
      <c r="O83">
        <v>0</v>
      </c>
      <c r="P83">
        <v>0</v>
      </c>
      <c r="Q83">
        <v>302</v>
      </c>
      <c r="R83">
        <v>1138</v>
      </c>
      <c r="S83">
        <v>2796</v>
      </c>
    </row>
    <row r="84" spans="1:19" ht="15" customHeight="1" x14ac:dyDescent="0.25">
      <c r="A84">
        <v>6290855005</v>
      </c>
      <c r="B84" s="1">
        <v>42496</v>
      </c>
      <c r="C84" s="1" t="str">
        <f t="shared" si="8"/>
        <v>Friday</v>
      </c>
      <c r="D84" s="1" t="str">
        <f t="shared" si="9"/>
        <v>Weekday</v>
      </c>
      <c r="E84" s="3">
        <f t="shared" si="10"/>
        <v>305</v>
      </c>
      <c r="F84" s="3" t="str">
        <f t="shared" si="11"/>
        <v>Highly Active</v>
      </c>
      <c r="G84">
        <v>6116</v>
      </c>
      <c r="H84" s="2">
        <v>4.6199998855590803</v>
      </c>
      <c r="I84" s="2">
        <v>4.6199998855590803</v>
      </c>
      <c r="J84">
        <v>0</v>
      </c>
      <c r="K84" s="2">
        <v>0</v>
      </c>
      <c r="L84" s="2">
        <v>0</v>
      </c>
      <c r="M84" s="2">
        <v>4.5900001525878897</v>
      </c>
      <c r="N84">
        <v>2.9999999329447701E-2</v>
      </c>
      <c r="O84">
        <v>0</v>
      </c>
      <c r="P84">
        <v>0</v>
      </c>
      <c r="Q84">
        <v>305</v>
      </c>
      <c r="R84">
        <v>1135</v>
      </c>
      <c r="S84">
        <v>2806</v>
      </c>
    </row>
    <row r="85" spans="1:19" ht="15" customHeight="1" x14ac:dyDescent="0.25">
      <c r="A85">
        <v>6775888955</v>
      </c>
      <c r="B85" s="1">
        <v>42475</v>
      </c>
      <c r="C85" s="1" t="str">
        <f t="shared" si="8"/>
        <v>Friday</v>
      </c>
      <c r="D85" s="1" t="str">
        <f t="shared" si="9"/>
        <v>Weekday</v>
      </c>
      <c r="E85" s="3">
        <f t="shared" si="10"/>
        <v>58</v>
      </c>
      <c r="F85" s="3" t="str">
        <f t="shared" si="11"/>
        <v>Moderately Active</v>
      </c>
      <c r="G85">
        <v>1282</v>
      </c>
      <c r="H85" s="2">
        <v>0.92000001668930098</v>
      </c>
      <c r="I85" s="2">
        <v>0.92000001668930098</v>
      </c>
      <c r="J85">
        <v>0</v>
      </c>
      <c r="K85" s="2">
        <v>0</v>
      </c>
      <c r="L85" s="2">
        <v>0</v>
      </c>
      <c r="M85" s="2">
        <v>0.92000001668930098</v>
      </c>
      <c r="N85">
        <v>0</v>
      </c>
      <c r="O85">
        <v>0</v>
      </c>
      <c r="P85">
        <v>0</v>
      </c>
      <c r="Q85">
        <v>58</v>
      </c>
      <c r="R85">
        <v>976</v>
      </c>
      <c r="S85">
        <v>2127</v>
      </c>
    </row>
    <row r="86" spans="1:19" ht="15" customHeight="1" x14ac:dyDescent="0.25">
      <c r="A86">
        <v>6775888955</v>
      </c>
      <c r="B86" s="1">
        <v>42482</v>
      </c>
      <c r="C86" s="1" t="str">
        <f t="shared" si="8"/>
        <v>Friday</v>
      </c>
      <c r="D86" s="1" t="str">
        <f t="shared" si="9"/>
        <v>Weekday</v>
      </c>
      <c r="E86" s="3">
        <f t="shared" si="10"/>
        <v>20</v>
      </c>
      <c r="F86" s="3" t="str">
        <f t="shared" si="11"/>
        <v>Low Activity</v>
      </c>
      <c r="G86">
        <v>637</v>
      </c>
      <c r="H86" s="2">
        <v>0.46000000834464999</v>
      </c>
      <c r="I86" s="2">
        <v>0.46000000834464999</v>
      </c>
      <c r="J86">
        <v>0</v>
      </c>
      <c r="K86" s="2">
        <v>0</v>
      </c>
      <c r="L86" s="2">
        <v>0</v>
      </c>
      <c r="M86" s="2">
        <v>0.46000000834464999</v>
      </c>
      <c r="N86">
        <v>0</v>
      </c>
      <c r="O86">
        <v>0</v>
      </c>
      <c r="P86">
        <v>0</v>
      </c>
      <c r="Q86">
        <v>20</v>
      </c>
      <c r="R86">
        <v>1420</v>
      </c>
      <c r="S86">
        <v>1922</v>
      </c>
    </row>
    <row r="87" spans="1:19" ht="15" customHeight="1" x14ac:dyDescent="0.25">
      <c r="A87">
        <v>6775888955</v>
      </c>
      <c r="B87" s="1">
        <v>42496</v>
      </c>
      <c r="C87" s="1" t="str">
        <f t="shared" si="8"/>
        <v>Friday</v>
      </c>
      <c r="D87" s="1" t="str">
        <f t="shared" si="9"/>
        <v>Weekday</v>
      </c>
      <c r="E87" s="3">
        <f t="shared" si="10"/>
        <v>122</v>
      </c>
      <c r="F87" s="3" t="str">
        <f t="shared" si="11"/>
        <v>Highly Active</v>
      </c>
      <c r="G87">
        <v>4697</v>
      </c>
      <c r="H87" s="2">
        <v>3.3699998855590798</v>
      </c>
      <c r="I87" s="2">
        <v>3.3699998855590798</v>
      </c>
      <c r="J87">
        <v>0</v>
      </c>
      <c r="K87" s="2">
        <v>0.46999999880790699</v>
      </c>
      <c r="L87" s="2">
        <v>0.93000000715255704</v>
      </c>
      <c r="M87" s="2">
        <v>1.9299999475479099</v>
      </c>
      <c r="N87">
        <v>0</v>
      </c>
      <c r="O87">
        <v>12</v>
      </c>
      <c r="P87">
        <v>35</v>
      </c>
      <c r="Q87">
        <v>75</v>
      </c>
      <c r="R87">
        <v>1318</v>
      </c>
      <c r="S87">
        <v>2496</v>
      </c>
    </row>
    <row r="88" spans="1:19" ht="15" customHeight="1" x14ac:dyDescent="0.25">
      <c r="A88">
        <v>6962181067</v>
      </c>
      <c r="B88" s="1">
        <v>42475</v>
      </c>
      <c r="C88" s="1" t="str">
        <f t="shared" si="8"/>
        <v>Friday</v>
      </c>
      <c r="D88" s="1" t="str">
        <f t="shared" si="9"/>
        <v>Weekday</v>
      </c>
      <c r="E88" s="3">
        <f t="shared" si="10"/>
        <v>217</v>
      </c>
      <c r="F88" s="3" t="str">
        <f t="shared" si="11"/>
        <v>Highly Active</v>
      </c>
      <c r="G88">
        <v>5563</v>
      </c>
      <c r="H88" s="2">
        <v>3.6800000667571999</v>
      </c>
      <c r="I88" s="2">
        <v>3.6800000667571999</v>
      </c>
      <c r="J88">
        <v>0</v>
      </c>
      <c r="K88" s="2">
        <v>0</v>
      </c>
      <c r="L88" s="2">
        <v>0</v>
      </c>
      <c r="M88" s="2">
        <v>3.6800000667571999</v>
      </c>
      <c r="N88">
        <v>0</v>
      </c>
      <c r="O88">
        <v>0</v>
      </c>
      <c r="P88">
        <v>0</v>
      </c>
      <c r="Q88">
        <v>217</v>
      </c>
      <c r="R88">
        <v>837</v>
      </c>
      <c r="S88">
        <v>1756</v>
      </c>
    </row>
    <row r="89" spans="1:19" ht="15" customHeight="1" x14ac:dyDescent="0.25">
      <c r="A89">
        <v>6962181067</v>
      </c>
      <c r="B89" s="1">
        <v>42482</v>
      </c>
      <c r="C89" s="1" t="str">
        <f t="shared" si="8"/>
        <v>Friday</v>
      </c>
      <c r="D89" s="1" t="str">
        <f t="shared" si="9"/>
        <v>Weekday</v>
      </c>
      <c r="E89" s="3">
        <f t="shared" si="10"/>
        <v>303</v>
      </c>
      <c r="F89" s="3" t="str">
        <f t="shared" si="11"/>
        <v>Highly Active</v>
      </c>
      <c r="G89">
        <v>10725</v>
      </c>
      <c r="H89" s="2">
        <v>7.0900001525878897</v>
      </c>
      <c r="I89" s="2">
        <v>7.0900001525878897</v>
      </c>
      <c r="J89">
        <v>0</v>
      </c>
      <c r="K89" s="2">
        <v>1.7699999809265099</v>
      </c>
      <c r="L89" s="2">
        <v>1.54999995231628</v>
      </c>
      <c r="M89" s="2">
        <v>3.7699999809265101</v>
      </c>
      <c r="N89">
        <v>0</v>
      </c>
      <c r="O89">
        <v>30</v>
      </c>
      <c r="P89">
        <v>33</v>
      </c>
      <c r="Q89">
        <v>240</v>
      </c>
      <c r="R89">
        <v>659</v>
      </c>
      <c r="S89">
        <v>2086</v>
      </c>
    </row>
    <row r="90" spans="1:19" ht="15" customHeight="1" x14ac:dyDescent="0.25">
      <c r="A90">
        <v>6962181067</v>
      </c>
      <c r="B90" s="1">
        <v>42489</v>
      </c>
      <c r="C90" s="1" t="str">
        <f t="shared" si="8"/>
        <v>Friday</v>
      </c>
      <c r="D90" s="1" t="str">
        <f t="shared" si="9"/>
        <v>Weekday</v>
      </c>
      <c r="E90" s="3">
        <f t="shared" si="10"/>
        <v>396</v>
      </c>
      <c r="F90" s="3" t="str">
        <f t="shared" si="11"/>
        <v>Highly Active</v>
      </c>
      <c r="G90">
        <v>10762</v>
      </c>
      <c r="H90" s="2">
        <v>7.1100001335143999</v>
      </c>
      <c r="I90" s="2">
        <v>7.1100001335143999</v>
      </c>
      <c r="J90">
        <v>0</v>
      </c>
      <c r="K90" s="2">
        <v>0.81999999284744296</v>
      </c>
      <c r="L90" s="2">
        <v>0.479999989271164</v>
      </c>
      <c r="M90" s="2">
        <v>5.8099999427795401</v>
      </c>
      <c r="N90">
        <v>0</v>
      </c>
      <c r="O90">
        <v>12</v>
      </c>
      <c r="P90">
        <v>15</v>
      </c>
      <c r="Q90">
        <v>369</v>
      </c>
      <c r="R90">
        <v>645</v>
      </c>
      <c r="S90">
        <v>2254</v>
      </c>
    </row>
    <row r="91" spans="1:19" ht="15" customHeight="1" x14ac:dyDescent="0.25">
      <c r="A91">
        <v>6962181067</v>
      </c>
      <c r="B91" s="1">
        <v>42496</v>
      </c>
      <c r="C91" s="1" t="str">
        <f t="shared" si="8"/>
        <v>Friday</v>
      </c>
      <c r="D91" s="1" t="str">
        <f t="shared" si="9"/>
        <v>Weekday</v>
      </c>
      <c r="E91" s="3">
        <f t="shared" si="10"/>
        <v>299</v>
      </c>
      <c r="F91" s="3" t="str">
        <f t="shared" si="11"/>
        <v>Highly Active</v>
      </c>
      <c r="G91">
        <v>5908</v>
      </c>
      <c r="H91" s="2">
        <v>3.9100000858306898</v>
      </c>
      <c r="I91" s="2">
        <v>3.9100000858306898</v>
      </c>
      <c r="J91">
        <v>0</v>
      </c>
      <c r="K91" s="2">
        <v>0</v>
      </c>
      <c r="L91" s="2">
        <v>0</v>
      </c>
      <c r="M91" s="2">
        <v>3.9100000858306898</v>
      </c>
      <c r="N91">
        <v>0</v>
      </c>
      <c r="O91">
        <v>0</v>
      </c>
      <c r="P91">
        <v>0</v>
      </c>
      <c r="Q91">
        <v>299</v>
      </c>
      <c r="R91">
        <v>717</v>
      </c>
      <c r="S91">
        <v>1850</v>
      </c>
    </row>
    <row r="92" spans="1:19" ht="15" customHeight="1" x14ac:dyDescent="0.25">
      <c r="A92">
        <v>7007744171</v>
      </c>
      <c r="B92" s="1">
        <v>42475</v>
      </c>
      <c r="C92" s="1" t="str">
        <f t="shared" si="8"/>
        <v>Friday</v>
      </c>
      <c r="D92" s="1" t="str">
        <f t="shared" si="9"/>
        <v>Weekday</v>
      </c>
      <c r="E92" s="3">
        <f t="shared" si="10"/>
        <v>202</v>
      </c>
      <c r="F92" s="3" t="str">
        <f t="shared" si="11"/>
        <v>Highly Active</v>
      </c>
      <c r="G92">
        <v>5273</v>
      </c>
      <c r="H92" s="2">
        <v>3.5299999713897701</v>
      </c>
      <c r="I92" s="2">
        <v>3.5299999713897701</v>
      </c>
      <c r="J92">
        <v>0</v>
      </c>
      <c r="K92" s="2">
        <v>0</v>
      </c>
      <c r="L92" s="2">
        <v>0</v>
      </c>
      <c r="M92" s="2">
        <v>3.5299999713897701</v>
      </c>
      <c r="N92">
        <v>0</v>
      </c>
      <c r="O92">
        <v>0</v>
      </c>
      <c r="P92">
        <v>0</v>
      </c>
      <c r="Q92">
        <v>202</v>
      </c>
      <c r="R92">
        <v>1238</v>
      </c>
      <c r="S92">
        <v>2098</v>
      </c>
    </row>
    <row r="93" spans="1:19" ht="15" customHeight="1" x14ac:dyDescent="0.25">
      <c r="A93">
        <v>7007744171</v>
      </c>
      <c r="B93" s="1">
        <v>42482</v>
      </c>
      <c r="C93" s="1" t="str">
        <f t="shared" si="8"/>
        <v>Friday</v>
      </c>
      <c r="D93" s="1" t="str">
        <f t="shared" si="9"/>
        <v>Weekday</v>
      </c>
      <c r="E93" s="3">
        <f t="shared" si="10"/>
        <v>375</v>
      </c>
      <c r="F93" s="3" t="str">
        <f t="shared" si="11"/>
        <v>Highly Active</v>
      </c>
      <c r="G93">
        <v>15299</v>
      </c>
      <c r="H93" s="2">
        <v>10.2399997711182</v>
      </c>
      <c r="I93" s="2">
        <v>10.2399997711182</v>
      </c>
      <c r="J93">
        <v>0</v>
      </c>
      <c r="K93" s="2">
        <v>4.0999999046325701</v>
      </c>
      <c r="L93" s="2">
        <v>1.7599999904632599</v>
      </c>
      <c r="M93" s="2">
        <v>4.3699998855590803</v>
      </c>
      <c r="N93">
        <v>0</v>
      </c>
      <c r="O93">
        <v>64</v>
      </c>
      <c r="P93">
        <v>50</v>
      </c>
      <c r="Q93">
        <v>261</v>
      </c>
      <c r="R93">
        <v>1065</v>
      </c>
      <c r="S93">
        <v>2889</v>
      </c>
    </row>
    <row r="94" spans="1:19" ht="15" customHeight="1" x14ac:dyDescent="0.25">
      <c r="A94">
        <v>7007744171</v>
      </c>
      <c r="B94" s="1">
        <v>42489</v>
      </c>
      <c r="C94" s="1" t="str">
        <f t="shared" si="8"/>
        <v>Friday</v>
      </c>
      <c r="D94" s="1" t="str">
        <f t="shared" si="9"/>
        <v>Weekday</v>
      </c>
      <c r="E94" s="3">
        <f t="shared" si="10"/>
        <v>479</v>
      </c>
      <c r="F94" s="3" t="str">
        <f t="shared" si="11"/>
        <v>Highly Active</v>
      </c>
      <c r="G94">
        <v>20067</v>
      </c>
      <c r="H94" s="2">
        <v>14.300000190734901</v>
      </c>
      <c r="I94" s="2">
        <v>13.420000076293899</v>
      </c>
      <c r="J94">
        <v>4.9111461639404297</v>
      </c>
      <c r="K94" s="2">
        <v>4.3099999427795401</v>
      </c>
      <c r="L94" s="2">
        <v>2.0499999523162802</v>
      </c>
      <c r="M94" s="2">
        <v>7.9499998092651403</v>
      </c>
      <c r="N94">
        <v>0</v>
      </c>
      <c r="O94">
        <v>55</v>
      </c>
      <c r="P94">
        <v>42</v>
      </c>
      <c r="Q94">
        <v>382</v>
      </c>
      <c r="R94">
        <v>961</v>
      </c>
      <c r="S94">
        <v>3180</v>
      </c>
    </row>
    <row r="95" spans="1:19" ht="15" customHeight="1" x14ac:dyDescent="0.25">
      <c r="A95">
        <v>7007744171</v>
      </c>
      <c r="B95" s="1">
        <v>42496</v>
      </c>
      <c r="C95" s="1" t="str">
        <f t="shared" si="8"/>
        <v>Friday</v>
      </c>
      <c r="D95" s="1" t="str">
        <f t="shared" si="9"/>
        <v>Weekday</v>
      </c>
      <c r="E95" s="3">
        <f t="shared" si="10"/>
        <v>304</v>
      </c>
      <c r="F95" s="3" t="str">
        <f t="shared" si="11"/>
        <v>Highly Active</v>
      </c>
      <c r="G95">
        <v>11459</v>
      </c>
      <c r="H95" s="2">
        <v>7.6700000762939498</v>
      </c>
      <c r="I95" s="2">
        <v>7.6700000762939498</v>
      </c>
      <c r="J95">
        <v>0</v>
      </c>
      <c r="K95" s="2">
        <v>3</v>
      </c>
      <c r="L95" s="2">
        <v>0.81000000238418601</v>
      </c>
      <c r="M95" s="2">
        <v>3.8599998950958301</v>
      </c>
      <c r="N95">
        <v>0</v>
      </c>
      <c r="O95">
        <v>44</v>
      </c>
      <c r="P95">
        <v>13</v>
      </c>
      <c r="Q95">
        <v>247</v>
      </c>
      <c r="R95">
        <v>1136</v>
      </c>
      <c r="S95">
        <v>2553</v>
      </c>
    </row>
    <row r="96" spans="1:19" ht="15" customHeight="1" x14ac:dyDescent="0.25">
      <c r="A96">
        <v>7086361926</v>
      </c>
      <c r="B96" s="1">
        <v>42475</v>
      </c>
      <c r="C96" s="1" t="str">
        <f t="shared" si="8"/>
        <v>Friday</v>
      </c>
      <c r="D96" s="1" t="str">
        <f t="shared" si="9"/>
        <v>Weekday</v>
      </c>
      <c r="E96" s="3">
        <f t="shared" si="10"/>
        <v>190</v>
      </c>
      <c r="F96" s="3" t="str">
        <f t="shared" si="11"/>
        <v>Highly Active</v>
      </c>
      <c r="G96">
        <v>8585</v>
      </c>
      <c r="H96" s="2">
        <v>5.6700000762939498</v>
      </c>
      <c r="I96" s="2">
        <v>5.6700000762939498</v>
      </c>
      <c r="J96">
        <v>0</v>
      </c>
      <c r="K96" s="2">
        <v>2.03999996185303</v>
      </c>
      <c r="L96" s="2">
        <v>1.1100000143051101</v>
      </c>
      <c r="M96" s="2">
        <v>2.5299999713897701</v>
      </c>
      <c r="N96">
        <v>0</v>
      </c>
      <c r="O96">
        <v>30</v>
      </c>
      <c r="P96">
        <v>21</v>
      </c>
      <c r="Q96">
        <v>139</v>
      </c>
      <c r="R96">
        <v>864</v>
      </c>
      <c r="S96">
        <v>2395</v>
      </c>
    </row>
    <row r="97" spans="1:19" ht="15" customHeight="1" x14ac:dyDescent="0.25">
      <c r="A97">
        <v>7086361926</v>
      </c>
      <c r="B97" s="1">
        <v>42482</v>
      </c>
      <c r="C97" s="1" t="str">
        <f t="shared" si="8"/>
        <v>Friday</v>
      </c>
      <c r="D97" s="1" t="str">
        <f t="shared" si="9"/>
        <v>Weekday</v>
      </c>
      <c r="E97" s="3">
        <f t="shared" si="10"/>
        <v>270</v>
      </c>
      <c r="F97" s="3" t="str">
        <f t="shared" si="11"/>
        <v>Highly Active</v>
      </c>
      <c r="G97">
        <v>9753</v>
      </c>
      <c r="H97" s="2">
        <v>6.5300002098083496</v>
      </c>
      <c r="I97" s="2">
        <v>6.5300002098083496</v>
      </c>
      <c r="J97">
        <v>0</v>
      </c>
      <c r="K97" s="2">
        <v>2.8699998855590798</v>
      </c>
      <c r="L97" s="2">
        <v>0.97000002861022905</v>
      </c>
      <c r="M97" s="2">
        <v>2.6700000762939502</v>
      </c>
      <c r="N97">
        <v>0</v>
      </c>
      <c r="O97">
        <v>58</v>
      </c>
      <c r="P97">
        <v>59</v>
      </c>
      <c r="Q97">
        <v>153</v>
      </c>
      <c r="R97">
        <v>762</v>
      </c>
      <c r="S97">
        <v>2846</v>
      </c>
    </row>
    <row r="98" spans="1:19" ht="15" customHeight="1" x14ac:dyDescent="0.25">
      <c r="A98">
        <v>7086361926</v>
      </c>
      <c r="B98" s="1">
        <v>42489</v>
      </c>
      <c r="C98" s="1" t="str">
        <f t="shared" si="8"/>
        <v>Friday</v>
      </c>
      <c r="D98" s="1" t="str">
        <f t="shared" si="9"/>
        <v>Weekday</v>
      </c>
      <c r="E98" s="3">
        <f t="shared" si="10"/>
        <v>242</v>
      </c>
      <c r="F98" s="3" t="str">
        <f t="shared" si="11"/>
        <v>Highly Active</v>
      </c>
      <c r="G98">
        <v>7881</v>
      </c>
      <c r="H98" s="2">
        <v>4.9499998092651403</v>
      </c>
      <c r="I98" s="2">
        <v>4.9499998092651403</v>
      </c>
      <c r="J98">
        <v>0</v>
      </c>
      <c r="K98" s="2">
        <v>0.490000009536743</v>
      </c>
      <c r="L98" s="2">
        <v>0.44999998807907099</v>
      </c>
      <c r="M98" s="2">
        <v>4</v>
      </c>
      <c r="N98">
        <v>0</v>
      </c>
      <c r="O98">
        <v>24</v>
      </c>
      <c r="P98">
        <v>36</v>
      </c>
      <c r="Q98">
        <v>182</v>
      </c>
      <c r="R98">
        <v>1198</v>
      </c>
      <c r="S98">
        <v>2616</v>
      </c>
    </row>
    <row r="99" spans="1:19" ht="15" customHeight="1" x14ac:dyDescent="0.25">
      <c r="A99">
        <v>7086361926</v>
      </c>
      <c r="B99" s="1">
        <v>42496</v>
      </c>
      <c r="C99" s="1" t="str">
        <f t="shared" si="8"/>
        <v>Friday</v>
      </c>
      <c r="D99" s="1" t="str">
        <f t="shared" si="9"/>
        <v>Weekday</v>
      </c>
      <c r="E99" s="3">
        <f t="shared" si="10"/>
        <v>273</v>
      </c>
      <c r="F99" s="3" t="str">
        <f t="shared" si="11"/>
        <v>Highly Active</v>
      </c>
      <c r="G99">
        <v>12461</v>
      </c>
      <c r="H99" s="2">
        <v>8.3800001144409197</v>
      </c>
      <c r="I99" s="2">
        <v>8.3800001144409197</v>
      </c>
      <c r="J99">
        <v>0</v>
      </c>
      <c r="K99" s="2">
        <v>3.8199999332428001</v>
      </c>
      <c r="L99" s="2">
        <v>1.4299999475479099</v>
      </c>
      <c r="M99" s="2">
        <v>3.1199998855590798</v>
      </c>
      <c r="N99">
        <v>0</v>
      </c>
      <c r="O99">
        <v>84</v>
      </c>
      <c r="P99">
        <v>35</v>
      </c>
      <c r="Q99">
        <v>154</v>
      </c>
      <c r="R99">
        <v>834</v>
      </c>
      <c r="S99">
        <v>2924</v>
      </c>
    </row>
    <row r="100" spans="1:19" ht="15" customHeight="1" x14ac:dyDescent="0.25">
      <c r="A100">
        <v>8053475328</v>
      </c>
      <c r="B100" s="1">
        <v>42475</v>
      </c>
      <c r="C100" s="1" t="str">
        <f t="shared" si="8"/>
        <v>Friday</v>
      </c>
      <c r="D100" s="1" t="str">
        <f t="shared" si="9"/>
        <v>Weekday</v>
      </c>
      <c r="E100" s="3">
        <f t="shared" si="10"/>
        <v>298</v>
      </c>
      <c r="F100" s="3" t="str">
        <f t="shared" si="11"/>
        <v>Highly Active</v>
      </c>
      <c r="G100">
        <v>20669</v>
      </c>
      <c r="H100" s="2">
        <v>16.2399997711182</v>
      </c>
      <c r="I100" s="2">
        <v>16.2399997711182</v>
      </c>
      <c r="J100">
        <v>0</v>
      </c>
      <c r="K100" s="2">
        <v>13.2600002288818</v>
      </c>
      <c r="L100" s="2">
        <v>0.38999998569488498</v>
      </c>
      <c r="M100" s="2">
        <v>2.5899999141693102</v>
      </c>
      <c r="N100">
        <v>0</v>
      </c>
      <c r="O100">
        <v>132</v>
      </c>
      <c r="P100">
        <v>8</v>
      </c>
      <c r="Q100">
        <v>158</v>
      </c>
      <c r="R100">
        <v>1142</v>
      </c>
      <c r="S100">
        <v>3410</v>
      </c>
    </row>
    <row r="101" spans="1:19" ht="15" customHeight="1" x14ac:dyDescent="0.25">
      <c r="A101">
        <v>8053475328</v>
      </c>
      <c r="B101" s="1">
        <v>42482</v>
      </c>
      <c r="C101" s="1" t="str">
        <f t="shared" si="8"/>
        <v>Friday</v>
      </c>
      <c r="D101" s="1" t="str">
        <f t="shared" si="9"/>
        <v>Weekday</v>
      </c>
      <c r="E101" s="3">
        <f t="shared" si="10"/>
        <v>180</v>
      </c>
      <c r="F101" s="3" t="str">
        <f t="shared" si="11"/>
        <v>Highly Active</v>
      </c>
      <c r="G101">
        <v>10520</v>
      </c>
      <c r="H101" s="2">
        <v>8.2899999618530291</v>
      </c>
      <c r="I101" s="2">
        <v>8.2899999618530291</v>
      </c>
      <c r="J101">
        <v>0</v>
      </c>
      <c r="K101" s="2">
        <v>6.2600002288818404</v>
      </c>
      <c r="L101" s="2">
        <v>0.15000000596046401</v>
      </c>
      <c r="M101" s="2">
        <v>1.87999999523163</v>
      </c>
      <c r="N101">
        <v>0</v>
      </c>
      <c r="O101">
        <v>60</v>
      </c>
      <c r="P101">
        <v>3</v>
      </c>
      <c r="Q101">
        <v>117</v>
      </c>
      <c r="R101">
        <v>1260</v>
      </c>
      <c r="S101">
        <v>2655</v>
      </c>
    </row>
    <row r="102" spans="1:19" ht="15" customHeight="1" x14ac:dyDescent="0.25">
      <c r="A102">
        <v>8053475328</v>
      </c>
      <c r="B102" s="1">
        <v>42489</v>
      </c>
      <c r="C102" s="1" t="str">
        <f t="shared" si="8"/>
        <v>Friday</v>
      </c>
      <c r="D102" s="1" t="str">
        <f t="shared" si="9"/>
        <v>Weekday</v>
      </c>
      <c r="E102" s="3">
        <f t="shared" si="10"/>
        <v>225</v>
      </c>
      <c r="F102" s="3" t="str">
        <f t="shared" si="11"/>
        <v>Highly Active</v>
      </c>
      <c r="G102">
        <v>12315</v>
      </c>
      <c r="H102" s="2">
        <v>9.6499996185302699</v>
      </c>
      <c r="I102" s="2">
        <v>9.6499996185302699</v>
      </c>
      <c r="J102">
        <v>0</v>
      </c>
      <c r="K102" s="2">
        <v>6.1700000762939498</v>
      </c>
      <c r="L102" s="2">
        <v>0.31000000238418601</v>
      </c>
      <c r="M102" s="2">
        <v>3.1700000762939502</v>
      </c>
      <c r="N102">
        <v>0</v>
      </c>
      <c r="O102">
        <v>58</v>
      </c>
      <c r="P102">
        <v>8</v>
      </c>
      <c r="Q102">
        <v>159</v>
      </c>
      <c r="R102">
        <v>1215</v>
      </c>
      <c r="S102">
        <v>2794</v>
      </c>
    </row>
    <row r="103" spans="1:19" ht="15" customHeight="1" x14ac:dyDescent="0.25">
      <c r="A103">
        <v>8053475328</v>
      </c>
      <c r="B103" s="1">
        <v>42496</v>
      </c>
      <c r="C103" s="1" t="str">
        <f t="shared" si="8"/>
        <v>Friday</v>
      </c>
      <c r="D103" s="1" t="str">
        <f t="shared" si="9"/>
        <v>Weekday</v>
      </c>
      <c r="E103" s="3">
        <f t="shared" si="10"/>
        <v>195</v>
      </c>
      <c r="F103" s="3" t="str">
        <f t="shared" si="11"/>
        <v>Highly Active</v>
      </c>
      <c r="G103">
        <v>13953</v>
      </c>
      <c r="H103" s="2">
        <v>11</v>
      </c>
      <c r="I103" s="2">
        <v>11</v>
      </c>
      <c r="J103">
        <v>0</v>
      </c>
      <c r="K103" s="2">
        <v>9.1000003814697301</v>
      </c>
      <c r="L103" s="2">
        <v>0.68999999761581399</v>
      </c>
      <c r="M103" s="2">
        <v>1.21000003814697</v>
      </c>
      <c r="N103">
        <v>0</v>
      </c>
      <c r="O103">
        <v>90</v>
      </c>
      <c r="P103">
        <v>15</v>
      </c>
      <c r="Q103">
        <v>90</v>
      </c>
      <c r="R103">
        <v>1245</v>
      </c>
      <c r="S103">
        <v>2859</v>
      </c>
    </row>
    <row r="104" spans="1:19" ht="15" customHeight="1" x14ac:dyDescent="0.25">
      <c r="A104">
        <v>8253242879</v>
      </c>
      <c r="B104" s="1">
        <v>42475</v>
      </c>
      <c r="C104" s="1" t="str">
        <f t="shared" si="8"/>
        <v>Friday</v>
      </c>
      <c r="D104" s="1" t="str">
        <f t="shared" si="9"/>
        <v>Weekday</v>
      </c>
      <c r="E104" s="3">
        <f t="shared" si="10"/>
        <v>105</v>
      </c>
      <c r="F104" s="3" t="str">
        <f t="shared" si="11"/>
        <v>Highly Active</v>
      </c>
      <c r="G104">
        <v>2672</v>
      </c>
      <c r="H104" s="2">
        <v>1.7699999809265099</v>
      </c>
      <c r="I104" s="2">
        <v>1.7699999809265099</v>
      </c>
      <c r="J104">
        <v>0</v>
      </c>
      <c r="K104" s="2">
        <v>0</v>
      </c>
      <c r="L104" s="2">
        <v>0</v>
      </c>
      <c r="M104" s="2">
        <v>1.7599999904632599</v>
      </c>
      <c r="N104">
        <v>0</v>
      </c>
      <c r="O104">
        <v>0</v>
      </c>
      <c r="P104">
        <v>0</v>
      </c>
      <c r="Q104">
        <v>105</v>
      </c>
      <c r="R104">
        <v>1335</v>
      </c>
      <c r="S104">
        <v>1632</v>
      </c>
    </row>
    <row r="105" spans="1:19" ht="15" customHeight="1" x14ac:dyDescent="0.25">
      <c r="A105">
        <v>8253242879</v>
      </c>
      <c r="B105" s="1">
        <v>42482</v>
      </c>
      <c r="C105" s="1" t="str">
        <f t="shared" si="8"/>
        <v>Friday</v>
      </c>
      <c r="D105" s="1" t="str">
        <f t="shared" si="9"/>
        <v>Weekday</v>
      </c>
      <c r="E105" s="3">
        <f t="shared" si="10"/>
        <v>120</v>
      </c>
      <c r="F105" s="3" t="str">
        <f t="shared" si="11"/>
        <v>Highly Active</v>
      </c>
      <c r="G105">
        <v>2824</v>
      </c>
      <c r="H105" s="2">
        <v>1.87000000476837</v>
      </c>
      <c r="I105" s="2">
        <v>1.87000000476837</v>
      </c>
      <c r="J105">
        <v>0</v>
      </c>
      <c r="K105" s="2">
        <v>0</v>
      </c>
      <c r="L105" s="2">
        <v>0</v>
      </c>
      <c r="M105" s="2">
        <v>1.87000000476837</v>
      </c>
      <c r="N105">
        <v>0</v>
      </c>
      <c r="O105">
        <v>0</v>
      </c>
      <c r="P105">
        <v>0</v>
      </c>
      <c r="Q105">
        <v>120</v>
      </c>
      <c r="R105">
        <v>1320</v>
      </c>
      <c r="S105">
        <v>1651</v>
      </c>
    </row>
    <row r="106" spans="1:19" ht="15" customHeight="1" x14ac:dyDescent="0.25">
      <c r="A106">
        <v>8253242879</v>
      </c>
      <c r="B106" s="1">
        <v>42489</v>
      </c>
      <c r="C106" s="1" t="str">
        <f t="shared" si="8"/>
        <v>Friday</v>
      </c>
      <c r="D106" s="1" t="str">
        <f t="shared" si="9"/>
        <v>Weekday</v>
      </c>
      <c r="E106" s="3">
        <f t="shared" si="10"/>
        <v>166</v>
      </c>
      <c r="F106" s="3" t="str">
        <f t="shared" si="11"/>
        <v>Highly Active</v>
      </c>
      <c r="G106">
        <v>6260</v>
      </c>
      <c r="H106" s="2">
        <v>4.2600002288818404</v>
      </c>
      <c r="I106" s="2">
        <v>4.2600002288818404</v>
      </c>
      <c r="J106">
        <v>0</v>
      </c>
      <c r="K106" s="2">
        <v>1.28999996185303</v>
      </c>
      <c r="L106" s="2">
        <v>0.54000002145767201</v>
      </c>
      <c r="M106" s="2">
        <v>2.4000000953674299</v>
      </c>
      <c r="N106">
        <v>0</v>
      </c>
      <c r="O106">
        <v>16</v>
      </c>
      <c r="P106">
        <v>14</v>
      </c>
      <c r="Q106">
        <v>136</v>
      </c>
      <c r="R106">
        <v>1257</v>
      </c>
      <c r="S106">
        <v>1854</v>
      </c>
    </row>
    <row r="107" spans="1:19" ht="15" customHeight="1" x14ac:dyDescent="0.25">
      <c r="A107">
        <v>8378563200</v>
      </c>
      <c r="B107" s="1">
        <v>42475</v>
      </c>
      <c r="C107" s="1" t="str">
        <f t="shared" si="8"/>
        <v>Friday</v>
      </c>
      <c r="D107" s="1" t="str">
        <f t="shared" si="9"/>
        <v>Weekday</v>
      </c>
      <c r="E107" s="3">
        <f t="shared" si="10"/>
        <v>273</v>
      </c>
      <c r="F107" s="3" t="str">
        <f t="shared" si="11"/>
        <v>Highly Active</v>
      </c>
      <c r="G107">
        <v>14461</v>
      </c>
      <c r="H107" s="2">
        <v>11.4700002670288</v>
      </c>
      <c r="I107" s="2">
        <v>11.4700002670288</v>
      </c>
      <c r="J107">
        <v>0</v>
      </c>
      <c r="K107" s="2">
        <v>4.9099998474121103</v>
      </c>
      <c r="L107" s="2">
        <v>1.1499999761581401</v>
      </c>
      <c r="M107" s="2">
        <v>5.4099998474121103</v>
      </c>
      <c r="N107">
        <v>0</v>
      </c>
      <c r="O107">
        <v>60</v>
      </c>
      <c r="P107">
        <v>23</v>
      </c>
      <c r="Q107">
        <v>190</v>
      </c>
      <c r="R107">
        <v>729</v>
      </c>
      <c r="S107">
        <v>3666</v>
      </c>
    </row>
    <row r="108" spans="1:19" ht="15" customHeight="1" x14ac:dyDescent="0.25">
      <c r="A108">
        <v>8378563200</v>
      </c>
      <c r="B108" s="1">
        <v>42482</v>
      </c>
      <c r="C108" s="1" t="str">
        <f t="shared" si="8"/>
        <v>Friday</v>
      </c>
      <c r="D108" s="1" t="str">
        <f t="shared" si="9"/>
        <v>Weekday</v>
      </c>
      <c r="E108" s="3">
        <f t="shared" si="10"/>
        <v>284</v>
      </c>
      <c r="F108" s="3" t="str">
        <f t="shared" si="11"/>
        <v>Highly Active</v>
      </c>
      <c r="G108">
        <v>12200</v>
      </c>
      <c r="H108" s="2">
        <v>9.6700000762939506</v>
      </c>
      <c r="I108" s="2">
        <v>9.6700000762939506</v>
      </c>
      <c r="J108">
        <v>2.0921471118927002</v>
      </c>
      <c r="K108" s="2">
        <v>4.9099998474121103</v>
      </c>
      <c r="L108" s="2">
        <v>0.58999997377395597</v>
      </c>
      <c r="M108" s="2">
        <v>4.1799998283386204</v>
      </c>
      <c r="N108">
        <v>0</v>
      </c>
      <c r="O108">
        <v>113</v>
      </c>
      <c r="P108">
        <v>12</v>
      </c>
      <c r="Q108">
        <v>159</v>
      </c>
      <c r="R108">
        <v>769</v>
      </c>
      <c r="S108">
        <v>4044</v>
      </c>
    </row>
    <row r="109" spans="1:19" ht="15" customHeight="1" x14ac:dyDescent="0.25">
      <c r="A109">
        <v>8378563200</v>
      </c>
      <c r="B109" s="1">
        <v>42489</v>
      </c>
      <c r="C109" s="1" t="str">
        <f t="shared" si="8"/>
        <v>Friday</v>
      </c>
      <c r="D109" s="1" t="str">
        <f t="shared" si="9"/>
        <v>Weekday</v>
      </c>
      <c r="E109" s="3">
        <f t="shared" si="10"/>
        <v>182</v>
      </c>
      <c r="F109" s="3" t="str">
        <f t="shared" si="11"/>
        <v>Highly Active</v>
      </c>
      <c r="G109">
        <v>6175</v>
      </c>
      <c r="H109" s="2">
        <v>4.9000000953674299</v>
      </c>
      <c r="I109" s="2">
        <v>4.9000000953674299</v>
      </c>
      <c r="J109">
        <v>0</v>
      </c>
      <c r="K109" s="2">
        <v>0.25</v>
      </c>
      <c r="L109" s="2">
        <v>0.36000001430511502</v>
      </c>
      <c r="M109" s="2">
        <v>4.2699999809265101</v>
      </c>
      <c r="N109">
        <v>0</v>
      </c>
      <c r="O109">
        <v>3</v>
      </c>
      <c r="P109">
        <v>7</v>
      </c>
      <c r="Q109">
        <v>172</v>
      </c>
      <c r="R109">
        <v>767</v>
      </c>
      <c r="S109">
        <v>2982</v>
      </c>
    </row>
    <row r="110" spans="1:19" ht="15" customHeight="1" x14ac:dyDescent="0.25">
      <c r="A110">
        <v>8378563200</v>
      </c>
      <c r="B110" s="1">
        <v>42496</v>
      </c>
      <c r="C110" s="1" t="str">
        <f t="shared" si="8"/>
        <v>Friday</v>
      </c>
      <c r="D110" s="1" t="str">
        <f t="shared" si="9"/>
        <v>Weekday</v>
      </c>
      <c r="E110" s="3">
        <f t="shared" si="10"/>
        <v>245</v>
      </c>
      <c r="F110" s="3" t="str">
        <f t="shared" si="11"/>
        <v>Highly Active</v>
      </c>
      <c r="G110">
        <v>7045</v>
      </c>
      <c r="H110" s="2">
        <v>5.5900001525878897</v>
      </c>
      <c r="I110" s="2">
        <v>5.5900001525878897</v>
      </c>
      <c r="J110">
        <v>2.0921471118927002</v>
      </c>
      <c r="K110" s="2">
        <v>1.54999995231628</v>
      </c>
      <c r="L110" s="2">
        <v>0.25</v>
      </c>
      <c r="M110" s="2">
        <v>3.7799999713897701</v>
      </c>
      <c r="N110">
        <v>0</v>
      </c>
      <c r="O110">
        <v>74</v>
      </c>
      <c r="P110">
        <v>5</v>
      </c>
      <c r="Q110">
        <v>166</v>
      </c>
      <c r="R110">
        <v>831</v>
      </c>
      <c r="S110">
        <v>3644</v>
      </c>
    </row>
    <row r="111" spans="1:19" ht="15" customHeight="1" x14ac:dyDescent="0.25">
      <c r="A111">
        <v>8583815059</v>
      </c>
      <c r="B111" s="1">
        <v>42475</v>
      </c>
      <c r="C111" s="1" t="str">
        <f t="shared" si="8"/>
        <v>Friday</v>
      </c>
      <c r="D111" s="1" t="str">
        <f t="shared" si="9"/>
        <v>Weekday</v>
      </c>
      <c r="E111" s="3">
        <f t="shared" si="10"/>
        <v>65</v>
      </c>
      <c r="F111" s="3" t="str">
        <f t="shared" si="11"/>
        <v>Highly Active</v>
      </c>
      <c r="G111">
        <v>3430</v>
      </c>
      <c r="H111" s="2">
        <v>2.6800000667571999</v>
      </c>
      <c r="I111" s="2">
        <v>2.6800000667571999</v>
      </c>
      <c r="J111">
        <v>0</v>
      </c>
      <c r="K111" s="2">
        <v>0</v>
      </c>
      <c r="L111" s="2">
        <v>0</v>
      </c>
      <c r="M111" s="2">
        <v>0.89999997615814198</v>
      </c>
      <c r="N111">
        <v>0</v>
      </c>
      <c r="O111">
        <v>0</v>
      </c>
      <c r="P111">
        <v>0</v>
      </c>
      <c r="Q111">
        <v>65</v>
      </c>
      <c r="R111">
        <v>1375</v>
      </c>
      <c r="S111">
        <v>2505</v>
      </c>
    </row>
    <row r="112" spans="1:19" ht="15" customHeight="1" x14ac:dyDescent="0.25">
      <c r="A112">
        <v>8583815059</v>
      </c>
      <c r="B112" s="1">
        <v>42482</v>
      </c>
      <c r="C112" s="1" t="str">
        <f t="shared" si="8"/>
        <v>Friday</v>
      </c>
      <c r="D112" s="1" t="str">
        <f t="shared" si="9"/>
        <v>Weekday</v>
      </c>
      <c r="E112" s="3">
        <f t="shared" si="10"/>
        <v>270</v>
      </c>
      <c r="F112" s="3" t="str">
        <f t="shared" si="11"/>
        <v>Highly Active</v>
      </c>
      <c r="G112">
        <v>8687</v>
      </c>
      <c r="H112" s="2">
        <v>6.7800002098083496</v>
      </c>
      <c r="I112" s="2">
        <v>6.7800002098083496</v>
      </c>
      <c r="J112">
        <v>0</v>
      </c>
      <c r="K112" s="2">
        <v>0.28999999165535001</v>
      </c>
      <c r="L112" s="2">
        <v>2.4100000858306898</v>
      </c>
      <c r="M112" s="2">
        <v>4.0799999237060502</v>
      </c>
      <c r="N112">
        <v>0</v>
      </c>
      <c r="O112">
        <v>4</v>
      </c>
      <c r="P112">
        <v>54</v>
      </c>
      <c r="Q112">
        <v>212</v>
      </c>
      <c r="R112">
        <v>1170</v>
      </c>
      <c r="S112">
        <v>2944</v>
      </c>
    </row>
    <row r="113" spans="1:19" ht="15" customHeight="1" x14ac:dyDescent="0.25">
      <c r="A113">
        <v>8583815059</v>
      </c>
      <c r="B113" s="1">
        <v>42489</v>
      </c>
      <c r="C113" s="1" t="str">
        <f t="shared" si="8"/>
        <v>Friday</v>
      </c>
      <c r="D113" s="1" t="str">
        <f t="shared" si="9"/>
        <v>Weekday</v>
      </c>
      <c r="E113" s="3">
        <f t="shared" si="10"/>
        <v>371</v>
      </c>
      <c r="F113" s="3" t="str">
        <f t="shared" si="11"/>
        <v>Highly Active</v>
      </c>
      <c r="G113">
        <v>15168</v>
      </c>
      <c r="H113" s="2">
        <v>11.829999923706101</v>
      </c>
      <c r="I113" s="2">
        <v>11.829999923706101</v>
      </c>
      <c r="J113">
        <v>0</v>
      </c>
      <c r="K113" s="2">
        <v>3.9000000953674299</v>
      </c>
      <c r="L113" s="2">
        <v>3</v>
      </c>
      <c r="M113" s="2">
        <v>4.9200000762939498</v>
      </c>
      <c r="N113">
        <v>0</v>
      </c>
      <c r="O113">
        <v>46</v>
      </c>
      <c r="P113">
        <v>67</v>
      </c>
      <c r="Q113">
        <v>258</v>
      </c>
      <c r="R113">
        <v>1069</v>
      </c>
      <c r="S113">
        <v>3513</v>
      </c>
    </row>
    <row r="114" spans="1:19" ht="15" customHeight="1" x14ac:dyDescent="0.25">
      <c r="A114">
        <v>8583815059</v>
      </c>
      <c r="B114" s="1">
        <v>42496</v>
      </c>
      <c r="C114" s="1" t="str">
        <f t="shared" si="8"/>
        <v>Friday</v>
      </c>
      <c r="D114" s="1" t="str">
        <f t="shared" si="9"/>
        <v>Weekday</v>
      </c>
      <c r="E114" s="3">
        <f t="shared" si="10"/>
        <v>190</v>
      </c>
      <c r="F114" s="3" t="str">
        <f t="shared" si="11"/>
        <v>Highly Active</v>
      </c>
      <c r="G114">
        <v>5843</v>
      </c>
      <c r="H114" s="2">
        <v>4.5599999427795401</v>
      </c>
      <c r="I114" s="2">
        <v>4.5599999427795401</v>
      </c>
      <c r="J114">
        <v>0</v>
      </c>
      <c r="K114" s="2">
        <v>0.140000000596046</v>
      </c>
      <c r="L114" s="2">
        <v>1.1900000572204601</v>
      </c>
      <c r="M114" s="2">
        <v>3.2300000190734899</v>
      </c>
      <c r="N114">
        <v>0</v>
      </c>
      <c r="O114">
        <v>2</v>
      </c>
      <c r="P114">
        <v>22</v>
      </c>
      <c r="Q114">
        <v>166</v>
      </c>
      <c r="R114">
        <v>1250</v>
      </c>
      <c r="S114">
        <v>2683</v>
      </c>
    </row>
    <row r="115" spans="1:19" ht="15" customHeight="1" x14ac:dyDescent="0.25">
      <c r="A115">
        <v>8792009665</v>
      </c>
      <c r="B115" s="1">
        <v>42475</v>
      </c>
      <c r="C115" s="1" t="str">
        <f t="shared" si="8"/>
        <v>Friday</v>
      </c>
      <c r="D115" s="1" t="str">
        <f t="shared" si="9"/>
        <v>Weekday</v>
      </c>
      <c r="E115" s="3">
        <f t="shared" si="10"/>
        <v>126</v>
      </c>
      <c r="F115" s="3" t="str">
        <f t="shared" si="11"/>
        <v>Highly Active</v>
      </c>
      <c r="G115">
        <v>2483</v>
      </c>
      <c r="H115" s="2">
        <v>1.5900000333786</v>
      </c>
      <c r="I115" s="2">
        <v>1.5900000333786</v>
      </c>
      <c r="J115">
        <v>0</v>
      </c>
      <c r="K115" s="2">
        <v>0</v>
      </c>
      <c r="L115" s="2">
        <v>0</v>
      </c>
      <c r="M115" s="2">
        <v>1.5900000333786</v>
      </c>
      <c r="N115">
        <v>0</v>
      </c>
      <c r="O115">
        <v>0</v>
      </c>
      <c r="P115">
        <v>0</v>
      </c>
      <c r="Q115">
        <v>126</v>
      </c>
      <c r="R115">
        <v>937</v>
      </c>
      <c r="S115">
        <v>2009</v>
      </c>
    </row>
    <row r="116" spans="1:19" ht="15" customHeight="1" x14ac:dyDescent="0.25">
      <c r="A116">
        <v>8792009665</v>
      </c>
      <c r="B116" s="1">
        <v>42482</v>
      </c>
      <c r="C116" s="1" t="str">
        <f t="shared" si="8"/>
        <v>Friday</v>
      </c>
      <c r="D116" s="1" t="str">
        <f t="shared" si="9"/>
        <v>Weekday</v>
      </c>
      <c r="E116" s="3">
        <f t="shared" si="10"/>
        <v>216</v>
      </c>
      <c r="F116" s="3" t="str">
        <f t="shared" si="11"/>
        <v>Highly Active</v>
      </c>
      <c r="G116">
        <v>4068</v>
      </c>
      <c r="H116" s="2">
        <v>2.5999999046325701</v>
      </c>
      <c r="I116" s="2">
        <v>2.5999999046325701</v>
      </c>
      <c r="J116">
        <v>0</v>
      </c>
      <c r="K116" s="2">
        <v>5.0000000745058101E-2</v>
      </c>
      <c r="L116" s="2">
        <v>0.28000000119209301</v>
      </c>
      <c r="M116" s="2">
        <v>2.2699999809265101</v>
      </c>
      <c r="N116">
        <v>0</v>
      </c>
      <c r="O116">
        <v>1</v>
      </c>
      <c r="P116">
        <v>20</v>
      </c>
      <c r="Q116">
        <v>195</v>
      </c>
      <c r="R116">
        <v>817</v>
      </c>
      <c r="S116">
        <v>2419</v>
      </c>
    </row>
    <row r="117" spans="1:19" ht="15" customHeight="1" x14ac:dyDescent="0.25">
      <c r="A117">
        <v>8792009665</v>
      </c>
      <c r="B117" s="1">
        <v>42489</v>
      </c>
      <c r="C117" s="1" t="str">
        <f t="shared" si="8"/>
        <v>Friday</v>
      </c>
      <c r="D117" s="1" t="str">
        <f t="shared" si="9"/>
        <v>Weekday</v>
      </c>
      <c r="E117" s="3">
        <f t="shared" si="10"/>
        <v>400</v>
      </c>
      <c r="F117" s="3" t="str">
        <f t="shared" si="11"/>
        <v>Highly Active</v>
      </c>
      <c r="G117">
        <v>8360</v>
      </c>
      <c r="H117" s="2">
        <v>5.3499999046325701</v>
      </c>
      <c r="I117" s="2">
        <v>5.3499999046325701</v>
      </c>
      <c r="J117">
        <v>0</v>
      </c>
      <c r="K117" s="2">
        <v>0.140000000596046</v>
      </c>
      <c r="L117" s="2">
        <v>0.28000000119209301</v>
      </c>
      <c r="M117" s="2">
        <v>4.9299998283386204</v>
      </c>
      <c r="N117">
        <v>0</v>
      </c>
      <c r="O117">
        <v>6</v>
      </c>
      <c r="P117">
        <v>14</v>
      </c>
      <c r="Q117">
        <v>380</v>
      </c>
      <c r="R117">
        <v>634</v>
      </c>
      <c r="S117">
        <v>3101</v>
      </c>
    </row>
    <row r="118" spans="1:19" ht="15" customHeight="1" x14ac:dyDescent="0.25">
      <c r="A118">
        <v>8877689391</v>
      </c>
      <c r="B118" s="1">
        <v>42475</v>
      </c>
      <c r="C118" s="1" t="str">
        <f t="shared" si="8"/>
        <v>Friday</v>
      </c>
      <c r="D118" s="1" t="str">
        <f t="shared" si="9"/>
        <v>Weekday</v>
      </c>
      <c r="E118" s="3">
        <f t="shared" si="10"/>
        <v>388</v>
      </c>
      <c r="F118" s="3" t="str">
        <f t="shared" si="11"/>
        <v>Highly Active</v>
      </c>
      <c r="G118">
        <v>13422</v>
      </c>
      <c r="H118" s="2">
        <v>7.1700000762939498</v>
      </c>
      <c r="I118" s="2">
        <v>7.1700000762939498</v>
      </c>
      <c r="J118">
        <v>0</v>
      </c>
      <c r="K118" s="2">
        <v>5.0000000745058101E-2</v>
      </c>
      <c r="L118" s="2">
        <v>5.0000000745058101E-2</v>
      </c>
      <c r="M118" s="2">
        <v>7.0100002288818404</v>
      </c>
      <c r="N118">
        <v>9.9999997764825804E-3</v>
      </c>
      <c r="O118">
        <v>106</v>
      </c>
      <c r="P118">
        <v>1</v>
      </c>
      <c r="Q118">
        <v>281</v>
      </c>
      <c r="R118">
        <v>1052</v>
      </c>
      <c r="S118">
        <v>3934</v>
      </c>
    </row>
    <row r="119" spans="1:19" ht="15" customHeight="1" x14ac:dyDescent="0.25">
      <c r="A119">
        <v>8877689391</v>
      </c>
      <c r="B119" s="1">
        <v>42482</v>
      </c>
      <c r="C119" s="1" t="str">
        <f t="shared" si="8"/>
        <v>Friday</v>
      </c>
      <c r="D119" s="1" t="str">
        <f t="shared" si="9"/>
        <v>Weekday</v>
      </c>
      <c r="E119" s="3">
        <f t="shared" si="10"/>
        <v>299</v>
      </c>
      <c r="F119" s="3" t="str">
        <f t="shared" si="11"/>
        <v>Highly Active</v>
      </c>
      <c r="G119">
        <v>18258</v>
      </c>
      <c r="H119" s="2">
        <v>16.309999465942401</v>
      </c>
      <c r="I119" s="2">
        <v>16.309999465942401</v>
      </c>
      <c r="J119">
        <v>0</v>
      </c>
      <c r="K119" s="2">
        <v>10.2299995422363</v>
      </c>
      <c r="L119" s="2">
        <v>2.9999999329447701E-2</v>
      </c>
      <c r="M119" s="2">
        <v>5.9699997901916504</v>
      </c>
      <c r="N119">
        <v>5.0000000745058101E-2</v>
      </c>
      <c r="O119">
        <v>61</v>
      </c>
      <c r="P119">
        <v>2</v>
      </c>
      <c r="Q119">
        <v>236</v>
      </c>
      <c r="R119">
        <v>1141</v>
      </c>
      <c r="S119">
        <v>3427</v>
      </c>
    </row>
    <row r="120" spans="1:19" ht="15" customHeight="1" x14ac:dyDescent="0.25">
      <c r="A120">
        <v>8877689391</v>
      </c>
      <c r="B120" s="1">
        <v>42489</v>
      </c>
      <c r="C120" s="1" t="str">
        <f t="shared" si="8"/>
        <v>Friday</v>
      </c>
      <c r="D120" s="1" t="str">
        <f t="shared" si="9"/>
        <v>Weekday</v>
      </c>
      <c r="E120" s="3">
        <f t="shared" si="10"/>
        <v>233</v>
      </c>
      <c r="F120" s="3" t="str">
        <f t="shared" si="11"/>
        <v>Highly Active</v>
      </c>
      <c r="G120">
        <v>9733</v>
      </c>
      <c r="H120" s="2">
        <v>7.3899998664856001</v>
      </c>
      <c r="I120" s="2">
        <v>7.3899998664856001</v>
      </c>
      <c r="J120">
        <v>0</v>
      </c>
      <c r="K120" s="2">
        <v>1.37999999523163</v>
      </c>
      <c r="L120" s="2">
        <v>0.17000000178813901</v>
      </c>
      <c r="M120" s="2">
        <v>5.78999996185303</v>
      </c>
      <c r="N120">
        <v>0</v>
      </c>
      <c r="O120">
        <v>18</v>
      </c>
      <c r="P120">
        <v>5</v>
      </c>
      <c r="Q120">
        <v>210</v>
      </c>
      <c r="R120">
        <v>1207</v>
      </c>
      <c r="S120">
        <v>2698</v>
      </c>
    </row>
    <row r="121" spans="1:19" ht="15" customHeight="1" x14ac:dyDescent="0.25">
      <c r="A121">
        <v>8877689391</v>
      </c>
      <c r="B121" s="1">
        <v>42496</v>
      </c>
      <c r="C121" s="1" t="str">
        <f t="shared" si="8"/>
        <v>Friday</v>
      </c>
      <c r="D121" s="1" t="str">
        <f t="shared" si="9"/>
        <v>Weekday</v>
      </c>
      <c r="E121" s="3">
        <f t="shared" si="10"/>
        <v>345</v>
      </c>
      <c r="F121" s="3" t="str">
        <f t="shared" si="11"/>
        <v>Highly Active</v>
      </c>
      <c r="G121">
        <v>21727</v>
      </c>
      <c r="H121" s="2">
        <v>19.340000152587901</v>
      </c>
      <c r="I121" s="2">
        <v>19.340000152587901</v>
      </c>
      <c r="J121">
        <v>0</v>
      </c>
      <c r="K121" s="2">
        <v>12.789999961853001</v>
      </c>
      <c r="L121" s="2">
        <v>0.28999999165535001</v>
      </c>
      <c r="M121" s="2">
        <v>6.1599998474121103</v>
      </c>
      <c r="N121">
        <v>0</v>
      </c>
      <c r="O121">
        <v>96</v>
      </c>
      <c r="P121">
        <v>17</v>
      </c>
      <c r="Q121">
        <v>232</v>
      </c>
      <c r="R121">
        <v>1095</v>
      </c>
      <c r="S121">
        <v>4015</v>
      </c>
    </row>
    <row r="122" spans="1:19" ht="15" customHeight="1" x14ac:dyDescent="0.25">
      <c r="A122">
        <v>1503960366</v>
      </c>
      <c r="B122" s="1">
        <v>42478</v>
      </c>
      <c r="C122" s="1" t="str">
        <f t="shared" si="8"/>
        <v>Monday</v>
      </c>
      <c r="D122" s="1" t="str">
        <f t="shared" si="9"/>
        <v>Weekday</v>
      </c>
      <c r="E122" s="3">
        <f t="shared" si="10"/>
        <v>291</v>
      </c>
      <c r="F122" s="3" t="str">
        <f t="shared" si="11"/>
        <v>Highly Active</v>
      </c>
      <c r="G122">
        <v>13019</v>
      </c>
      <c r="H122" s="2">
        <v>8.5900001525878906</v>
      </c>
      <c r="I122" s="2">
        <v>8.5900001525878906</v>
      </c>
      <c r="J122">
        <v>0</v>
      </c>
      <c r="K122" s="2">
        <v>3.25</v>
      </c>
      <c r="L122" s="2">
        <v>0.63999998569488503</v>
      </c>
      <c r="M122" s="2">
        <v>4.71000003814697</v>
      </c>
      <c r="N122">
        <v>0</v>
      </c>
      <c r="O122">
        <v>42</v>
      </c>
      <c r="P122">
        <v>16</v>
      </c>
      <c r="Q122">
        <v>233</v>
      </c>
      <c r="R122">
        <v>1149</v>
      </c>
      <c r="S122">
        <v>1921</v>
      </c>
    </row>
    <row r="123" spans="1:19" ht="15" customHeight="1" x14ac:dyDescent="0.25">
      <c r="A123">
        <v>1503960366</v>
      </c>
      <c r="B123" s="1">
        <v>42485</v>
      </c>
      <c r="C123" s="1" t="str">
        <f t="shared" si="8"/>
        <v>Monday</v>
      </c>
      <c r="D123" s="1" t="str">
        <f t="shared" si="9"/>
        <v>Weekday</v>
      </c>
      <c r="E123" s="3">
        <f t="shared" si="10"/>
        <v>303</v>
      </c>
      <c r="F123" s="3" t="str">
        <f t="shared" si="11"/>
        <v>Highly Active</v>
      </c>
      <c r="G123">
        <v>15355</v>
      </c>
      <c r="H123" s="2">
        <v>9.8000001907348597</v>
      </c>
      <c r="I123" s="2">
        <v>9.8000001907348597</v>
      </c>
      <c r="J123">
        <v>0</v>
      </c>
      <c r="K123" s="2">
        <v>5.28999996185303</v>
      </c>
      <c r="L123" s="2">
        <v>0.56999999284744296</v>
      </c>
      <c r="M123" s="2">
        <v>3.9400000572204599</v>
      </c>
      <c r="N123">
        <v>0</v>
      </c>
      <c r="O123">
        <v>73</v>
      </c>
      <c r="P123">
        <v>14</v>
      </c>
      <c r="Q123">
        <v>216</v>
      </c>
      <c r="R123">
        <v>814</v>
      </c>
      <c r="S123">
        <v>2013</v>
      </c>
    </row>
    <row r="124" spans="1:19" ht="15" customHeight="1" x14ac:dyDescent="0.25">
      <c r="A124">
        <v>1503960366</v>
      </c>
      <c r="B124" s="1">
        <v>42492</v>
      </c>
      <c r="C124" s="1" t="str">
        <f t="shared" si="8"/>
        <v>Monday</v>
      </c>
      <c r="D124" s="1" t="str">
        <f t="shared" si="9"/>
        <v>Weekday</v>
      </c>
      <c r="E124" s="3">
        <f t="shared" si="10"/>
        <v>333</v>
      </c>
      <c r="F124" s="3" t="str">
        <f t="shared" si="11"/>
        <v>Highly Active</v>
      </c>
      <c r="G124">
        <v>14727</v>
      </c>
      <c r="H124" s="2">
        <v>9.7100000381469709</v>
      </c>
      <c r="I124" s="2">
        <v>9.7100000381469709</v>
      </c>
      <c r="J124">
        <v>0</v>
      </c>
      <c r="K124" s="2">
        <v>3.21000003814697</v>
      </c>
      <c r="L124" s="2">
        <v>0.56999999284744296</v>
      </c>
      <c r="M124" s="2">
        <v>5.9200000762939498</v>
      </c>
      <c r="N124">
        <v>0</v>
      </c>
      <c r="O124">
        <v>41</v>
      </c>
      <c r="P124">
        <v>15</v>
      </c>
      <c r="Q124">
        <v>277</v>
      </c>
      <c r="R124">
        <v>798</v>
      </c>
      <c r="S124">
        <v>2004</v>
      </c>
    </row>
    <row r="125" spans="1:19" ht="15" customHeight="1" x14ac:dyDescent="0.25">
      <c r="A125">
        <v>1503960366</v>
      </c>
      <c r="B125" s="1">
        <v>42499</v>
      </c>
      <c r="C125" s="1" t="str">
        <f t="shared" si="8"/>
        <v>Monday</v>
      </c>
      <c r="D125" s="1" t="str">
        <f t="shared" si="9"/>
        <v>Weekday</v>
      </c>
      <c r="E125" s="3">
        <f t="shared" si="10"/>
        <v>263</v>
      </c>
      <c r="F125" s="3" t="str">
        <f t="shared" si="11"/>
        <v>Highly Active</v>
      </c>
      <c r="G125">
        <v>12022</v>
      </c>
      <c r="H125" s="2">
        <v>7.7199997901916504</v>
      </c>
      <c r="I125" s="2">
        <v>7.7199997901916504</v>
      </c>
      <c r="J125">
        <v>0</v>
      </c>
      <c r="K125" s="2">
        <v>3.4500000476837198</v>
      </c>
      <c r="L125" s="2">
        <v>0.52999997138977095</v>
      </c>
      <c r="M125" s="2">
        <v>3.7400000095367401</v>
      </c>
      <c r="N125">
        <v>0</v>
      </c>
      <c r="O125">
        <v>46</v>
      </c>
      <c r="P125">
        <v>11</v>
      </c>
      <c r="Q125">
        <v>206</v>
      </c>
      <c r="R125">
        <v>835</v>
      </c>
      <c r="S125">
        <v>1819</v>
      </c>
    </row>
    <row r="126" spans="1:19" ht="15" customHeight="1" x14ac:dyDescent="0.25">
      <c r="A126">
        <v>1624580081</v>
      </c>
      <c r="B126" s="1">
        <v>42478</v>
      </c>
      <c r="C126" s="1" t="str">
        <f t="shared" si="8"/>
        <v>Monday</v>
      </c>
      <c r="D126" s="1" t="str">
        <f t="shared" si="9"/>
        <v>Weekday</v>
      </c>
      <c r="E126" s="3">
        <f t="shared" si="10"/>
        <v>226</v>
      </c>
      <c r="F126" s="3" t="str">
        <f t="shared" si="11"/>
        <v>Highly Active</v>
      </c>
      <c r="G126">
        <v>10536</v>
      </c>
      <c r="H126" s="2">
        <v>7.4099998474121103</v>
      </c>
      <c r="I126" s="2">
        <v>7.4099998474121103</v>
      </c>
      <c r="J126">
        <v>0</v>
      </c>
      <c r="K126" s="2">
        <v>2.1500000953674299</v>
      </c>
      <c r="L126" s="2">
        <v>0.62000000476837203</v>
      </c>
      <c r="M126" s="2">
        <v>4.6199998855590803</v>
      </c>
      <c r="N126">
        <v>9.9999997764825804E-3</v>
      </c>
      <c r="O126">
        <v>17</v>
      </c>
      <c r="P126">
        <v>7</v>
      </c>
      <c r="Q126">
        <v>202</v>
      </c>
      <c r="R126">
        <v>1214</v>
      </c>
      <c r="S126">
        <v>1604</v>
      </c>
    </row>
    <row r="127" spans="1:19" ht="15" customHeight="1" x14ac:dyDescent="0.25">
      <c r="A127">
        <v>1624580081</v>
      </c>
      <c r="B127" s="1">
        <v>42485</v>
      </c>
      <c r="C127" s="1" t="str">
        <f t="shared" si="8"/>
        <v>Monday</v>
      </c>
      <c r="D127" s="1" t="str">
        <f t="shared" si="9"/>
        <v>Weekday</v>
      </c>
      <c r="E127" s="3">
        <f t="shared" si="10"/>
        <v>202</v>
      </c>
      <c r="F127" s="3" t="str">
        <f t="shared" si="11"/>
        <v>Highly Active</v>
      </c>
      <c r="G127">
        <v>6497</v>
      </c>
      <c r="H127" s="2">
        <v>4.2199997901916504</v>
      </c>
      <c r="I127" s="2">
        <v>4.2199997901916504</v>
      </c>
      <c r="J127">
        <v>0</v>
      </c>
      <c r="K127" s="2">
        <v>0</v>
      </c>
      <c r="L127" s="2">
        <v>0</v>
      </c>
      <c r="M127" s="2">
        <v>4.1999998092651403</v>
      </c>
      <c r="N127">
        <v>1.9999999552965199E-2</v>
      </c>
      <c r="O127">
        <v>0</v>
      </c>
      <c r="P127">
        <v>0</v>
      </c>
      <c r="Q127">
        <v>202</v>
      </c>
      <c r="R127">
        <v>1238</v>
      </c>
      <c r="S127">
        <v>1492</v>
      </c>
    </row>
    <row r="128" spans="1:19" ht="15" customHeight="1" x14ac:dyDescent="0.25">
      <c r="A128">
        <v>1624580081</v>
      </c>
      <c r="B128" s="1">
        <v>42492</v>
      </c>
      <c r="C128" s="1" t="str">
        <f t="shared" si="8"/>
        <v>Monday</v>
      </c>
      <c r="D128" s="1" t="str">
        <f t="shared" si="9"/>
        <v>Weekday</v>
      </c>
      <c r="E128" s="3">
        <f t="shared" si="10"/>
        <v>179</v>
      </c>
      <c r="F128" s="3" t="str">
        <f t="shared" si="11"/>
        <v>Highly Active</v>
      </c>
      <c r="G128">
        <v>7155</v>
      </c>
      <c r="H128" s="2">
        <v>4.9299998283386204</v>
      </c>
      <c r="I128" s="2">
        <v>4.9299998283386204</v>
      </c>
      <c r="J128">
        <v>0</v>
      </c>
      <c r="K128" s="2">
        <v>0.86000001430511497</v>
      </c>
      <c r="L128" s="2">
        <v>0.58999997377395597</v>
      </c>
      <c r="M128" s="2">
        <v>3.4700000286102299</v>
      </c>
      <c r="N128">
        <v>0</v>
      </c>
      <c r="O128">
        <v>7</v>
      </c>
      <c r="P128">
        <v>6</v>
      </c>
      <c r="Q128">
        <v>166</v>
      </c>
      <c r="R128">
        <v>1261</v>
      </c>
      <c r="S128">
        <v>1497</v>
      </c>
    </row>
    <row r="129" spans="1:19" ht="15" customHeight="1" x14ac:dyDescent="0.25">
      <c r="A129">
        <v>1624580081</v>
      </c>
      <c r="B129" s="1">
        <v>42499</v>
      </c>
      <c r="C129" s="1" t="str">
        <f t="shared" si="8"/>
        <v>Monday</v>
      </c>
      <c r="D129" s="1" t="str">
        <f t="shared" si="9"/>
        <v>Weekday</v>
      </c>
      <c r="E129" s="3">
        <f t="shared" si="10"/>
        <v>91</v>
      </c>
      <c r="F129" s="3" t="str">
        <f t="shared" si="11"/>
        <v>Highly Active</v>
      </c>
      <c r="G129">
        <v>1732</v>
      </c>
      <c r="H129" s="2">
        <v>1.12999999523163</v>
      </c>
      <c r="I129" s="2">
        <v>1.12999999523163</v>
      </c>
      <c r="J129">
        <v>0</v>
      </c>
      <c r="K129" s="2">
        <v>0</v>
      </c>
      <c r="L129" s="2">
        <v>0</v>
      </c>
      <c r="M129" s="2">
        <v>1.12999999523163</v>
      </c>
      <c r="N129">
        <v>0</v>
      </c>
      <c r="O129">
        <v>0</v>
      </c>
      <c r="P129">
        <v>0</v>
      </c>
      <c r="Q129">
        <v>91</v>
      </c>
      <c r="R129">
        <v>1349</v>
      </c>
      <c r="S129">
        <v>1328</v>
      </c>
    </row>
    <row r="130" spans="1:19" ht="15" customHeight="1" x14ac:dyDescent="0.25">
      <c r="A130">
        <v>1644430081</v>
      </c>
      <c r="B130" s="1">
        <v>42478</v>
      </c>
      <c r="C130" s="1" t="str">
        <f t="shared" ref="C130:C193" si="12">TEXT(B130, "dddd")</f>
        <v>Monday</v>
      </c>
      <c r="D130" s="1" t="str">
        <f t="shared" ref="D130:D193" si="13">IF(OR(TEXT(C130,"dddd")="Saturday",TEXT(C130,"dddd")="Sunday"),"weekend","Weekday")</f>
        <v>Weekday</v>
      </c>
      <c r="E130" s="3">
        <f t="shared" ref="E130:E193" si="14">O130+P130+Q130</f>
        <v>169</v>
      </c>
      <c r="F130" s="3" t="str">
        <f t="shared" ref="F130:F193" si="15">IF(E130&gt;=60,"Highly Active",IF(E130&gt;=30,"Moderately Active","Low Activity"))</f>
        <v>Highly Active</v>
      </c>
      <c r="G130">
        <v>7132</v>
      </c>
      <c r="H130" s="2">
        <v>5.1900000572204599</v>
      </c>
      <c r="I130" s="2">
        <v>5.1900000572204599</v>
      </c>
      <c r="J130">
        <v>0</v>
      </c>
      <c r="K130" s="2">
        <v>1.0700000524520901</v>
      </c>
      <c r="L130" s="2">
        <v>1.66999995708466</v>
      </c>
      <c r="M130" s="2">
        <v>2.4500000476837198</v>
      </c>
      <c r="N130">
        <v>0</v>
      </c>
      <c r="O130">
        <v>15</v>
      </c>
      <c r="P130">
        <v>33</v>
      </c>
      <c r="Q130">
        <v>121</v>
      </c>
      <c r="R130">
        <v>1271</v>
      </c>
      <c r="S130">
        <v>2806</v>
      </c>
    </row>
    <row r="131" spans="1:19" ht="15" customHeight="1" x14ac:dyDescent="0.25">
      <c r="A131">
        <v>1644430081</v>
      </c>
      <c r="B131" s="1">
        <v>42485</v>
      </c>
      <c r="C131" s="1" t="str">
        <f t="shared" si="12"/>
        <v>Monday</v>
      </c>
      <c r="D131" s="1" t="str">
        <f t="shared" si="13"/>
        <v>Weekday</v>
      </c>
      <c r="E131" s="3">
        <f t="shared" si="14"/>
        <v>103</v>
      </c>
      <c r="F131" s="3" t="str">
        <f t="shared" si="15"/>
        <v>Highly Active</v>
      </c>
      <c r="G131">
        <v>3580</v>
      </c>
      <c r="H131" s="2">
        <v>2.5999999046325701</v>
      </c>
      <c r="I131" s="2">
        <v>2.5999999046325701</v>
      </c>
      <c r="J131">
        <v>0</v>
      </c>
      <c r="K131" s="2">
        <v>0.58999997377395597</v>
      </c>
      <c r="L131" s="2">
        <v>5.9999998658895499E-2</v>
      </c>
      <c r="M131" s="2">
        <v>1.95000004768372</v>
      </c>
      <c r="N131">
        <v>0</v>
      </c>
      <c r="O131">
        <v>8</v>
      </c>
      <c r="P131">
        <v>1</v>
      </c>
      <c r="Q131">
        <v>94</v>
      </c>
      <c r="R131">
        <v>1337</v>
      </c>
      <c r="S131">
        <v>2497</v>
      </c>
    </row>
    <row r="132" spans="1:19" ht="15" customHeight="1" x14ac:dyDescent="0.25">
      <c r="A132">
        <v>1644430081</v>
      </c>
      <c r="B132" s="1">
        <v>42492</v>
      </c>
      <c r="C132" s="1" t="str">
        <f t="shared" si="12"/>
        <v>Monday</v>
      </c>
      <c r="D132" s="1" t="str">
        <f t="shared" si="13"/>
        <v>Weekday</v>
      </c>
      <c r="E132" s="3">
        <f t="shared" si="14"/>
        <v>156</v>
      </c>
      <c r="F132" s="3" t="str">
        <f t="shared" si="15"/>
        <v>Highly Active</v>
      </c>
      <c r="G132">
        <v>3758</v>
      </c>
      <c r="H132" s="2">
        <v>2.7300000190734899</v>
      </c>
      <c r="I132" s="2">
        <v>2.7300000190734899</v>
      </c>
      <c r="J132">
        <v>0</v>
      </c>
      <c r="K132" s="2">
        <v>7.0000000298023196E-2</v>
      </c>
      <c r="L132" s="2">
        <v>0.31000000238418601</v>
      </c>
      <c r="M132" s="2">
        <v>2.3499999046325701</v>
      </c>
      <c r="N132">
        <v>0</v>
      </c>
      <c r="O132">
        <v>1</v>
      </c>
      <c r="P132">
        <v>7</v>
      </c>
      <c r="Q132">
        <v>148</v>
      </c>
      <c r="R132">
        <v>682</v>
      </c>
      <c r="S132">
        <v>2580</v>
      </c>
    </row>
    <row r="133" spans="1:19" ht="15" customHeight="1" x14ac:dyDescent="0.25">
      <c r="A133">
        <v>1644430081</v>
      </c>
      <c r="B133" s="1">
        <v>42499</v>
      </c>
      <c r="C133" s="1" t="str">
        <f t="shared" si="12"/>
        <v>Monday</v>
      </c>
      <c r="D133" s="1" t="str">
        <f t="shared" si="13"/>
        <v>Weekday</v>
      </c>
      <c r="E133" s="3">
        <f t="shared" si="14"/>
        <v>341</v>
      </c>
      <c r="F133" s="3" t="str">
        <f t="shared" si="15"/>
        <v>Highly Active</v>
      </c>
      <c r="G133">
        <v>6643</v>
      </c>
      <c r="H133" s="2">
        <v>4.8299999237060502</v>
      </c>
      <c r="I133" s="2">
        <v>4.8299999237060502</v>
      </c>
      <c r="J133">
        <v>0</v>
      </c>
      <c r="K133" s="2">
        <v>2.3900001049041699</v>
      </c>
      <c r="L133" s="2">
        <v>0.34999999403953602</v>
      </c>
      <c r="M133" s="2">
        <v>2.0899999141693102</v>
      </c>
      <c r="N133">
        <v>9.9999997764825804E-3</v>
      </c>
      <c r="O133">
        <v>32</v>
      </c>
      <c r="P133">
        <v>6</v>
      </c>
      <c r="Q133">
        <v>303</v>
      </c>
      <c r="R133">
        <v>1099</v>
      </c>
      <c r="S133">
        <v>3008</v>
      </c>
    </row>
    <row r="134" spans="1:19" ht="15" customHeight="1" x14ac:dyDescent="0.25">
      <c r="A134">
        <v>1844505072</v>
      </c>
      <c r="B134" s="1">
        <v>42478</v>
      </c>
      <c r="C134" s="1" t="str">
        <f t="shared" si="12"/>
        <v>Monday</v>
      </c>
      <c r="D134" s="1" t="str">
        <f t="shared" si="13"/>
        <v>Weekday</v>
      </c>
      <c r="E134" s="3">
        <f t="shared" si="14"/>
        <v>229</v>
      </c>
      <c r="F134" s="3" t="str">
        <f t="shared" si="15"/>
        <v>Highly Active</v>
      </c>
      <c r="G134">
        <v>4597</v>
      </c>
      <c r="H134" s="2">
        <v>3.03999996185303</v>
      </c>
      <c r="I134" s="2">
        <v>3.03999996185303</v>
      </c>
      <c r="J134">
        <v>0</v>
      </c>
      <c r="K134" s="2">
        <v>0</v>
      </c>
      <c r="L134" s="2">
        <v>0.479999989271164</v>
      </c>
      <c r="M134" s="2">
        <v>2.5599999427795401</v>
      </c>
      <c r="N134">
        <v>0</v>
      </c>
      <c r="O134">
        <v>0</v>
      </c>
      <c r="P134">
        <v>12</v>
      </c>
      <c r="Q134">
        <v>217</v>
      </c>
      <c r="R134">
        <v>1211</v>
      </c>
      <c r="S134">
        <v>1814</v>
      </c>
    </row>
    <row r="135" spans="1:19" ht="15" customHeight="1" x14ac:dyDescent="0.25">
      <c r="A135">
        <v>1927972279</v>
      </c>
      <c r="B135" s="1">
        <v>42478</v>
      </c>
      <c r="C135" s="1" t="str">
        <f t="shared" si="12"/>
        <v>Monday</v>
      </c>
      <c r="D135" s="1" t="str">
        <f t="shared" si="13"/>
        <v>Weekday</v>
      </c>
      <c r="E135" s="3">
        <f t="shared" si="14"/>
        <v>17</v>
      </c>
      <c r="F135" s="3" t="str">
        <f t="shared" si="15"/>
        <v>Low Activity</v>
      </c>
      <c r="G135">
        <v>244</v>
      </c>
      <c r="H135" s="2">
        <v>0.17000000178813901</v>
      </c>
      <c r="I135" s="2">
        <v>0.17000000178813901</v>
      </c>
      <c r="J135">
        <v>0</v>
      </c>
      <c r="K135" s="2">
        <v>0</v>
      </c>
      <c r="L135" s="2">
        <v>0</v>
      </c>
      <c r="M135" s="2">
        <v>0.17000000178813901</v>
      </c>
      <c r="N135">
        <v>0</v>
      </c>
      <c r="O135">
        <v>0</v>
      </c>
      <c r="P135">
        <v>0</v>
      </c>
      <c r="Q135">
        <v>17</v>
      </c>
      <c r="R135">
        <v>1423</v>
      </c>
      <c r="S135">
        <v>2111</v>
      </c>
    </row>
    <row r="136" spans="1:19" ht="15" customHeight="1" x14ac:dyDescent="0.25">
      <c r="A136">
        <v>1927972279</v>
      </c>
      <c r="B136" s="1">
        <v>42485</v>
      </c>
      <c r="C136" s="1" t="str">
        <f t="shared" si="12"/>
        <v>Monday</v>
      </c>
      <c r="D136" s="1" t="str">
        <f t="shared" si="13"/>
        <v>Weekday</v>
      </c>
      <c r="E136" s="3">
        <f t="shared" si="14"/>
        <v>12</v>
      </c>
      <c r="F136" s="3" t="str">
        <f t="shared" si="15"/>
        <v>Low Activity</v>
      </c>
      <c r="G136">
        <v>152</v>
      </c>
      <c r="H136" s="2">
        <v>0.109999999403954</v>
      </c>
      <c r="I136" s="2">
        <v>0.109999999403954</v>
      </c>
      <c r="J136">
        <v>0</v>
      </c>
      <c r="K136" s="2">
        <v>0</v>
      </c>
      <c r="L136" s="2">
        <v>0</v>
      </c>
      <c r="M136" s="2">
        <v>0.109999999403954</v>
      </c>
      <c r="N136">
        <v>0</v>
      </c>
      <c r="O136">
        <v>0</v>
      </c>
      <c r="P136">
        <v>0</v>
      </c>
      <c r="Q136">
        <v>12</v>
      </c>
      <c r="R136">
        <v>1303</v>
      </c>
      <c r="S136">
        <v>2100</v>
      </c>
    </row>
    <row r="137" spans="1:19" ht="15" customHeight="1" x14ac:dyDescent="0.25">
      <c r="A137">
        <v>1927972279</v>
      </c>
      <c r="B137" s="1">
        <v>42492</v>
      </c>
      <c r="C137" s="1" t="str">
        <f t="shared" si="12"/>
        <v>Monday</v>
      </c>
      <c r="D137" s="1" t="str">
        <f t="shared" si="13"/>
        <v>Weekday</v>
      </c>
      <c r="E137" s="3">
        <f t="shared" si="14"/>
        <v>118</v>
      </c>
      <c r="F137" s="3" t="str">
        <f t="shared" si="15"/>
        <v>Highly Active</v>
      </c>
      <c r="G137">
        <v>3790</v>
      </c>
      <c r="H137" s="2">
        <v>2.6199998855590798</v>
      </c>
      <c r="I137" s="2">
        <v>2.6199998855590798</v>
      </c>
      <c r="J137">
        <v>0</v>
      </c>
      <c r="K137" s="2">
        <v>1.1599999666214</v>
      </c>
      <c r="L137" s="2">
        <v>0.30000001192092901</v>
      </c>
      <c r="M137" s="2">
        <v>1.1599999666214</v>
      </c>
      <c r="N137">
        <v>0</v>
      </c>
      <c r="O137">
        <v>16</v>
      </c>
      <c r="P137">
        <v>8</v>
      </c>
      <c r="Q137">
        <v>94</v>
      </c>
      <c r="R137">
        <v>1322</v>
      </c>
      <c r="S137">
        <v>2505</v>
      </c>
    </row>
    <row r="138" spans="1:19" ht="15" customHeight="1" x14ac:dyDescent="0.25">
      <c r="A138">
        <v>2022484408</v>
      </c>
      <c r="B138" s="1">
        <v>42478</v>
      </c>
      <c r="C138" s="1" t="str">
        <f t="shared" si="12"/>
        <v>Monday</v>
      </c>
      <c r="D138" s="1" t="str">
        <f t="shared" si="13"/>
        <v>Weekday</v>
      </c>
      <c r="E138" s="3">
        <f t="shared" si="14"/>
        <v>362</v>
      </c>
      <c r="F138" s="3" t="str">
        <f t="shared" si="15"/>
        <v>Highly Active</v>
      </c>
      <c r="G138">
        <v>14131</v>
      </c>
      <c r="H138" s="2">
        <v>10.069999694824199</v>
      </c>
      <c r="I138" s="2">
        <v>10.069999694824199</v>
      </c>
      <c r="J138">
        <v>0</v>
      </c>
      <c r="K138" s="2">
        <v>3.6400001049041699</v>
      </c>
      <c r="L138" s="2">
        <v>0.119999997317791</v>
      </c>
      <c r="M138" s="2">
        <v>6.3000001907348597</v>
      </c>
      <c r="N138">
        <v>0</v>
      </c>
      <c r="O138">
        <v>48</v>
      </c>
      <c r="P138">
        <v>3</v>
      </c>
      <c r="Q138">
        <v>311</v>
      </c>
      <c r="R138">
        <v>1078</v>
      </c>
      <c r="S138">
        <v>2770</v>
      </c>
    </row>
    <row r="139" spans="1:19" ht="15" customHeight="1" x14ac:dyDescent="0.25">
      <c r="A139">
        <v>2022484408</v>
      </c>
      <c r="B139" s="1">
        <v>42485</v>
      </c>
      <c r="C139" s="1" t="str">
        <f t="shared" si="12"/>
        <v>Monday</v>
      </c>
      <c r="D139" s="1" t="str">
        <f t="shared" si="13"/>
        <v>Weekday</v>
      </c>
      <c r="E139" s="3">
        <f t="shared" si="14"/>
        <v>269</v>
      </c>
      <c r="F139" s="3" t="str">
        <f t="shared" si="15"/>
        <v>Highly Active</v>
      </c>
      <c r="G139">
        <v>11369</v>
      </c>
      <c r="H139" s="2">
        <v>8.0100002288818395</v>
      </c>
      <c r="I139" s="2">
        <v>8.0100002288818395</v>
      </c>
      <c r="J139">
        <v>0</v>
      </c>
      <c r="K139" s="2">
        <v>3.3299999237060498</v>
      </c>
      <c r="L139" s="2">
        <v>0.21999999880790699</v>
      </c>
      <c r="M139" s="2">
        <v>4.46000003814697</v>
      </c>
      <c r="N139">
        <v>0</v>
      </c>
      <c r="O139">
        <v>44</v>
      </c>
      <c r="P139">
        <v>8</v>
      </c>
      <c r="Q139">
        <v>217</v>
      </c>
      <c r="R139">
        <v>1171</v>
      </c>
      <c r="S139">
        <v>2470</v>
      </c>
    </row>
    <row r="140" spans="1:19" ht="15" customHeight="1" x14ac:dyDescent="0.25">
      <c r="A140">
        <v>2022484408</v>
      </c>
      <c r="B140" s="1">
        <v>42492</v>
      </c>
      <c r="C140" s="1" t="str">
        <f t="shared" si="12"/>
        <v>Monday</v>
      </c>
      <c r="D140" s="1" t="str">
        <f t="shared" si="13"/>
        <v>Weekday</v>
      </c>
      <c r="E140" s="3">
        <f t="shared" si="14"/>
        <v>321</v>
      </c>
      <c r="F140" s="3" t="str">
        <f t="shared" si="15"/>
        <v>Highly Active</v>
      </c>
      <c r="G140">
        <v>10379</v>
      </c>
      <c r="H140" s="2">
        <v>7.28999996185303</v>
      </c>
      <c r="I140" s="2">
        <v>7.28999996185303</v>
      </c>
      <c r="J140">
        <v>0</v>
      </c>
      <c r="K140" s="2">
        <v>2.6099998950958301</v>
      </c>
      <c r="L140" s="2">
        <v>0.34000000357627902</v>
      </c>
      <c r="M140" s="2">
        <v>4.3299999237060502</v>
      </c>
      <c r="N140">
        <v>0</v>
      </c>
      <c r="O140">
        <v>36</v>
      </c>
      <c r="P140">
        <v>8</v>
      </c>
      <c r="Q140">
        <v>277</v>
      </c>
      <c r="R140">
        <v>1119</v>
      </c>
      <c r="S140">
        <v>2473</v>
      </c>
    </row>
    <row r="141" spans="1:19" ht="15" customHeight="1" x14ac:dyDescent="0.25">
      <c r="A141">
        <v>2022484408</v>
      </c>
      <c r="B141" s="1">
        <v>42499</v>
      </c>
      <c r="C141" s="1" t="str">
        <f t="shared" si="12"/>
        <v>Monday</v>
      </c>
      <c r="D141" s="1" t="str">
        <f t="shared" si="13"/>
        <v>Weekday</v>
      </c>
      <c r="E141" s="3">
        <f t="shared" si="14"/>
        <v>379</v>
      </c>
      <c r="F141" s="3" t="str">
        <f t="shared" si="15"/>
        <v>Highly Active</v>
      </c>
      <c r="G141">
        <v>13379</v>
      </c>
      <c r="H141" s="2">
        <v>9.3900003433227504</v>
      </c>
      <c r="I141" s="2">
        <v>9.3900003433227504</v>
      </c>
      <c r="J141">
        <v>0</v>
      </c>
      <c r="K141" s="2">
        <v>2.1199998855590798</v>
      </c>
      <c r="L141" s="2">
        <v>1.62999999523163</v>
      </c>
      <c r="M141" s="2">
        <v>5.6399998664856001</v>
      </c>
      <c r="N141">
        <v>0</v>
      </c>
      <c r="O141">
        <v>35</v>
      </c>
      <c r="P141">
        <v>47</v>
      </c>
      <c r="Q141">
        <v>297</v>
      </c>
      <c r="R141">
        <v>1061</v>
      </c>
      <c r="S141">
        <v>2709</v>
      </c>
    </row>
    <row r="142" spans="1:19" ht="15" customHeight="1" x14ac:dyDescent="0.25">
      <c r="A142">
        <v>2026352035</v>
      </c>
      <c r="B142" s="1">
        <v>42478</v>
      </c>
      <c r="C142" s="1" t="str">
        <f t="shared" si="12"/>
        <v>Monday</v>
      </c>
      <c r="D142" s="1" t="str">
        <f t="shared" si="13"/>
        <v>Weekday</v>
      </c>
      <c r="E142" s="3">
        <f t="shared" si="14"/>
        <v>182</v>
      </c>
      <c r="F142" s="3" t="str">
        <f t="shared" si="15"/>
        <v>Highly Active</v>
      </c>
      <c r="G142">
        <v>3325</v>
      </c>
      <c r="H142" s="2">
        <v>2.0599999427795401</v>
      </c>
      <c r="I142" s="2">
        <v>2.0599999427795401</v>
      </c>
      <c r="J142">
        <v>0</v>
      </c>
      <c r="K142" s="2">
        <v>0</v>
      </c>
      <c r="L142" s="2">
        <v>0</v>
      </c>
      <c r="M142" s="2">
        <v>2.0599999427795401</v>
      </c>
      <c r="N142">
        <v>0</v>
      </c>
      <c r="O142">
        <v>0</v>
      </c>
      <c r="P142">
        <v>0</v>
      </c>
      <c r="Q142">
        <v>182</v>
      </c>
      <c r="R142">
        <v>1062</v>
      </c>
      <c r="S142">
        <v>1419</v>
      </c>
    </row>
    <row r="143" spans="1:19" ht="15" customHeight="1" x14ac:dyDescent="0.25">
      <c r="A143">
        <v>2026352035</v>
      </c>
      <c r="B143" s="1">
        <v>42485</v>
      </c>
      <c r="C143" s="1" t="str">
        <f t="shared" si="12"/>
        <v>Monday</v>
      </c>
      <c r="D143" s="1" t="str">
        <f t="shared" si="13"/>
        <v>Weekday</v>
      </c>
      <c r="E143" s="3">
        <f t="shared" si="14"/>
        <v>260</v>
      </c>
      <c r="F143" s="3" t="str">
        <f t="shared" si="15"/>
        <v>Highly Active</v>
      </c>
      <c r="G143">
        <v>6017</v>
      </c>
      <c r="H143" s="2">
        <v>3.7300000190734899</v>
      </c>
      <c r="I143" s="2">
        <v>3.7300000190734899</v>
      </c>
      <c r="J143">
        <v>0</v>
      </c>
      <c r="K143" s="2">
        <v>0</v>
      </c>
      <c r="L143" s="2">
        <v>0</v>
      </c>
      <c r="M143" s="2">
        <v>3.7300000190734899</v>
      </c>
      <c r="N143">
        <v>0</v>
      </c>
      <c r="O143">
        <v>0</v>
      </c>
      <c r="P143">
        <v>0</v>
      </c>
      <c r="Q143">
        <v>260</v>
      </c>
      <c r="R143">
        <v>821</v>
      </c>
      <c r="S143">
        <v>1576</v>
      </c>
    </row>
    <row r="144" spans="1:19" ht="15" customHeight="1" x14ac:dyDescent="0.25">
      <c r="A144">
        <v>2026352035</v>
      </c>
      <c r="B144" s="1">
        <v>42492</v>
      </c>
      <c r="C144" s="1" t="str">
        <f t="shared" si="12"/>
        <v>Monday</v>
      </c>
      <c r="D144" s="1" t="str">
        <f t="shared" si="13"/>
        <v>Weekday</v>
      </c>
      <c r="E144" s="3">
        <f t="shared" si="14"/>
        <v>355</v>
      </c>
      <c r="F144" s="3" t="str">
        <f t="shared" si="15"/>
        <v>Highly Active</v>
      </c>
      <c r="G144">
        <v>7018</v>
      </c>
      <c r="H144" s="2">
        <v>4.3499999046325701</v>
      </c>
      <c r="I144" s="2">
        <v>4.3499999046325701</v>
      </c>
      <c r="J144">
        <v>0</v>
      </c>
      <c r="K144" s="2">
        <v>0</v>
      </c>
      <c r="L144" s="2">
        <v>0</v>
      </c>
      <c r="M144" s="2">
        <v>4.3499999046325701</v>
      </c>
      <c r="N144">
        <v>0</v>
      </c>
      <c r="O144">
        <v>0</v>
      </c>
      <c r="P144">
        <v>0</v>
      </c>
      <c r="Q144">
        <v>355</v>
      </c>
      <c r="R144">
        <v>716</v>
      </c>
      <c r="S144">
        <v>1690</v>
      </c>
    </row>
    <row r="145" spans="1:19" ht="15" customHeight="1" x14ac:dyDescent="0.25">
      <c r="A145">
        <v>2026352035</v>
      </c>
      <c r="B145" s="1">
        <v>42499</v>
      </c>
      <c r="C145" s="1" t="str">
        <f t="shared" si="12"/>
        <v>Monday</v>
      </c>
      <c r="D145" s="1" t="str">
        <f t="shared" si="13"/>
        <v>Weekday</v>
      </c>
      <c r="E145" s="3">
        <f t="shared" si="14"/>
        <v>401</v>
      </c>
      <c r="F145" s="3" t="str">
        <f t="shared" si="15"/>
        <v>Highly Active</v>
      </c>
      <c r="G145">
        <v>10685</v>
      </c>
      <c r="H145" s="2">
        <v>6.6199998855590803</v>
      </c>
      <c r="I145" s="2">
        <v>6.6199998855590803</v>
      </c>
      <c r="J145">
        <v>0</v>
      </c>
      <c r="K145" s="2">
        <v>0</v>
      </c>
      <c r="L145" s="2">
        <v>0</v>
      </c>
      <c r="M145" s="2">
        <v>6.5999999046325701</v>
      </c>
      <c r="N145">
        <v>0</v>
      </c>
      <c r="O145">
        <v>0</v>
      </c>
      <c r="P145">
        <v>0</v>
      </c>
      <c r="Q145">
        <v>401</v>
      </c>
      <c r="R145">
        <v>543</v>
      </c>
      <c r="S145">
        <v>1869</v>
      </c>
    </row>
    <row r="146" spans="1:19" ht="15" customHeight="1" x14ac:dyDescent="0.25">
      <c r="A146">
        <v>2320127002</v>
      </c>
      <c r="B146" s="1">
        <v>42478</v>
      </c>
      <c r="C146" s="1" t="str">
        <f t="shared" si="12"/>
        <v>Monday</v>
      </c>
      <c r="D146" s="1" t="str">
        <f t="shared" si="13"/>
        <v>Weekday</v>
      </c>
      <c r="E146" s="3">
        <f t="shared" si="14"/>
        <v>267</v>
      </c>
      <c r="F146" s="3" t="str">
        <f t="shared" si="15"/>
        <v>Highly Active</v>
      </c>
      <c r="G146">
        <v>6559</v>
      </c>
      <c r="H146" s="2">
        <v>4.4200000762939498</v>
      </c>
      <c r="I146" s="2">
        <v>4.4200000762939498</v>
      </c>
      <c r="J146">
        <v>0</v>
      </c>
      <c r="K146" s="2">
        <v>0</v>
      </c>
      <c r="L146" s="2">
        <v>0.259999990463257</v>
      </c>
      <c r="M146" s="2">
        <v>4.1399998664856001</v>
      </c>
      <c r="N146">
        <v>0</v>
      </c>
      <c r="O146">
        <v>0</v>
      </c>
      <c r="P146">
        <v>7</v>
      </c>
      <c r="Q146">
        <v>260</v>
      </c>
      <c r="R146">
        <v>1173</v>
      </c>
      <c r="S146">
        <v>1905</v>
      </c>
    </row>
    <row r="147" spans="1:19" ht="15" customHeight="1" x14ac:dyDescent="0.25">
      <c r="A147">
        <v>2320127002</v>
      </c>
      <c r="B147" s="1">
        <v>42485</v>
      </c>
      <c r="C147" s="1" t="str">
        <f t="shared" si="12"/>
        <v>Monday</v>
      </c>
      <c r="D147" s="1" t="str">
        <f t="shared" si="13"/>
        <v>Weekday</v>
      </c>
      <c r="E147" s="3">
        <f t="shared" si="14"/>
        <v>160</v>
      </c>
      <c r="F147" s="3" t="str">
        <f t="shared" si="15"/>
        <v>Highly Active</v>
      </c>
      <c r="G147">
        <v>3588</v>
      </c>
      <c r="H147" s="2">
        <v>2.4200000762939502</v>
      </c>
      <c r="I147" s="2">
        <v>2.4200000762939502</v>
      </c>
      <c r="J147">
        <v>0</v>
      </c>
      <c r="K147" s="2">
        <v>0.230000004172325</v>
      </c>
      <c r="L147" s="2">
        <v>0.20000000298023199</v>
      </c>
      <c r="M147" s="2">
        <v>1.9900000095367401</v>
      </c>
      <c r="N147">
        <v>0</v>
      </c>
      <c r="O147">
        <v>3</v>
      </c>
      <c r="P147">
        <v>5</v>
      </c>
      <c r="Q147">
        <v>152</v>
      </c>
      <c r="R147">
        <v>1280</v>
      </c>
      <c r="S147">
        <v>1654</v>
      </c>
    </row>
    <row r="148" spans="1:19" ht="15" customHeight="1" x14ac:dyDescent="0.25">
      <c r="A148">
        <v>2320127002</v>
      </c>
      <c r="B148" s="1">
        <v>42492</v>
      </c>
      <c r="C148" s="1" t="str">
        <f t="shared" si="12"/>
        <v>Monday</v>
      </c>
      <c r="D148" s="1" t="str">
        <f t="shared" si="13"/>
        <v>Weekday</v>
      </c>
      <c r="E148" s="3">
        <f t="shared" si="14"/>
        <v>134</v>
      </c>
      <c r="F148" s="3" t="str">
        <f t="shared" si="15"/>
        <v>Highly Active</v>
      </c>
      <c r="G148">
        <v>3634</v>
      </c>
      <c r="H148" s="2">
        <v>2.4500000476837198</v>
      </c>
      <c r="I148" s="2">
        <v>2.4500000476837198</v>
      </c>
      <c r="J148">
        <v>0</v>
      </c>
      <c r="K148" s="2">
        <v>0.36000001430511502</v>
      </c>
      <c r="L148" s="2">
        <v>0.20999999344348899</v>
      </c>
      <c r="M148" s="2">
        <v>1.87999999523163</v>
      </c>
      <c r="N148">
        <v>0</v>
      </c>
      <c r="O148">
        <v>5</v>
      </c>
      <c r="P148">
        <v>6</v>
      </c>
      <c r="Q148">
        <v>123</v>
      </c>
      <c r="R148">
        <v>1306</v>
      </c>
      <c r="S148">
        <v>1613</v>
      </c>
    </row>
    <row r="149" spans="1:19" ht="15" customHeight="1" x14ac:dyDescent="0.25">
      <c r="A149">
        <v>2320127002</v>
      </c>
      <c r="B149" s="1">
        <v>42499</v>
      </c>
      <c r="C149" s="1" t="str">
        <f t="shared" si="12"/>
        <v>Monday</v>
      </c>
      <c r="D149" s="1" t="str">
        <f t="shared" si="13"/>
        <v>Weekday</v>
      </c>
      <c r="E149" s="3">
        <f t="shared" si="14"/>
        <v>145</v>
      </c>
      <c r="F149" s="3" t="str">
        <f t="shared" si="15"/>
        <v>Highly Active</v>
      </c>
      <c r="G149">
        <v>3090</v>
      </c>
      <c r="H149" s="2">
        <v>2.0799999237060498</v>
      </c>
      <c r="I149" s="2">
        <v>2.0799999237060498</v>
      </c>
      <c r="J149">
        <v>0</v>
      </c>
      <c r="K149" s="2">
        <v>0</v>
      </c>
      <c r="L149" s="2">
        <v>0</v>
      </c>
      <c r="M149" s="2">
        <v>2.0799999237060498</v>
      </c>
      <c r="N149">
        <v>0</v>
      </c>
      <c r="O149">
        <v>0</v>
      </c>
      <c r="P149">
        <v>0</v>
      </c>
      <c r="Q149">
        <v>145</v>
      </c>
      <c r="R149">
        <v>1295</v>
      </c>
      <c r="S149">
        <v>1630</v>
      </c>
    </row>
    <row r="150" spans="1:19" ht="15" customHeight="1" x14ac:dyDescent="0.25">
      <c r="A150">
        <v>2347167796</v>
      </c>
      <c r="B150" s="1">
        <v>42478</v>
      </c>
      <c r="C150" s="1" t="str">
        <f t="shared" si="12"/>
        <v>Monday</v>
      </c>
      <c r="D150" s="1" t="str">
        <f t="shared" si="13"/>
        <v>Weekday</v>
      </c>
      <c r="E150" s="3">
        <f t="shared" si="14"/>
        <v>233</v>
      </c>
      <c r="F150" s="3" t="str">
        <f t="shared" si="15"/>
        <v>Highly Active</v>
      </c>
      <c r="G150">
        <v>8247</v>
      </c>
      <c r="H150" s="2">
        <v>5.4499998092651403</v>
      </c>
      <c r="I150" s="2">
        <v>5.4499998092651403</v>
      </c>
      <c r="J150">
        <v>0</v>
      </c>
      <c r="K150" s="2">
        <v>0.79000002145767201</v>
      </c>
      <c r="L150" s="2">
        <v>0.86000001430511497</v>
      </c>
      <c r="M150" s="2">
        <v>3.78999996185303</v>
      </c>
      <c r="N150">
        <v>0</v>
      </c>
      <c r="O150">
        <v>11</v>
      </c>
      <c r="P150">
        <v>16</v>
      </c>
      <c r="Q150">
        <v>206</v>
      </c>
      <c r="R150">
        <v>678</v>
      </c>
      <c r="S150">
        <v>1944</v>
      </c>
    </row>
    <row r="151" spans="1:19" ht="15" customHeight="1" x14ac:dyDescent="0.25">
      <c r="A151">
        <v>2347167796</v>
      </c>
      <c r="B151" s="1">
        <v>42485</v>
      </c>
      <c r="C151" s="1" t="str">
        <f t="shared" si="12"/>
        <v>Monday</v>
      </c>
      <c r="D151" s="1" t="str">
        <f t="shared" si="13"/>
        <v>Weekday</v>
      </c>
      <c r="E151" s="3">
        <f t="shared" si="14"/>
        <v>303</v>
      </c>
      <c r="F151" s="3" t="str">
        <f t="shared" si="15"/>
        <v>Highly Active</v>
      </c>
      <c r="G151">
        <v>9482</v>
      </c>
      <c r="H151" s="2">
        <v>6.3800001144409197</v>
      </c>
      <c r="I151" s="2">
        <v>6.3800001144409197</v>
      </c>
      <c r="J151">
        <v>0</v>
      </c>
      <c r="K151" s="2">
        <v>1.2699999809265099</v>
      </c>
      <c r="L151" s="2">
        <v>0.519999980926514</v>
      </c>
      <c r="M151" s="2">
        <v>4.5999999046325701</v>
      </c>
      <c r="N151">
        <v>0</v>
      </c>
      <c r="O151">
        <v>15</v>
      </c>
      <c r="P151">
        <v>11</v>
      </c>
      <c r="Q151">
        <v>277</v>
      </c>
      <c r="R151">
        <v>653</v>
      </c>
      <c r="S151">
        <v>2095</v>
      </c>
    </row>
    <row r="152" spans="1:19" ht="15" customHeight="1" x14ac:dyDescent="0.25">
      <c r="A152">
        <v>2873212765</v>
      </c>
      <c r="B152" s="1">
        <v>42478</v>
      </c>
      <c r="C152" s="1" t="str">
        <f t="shared" si="12"/>
        <v>Monday</v>
      </c>
      <c r="D152" s="1" t="str">
        <f t="shared" si="13"/>
        <v>Weekday</v>
      </c>
      <c r="E152" s="3">
        <f t="shared" si="14"/>
        <v>318</v>
      </c>
      <c r="F152" s="3" t="str">
        <f t="shared" si="15"/>
        <v>Highly Active</v>
      </c>
      <c r="G152">
        <v>7762</v>
      </c>
      <c r="H152" s="2">
        <v>5.2399997711181596</v>
      </c>
      <c r="I152" s="2">
        <v>5.2399997711181596</v>
      </c>
      <c r="J152">
        <v>0</v>
      </c>
      <c r="K152" s="2">
        <v>7.0000000298023196E-2</v>
      </c>
      <c r="L152" s="2">
        <v>0.28000000119209301</v>
      </c>
      <c r="M152" s="2">
        <v>4.8899998664856001</v>
      </c>
      <c r="N152">
        <v>0</v>
      </c>
      <c r="O152">
        <v>1</v>
      </c>
      <c r="P152">
        <v>6</v>
      </c>
      <c r="Q152">
        <v>311</v>
      </c>
      <c r="R152">
        <v>1122</v>
      </c>
      <c r="S152">
        <v>1890</v>
      </c>
    </row>
    <row r="153" spans="1:19" ht="15" customHeight="1" x14ac:dyDescent="0.25">
      <c r="A153">
        <v>2873212765</v>
      </c>
      <c r="B153" s="1">
        <v>42485</v>
      </c>
      <c r="C153" s="1" t="str">
        <f t="shared" si="12"/>
        <v>Monday</v>
      </c>
      <c r="D153" s="1" t="str">
        <f t="shared" si="13"/>
        <v>Weekday</v>
      </c>
      <c r="E153" s="3">
        <f t="shared" si="14"/>
        <v>359</v>
      </c>
      <c r="F153" s="3" t="str">
        <f t="shared" si="15"/>
        <v>Highly Active</v>
      </c>
      <c r="G153">
        <v>7373</v>
      </c>
      <c r="H153" s="2">
        <v>4.9499998092651403</v>
      </c>
      <c r="I153" s="2">
        <v>4.9499998092651403</v>
      </c>
      <c r="J153">
        <v>0</v>
      </c>
      <c r="K153" s="2">
        <v>0</v>
      </c>
      <c r="L153" s="2">
        <v>0</v>
      </c>
      <c r="M153" s="2">
        <v>4.9499998092651403</v>
      </c>
      <c r="N153">
        <v>0</v>
      </c>
      <c r="O153">
        <v>0</v>
      </c>
      <c r="P153">
        <v>0</v>
      </c>
      <c r="Q153">
        <v>359</v>
      </c>
      <c r="R153">
        <v>1081</v>
      </c>
      <c r="S153">
        <v>1907</v>
      </c>
    </row>
    <row r="154" spans="1:19" ht="15" customHeight="1" x14ac:dyDescent="0.25">
      <c r="A154">
        <v>2873212765</v>
      </c>
      <c r="B154" s="1">
        <v>42492</v>
      </c>
      <c r="C154" s="1" t="str">
        <f t="shared" si="12"/>
        <v>Monday</v>
      </c>
      <c r="D154" s="1" t="str">
        <f t="shared" si="13"/>
        <v>Weekday</v>
      </c>
      <c r="E154" s="3">
        <f t="shared" si="14"/>
        <v>341</v>
      </c>
      <c r="F154" s="3" t="str">
        <f t="shared" si="15"/>
        <v>Highly Active</v>
      </c>
      <c r="G154">
        <v>7525</v>
      </c>
      <c r="H154" s="2">
        <v>5.0599999427795401</v>
      </c>
      <c r="I154" s="2">
        <v>5.0599999427795401</v>
      </c>
      <c r="J154">
        <v>0</v>
      </c>
      <c r="K154" s="2">
        <v>0</v>
      </c>
      <c r="L154" s="2">
        <v>0.20999999344348899</v>
      </c>
      <c r="M154" s="2">
        <v>4.8299999237060502</v>
      </c>
      <c r="N154">
        <v>1.9999999552965199E-2</v>
      </c>
      <c r="O154">
        <v>0</v>
      </c>
      <c r="P154">
        <v>7</v>
      </c>
      <c r="Q154">
        <v>334</v>
      </c>
      <c r="R154">
        <v>1099</v>
      </c>
      <c r="S154">
        <v>1878</v>
      </c>
    </row>
    <row r="155" spans="1:19" ht="15" customHeight="1" x14ac:dyDescent="0.25">
      <c r="A155">
        <v>2873212765</v>
      </c>
      <c r="B155" s="1">
        <v>42499</v>
      </c>
      <c r="C155" s="1" t="str">
        <f t="shared" si="12"/>
        <v>Monday</v>
      </c>
      <c r="D155" s="1" t="str">
        <f t="shared" si="13"/>
        <v>Weekday</v>
      </c>
      <c r="E155" s="3">
        <f t="shared" si="14"/>
        <v>345</v>
      </c>
      <c r="F155" s="3" t="str">
        <f t="shared" si="15"/>
        <v>Highly Active</v>
      </c>
      <c r="G155">
        <v>7726</v>
      </c>
      <c r="H155" s="2">
        <v>5.1900000572204599</v>
      </c>
      <c r="I155" s="2">
        <v>5.1900000572204599</v>
      </c>
      <c r="J155">
        <v>0</v>
      </c>
      <c r="K155" s="2">
        <v>0</v>
      </c>
      <c r="L155" s="2">
        <v>0</v>
      </c>
      <c r="M155" s="2">
        <v>5.1900000572204599</v>
      </c>
      <c r="N155">
        <v>0</v>
      </c>
      <c r="O155">
        <v>0</v>
      </c>
      <c r="P155">
        <v>0</v>
      </c>
      <c r="Q155">
        <v>345</v>
      </c>
      <c r="R155">
        <v>1095</v>
      </c>
      <c r="S155">
        <v>1906</v>
      </c>
    </row>
    <row r="156" spans="1:19" ht="15" customHeight="1" x14ac:dyDescent="0.25">
      <c r="A156">
        <v>3372868164</v>
      </c>
      <c r="B156" s="1">
        <v>42478</v>
      </c>
      <c r="C156" s="1" t="str">
        <f t="shared" si="12"/>
        <v>Monday</v>
      </c>
      <c r="D156" s="1" t="str">
        <f t="shared" si="13"/>
        <v>Weekday</v>
      </c>
      <c r="E156" s="3">
        <f t="shared" si="14"/>
        <v>370</v>
      </c>
      <c r="F156" s="3" t="str">
        <f t="shared" si="15"/>
        <v>Highly Active</v>
      </c>
      <c r="G156">
        <v>6798</v>
      </c>
      <c r="H156" s="2">
        <v>4.6399998664856001</v>
      </c>
      <c r="I156" s="2">
        <v>4.6399998664856001</v>
      </c>
      <c r="J156">
        <v>0</v>
      </c>
      <c r="K156" s="2">
        <v>1.08000004291534</v>
      </c>
      <c r="L156" s="2">
        <v>0.20000000298023199</v>
      </c>
      <c r="M156" s="2">
        <v>3.3499999046325701</v>
      </c>
      <c r="N156">
        <v>0</v>
      </c>
      <c r="O156">
        <v>20</v>
      </c>
      <c r="P156">
        <v>7</v>
      </c>
      <c r="Q156">
        <v>343</v>
      </c>
      <c r="R156">
        <v>1070</v>
      </c>
      <c r="S156">
        <v>2014</v>
      </c>
    </row>
    <row r="157" spans="1:19" ht="15" customHeight="1" x14ac:dyDescent="0.25">
      <c r="A157">
        <v>3372868164</v>
      </c>
      <c r="B157" s="1">
        <v>42485</v>
      </c>
      <c r="C157" s="1" t="str">
        <f t="shared" si="12"/>
        <v>Monday</v>
      </c>
      <c r="D157" s="1" t="str">
        <f t="shared" si="13"/>
        <v>Weekday</v>
      </c>
      <c r="E157" s="3">
        <f t="shared" si="14"/>
        <v>416</v>
      </c>
      <c r="F157" s="3" t="str">
        <f t="shared" si="15"/>
        <v>Highly Active</v>
      </c>
      <c r="G157">
        <v>5995</v>
      </c>
      <c r="H157" s="2">
        <v>4.0900001525878897</v>
      </c>
      <c r="I157" s="2">
        <v>4.0900001525878897</v>
      </c>
      <c r="J157">
        <v>0</v>
      </c>
      <c r="K157" s="2">
        <v>0</v>
      </c>
      <c r="L157" s="2">
        <v>0</v>
      </c>
      <c r="M157" s="2">
        <v>4.0900001525878897</v>
      </c>
      <c r="N157">
        <v>0</v>
      </c>
      <c r="O157">
        <v>0</v>
      </c>
      <c r="P157">
        <v>0</v>
      </c>
      <c r="Q157">
        <v>416</v>
      </c>
      <c r="R157">
        <v>1024</v>
      </c>
      <c r="S157">
        <v>2010</v>
      </c>
    </row>
    <row r="158" spans="1:19" ht="15" customHeight="1" x14ac:dyDescent="0.25">
      <c r="A158">
        <v>3977333714</v>
      </c>
      <c r="B158" s="1">
        <v>42478</v>
      </c>
      <c r="C158" s="1" t="str">
        <f t="shared" si="12"/>
        <v>Monday</v>
      </c>
      <c r="D158" s="1" t="str">
        <f t="shared" si="13"/>
        <v>Weekday</v>
      </c>
      <c r="E158" s="3">
        <f t="shared" si="14"/>
        <v>313</v>
      </c>
      <c r="F158" s="3" t="str">
        <f t="shared" si="15"/>
        <v>Highly Active</v>
      </c>
      <c r="G158">
        <v>11663</v>
      </c>
      <c r="H158" s="2">
        <v>7.8000001907348597</v>
      </c>
      <c r="I158" s="2">
        <v>7.8000001907348597</v>
      </c>
      <c r="J158">
        <v>0</v>
      </c>
      <c r="K158" s="2">
        <v>0.25</v>
      </c>
      <c r="L158" s="2">
        <v>3.7300000190734899</v>
      </c>
      <c r="M158" s="2">
        <v>3.8199999332428001</v>
      </c>
      <c r="N158">
        <v>0</v>
      </c>
      <c r="O158">
        <v>4</v>
      </c>
      <c r="P158">
        <v>95</v>
      </c>
      <c r="Q158">
        <v>214</v>
      </c>
      <c r="R158">
        <v>605</v>
      </c>
      <c r="S158">
        <v>1584</v>
      </c>
    </row>
    <row r="159" spans="1:19" ht="15" customHeight="1" x14ac:dyDescent="0.25">
      <c r="A159">
        <v>3977333714</v>
      </c>
      <c r="B159" s="1">
        <v>42485</v>
      </c>
      <c r="C159" s="1" t="str">
        <f t="shared" si="12"/>
        <v>Monday</v>
      </c>
      <c r="D159" s="1" t="str">
        <f t="shared" si="13"/>
        <v>Weekday</v>
      </c>
      <c r="E159" s="3">
        <f t="shared" si="14"/>
        <v>192</v>
      </c>
      <c r="F159" s="3" t="str">
        <f t="shared" si="15"/>
        <v>Highly Active</v>
      </c>
      <c r="G159">
        <v>11177</v>
      </c>
      <c r="H159" s="2">
        <v>8.4799995422363299</v>
      </c>
      <c r="I159" s="2">
        <v>8.4799995422363299</v>
      </c>
      <c r="J159">
        <v>0</v>
      </c>
      <c r="K159" s="2">
        <v>5.6199998855590803</v>
      </c>
      <c r="L159" s="2">
        <v>0.43000000715255698</v>
      </c>
      <c r="M159" s="2">
        <v>2.4100000858306898</v>
      </c>
      <c r="N159">
        <v>0</v>
      </c>
      <c r="O159">
        <v>50</v>
      </c>
      <c r="P159">
        <v>9</v>
      </c>
      <c r="Q159">
        <v>133</v>
      </c>
      <c r="R159">
        <v>781</v>
      </c>
      <c r="S159">
        <v>1570</v>
      </c>
    </row>
    <row r="160" spans="1:19" ht="15" customHeight="1" x14ac:dyDescent="0.25">
      <c r="A160">
        <v>3977333714</v>
      </c>
      <c r="B160" s="1">
        <v>42492</v>
      </c>
      <c r="C160" s="1" t="str">
        <f t="shared" si="12"/>
        <v>Monday</v>
      </c>
      <c r="D160" s="1" t="str">
        <f t="shared" si="13"/>
        <v>Weekday</v>
      </c>
      <c r="E160" s="3">
        <f t="shared" si="14"/>
        <v>343</v>
      </c>
      <c r="F160" s="3" t="str">
        <f t="shared" si="15"/>
        <v>Highly Active</v>
      </c>
      <c r="G160">
        <v>16520</v>
      </c>
      <c r="H160" s="2">
        <v>11.050000190734901</v>
      </c>
      <c r="I160" s="2">
        <v>11.050000190734901</v>
      </c>
      <c r="J160">
        <v>0</v>
      </c>
      <c r="K160" s="2">
        <v>1.53999996185303</v>
      </c>
      <c r="L160" s="2">
        <v>6.4800000190734899</v>
      </c>
      <c r="M160" s="2">
        <v>3.0199999809265101</v>
      </c>
      <c r="N160">
        <v>0</v>
      </c>
      <c r="O160">
        <v>24</v>
      </c>
      <c r="P160">
        <v>143</v>
      </c>
      <c r="Q160">
        <v>176</v>
      </c>
      <c r="R160">
        <v>713</v>
      </c>
      <c r="S160">
        <v>1760</v>
      </c>
    </row>
    <row r="161" spans="1:19" ht="15" customHeight="1" x14ac:dyDescent="0.25">
      <c r="A161">
        <v>3977333714</v>
      </c>
      <c r="B161" s="1">
        <v>42499</v>
      </c>
      <c r="C161" s="1" t="str">
        <f t="shared" si="12"/>
        <v>Monday</v>
      </c>
      <c r="D161" s="1" t="str">
        <f t="shared" si="13"/>
        <v>Weekday</v>
      </c>
      <c r="E161" s="3">
        <f t="shared" si="14"/>
        <v>281</v>
      </c>
      <c r="F161" s="3" t="str">
        <f t="shared" si="15"/>
        <v>Highly Active</v>
      </c>
      <c r="G161">
        <v>14687</v>
      </c>
      <c r="H161" s="2">
        <v>10.079999923706101</v>
      </c>
      <c r="I161" s="2">
        <v>10.079999923706101</v>
      </c>
      <c r="J161">
        <v>0</v>
      </c>
      <c r="K161" s="2">
        <v>0.769999980926514</v>
      </c>
      <c r="L161" s="2">
        <v>5.5999999046325701</v>
      </c>
      <c r="M161" s="2">
        <v>3.5499999523162802</v>
      </c>
      <c r="N161">
        <v>0</v>
      </c>
      <c r="O161">
        <v>8</v>
      </c>
      <c r="P161">
        <v>122</v>
      </c>
      <c r="Q161">
        <v>151</v>
      </c>
      <c r="R161">
        <v>1159</v>
      </c>
      <c r="S161">
        <v>1667</v>
      </c>
    </row>
    <row r="162" spans="1:19" ht="15" customHeight="1" x14ac:dyDescent="0.25">
      <c r="A162">
        <v>4020332650</v>
      </c>
      <c r="B162" s="1">
        <v>42478</v>
      </c>
      <c r="C162" s="1" t="str">
        <f t="shared" si="12"/>
        <v>Monday</v>
      </c>
      <c r="D162" s="1" t="str">
        <f t="shared" si="13"/>
        <v>Weekday</v>
      </c>
      <c r="E162" s="3">
        <f t="shared" si="14"/>
        <v>2</v>
      </c>
      <c r="F162" s="3" t="str">
        <f t="shared" si="15"/>
        <v>Low Activity</v>
      </c>
      <c r="G162">
        <v>62</v>
      </c>
      <c r="H162" s="2">
        <v>3.9999999105930301E-2</v>
      </c>
      <c r="I162" s="2">
        <v>3.9999999105930301E-2</v>
      </c>
      <c r="J162">
        <v>0</v>
      </c>
      <c r="K162" s="2">
        <v>0</v>
      </c>
      <c r="L162" s="2">
        <v>0</v>
      </c>
      <c r="M162" s="2">
        <v>3.9999999105930301E-2</v>
      </c>
      <c r="N162">
        <v>0</v>
      </c>
      <c r="O162">
        <v>0</v>
      </c>
      <c r="P162">
        <v>0</v>
      </c>
      <c r="Q162">
        <v>2</v>
      </c>
      <c r="R162">
        <v>1438</v>
      </c>
      <c r="S162">
        <v>1995</v>
      </c>
    </row>
    <row r="163" spans="1:19" ht="15" customHeight="1" x14ac:dyDescent="0.25">
      <c r="A163">
        <v>4020332650</v>
      </c>
      <c r="B163" s="1">
        <v>42492</v>
      </c>
      <c r="C163" s="1" t="str">
        <f t="shared" si="12"/>
        <v>Monday</v>
      </c>
      <c r="D163" s="1" t="str">
        <f t="shared" si="13"/>
        <v>Weekday</v>
      </c>
      <c r="E163" s="3">
        <f t="shared" si="14"/>
        <v>42</v>
      </c>
      <c r="F163" s="3" t="str">
        <f t="shared" si="15"/>
        <v>Moderately Active</v>
      </c>
      <c r="G163">
        <v>475</v>
      </c>
      <c r="H163" s="2">
        <v>0.34000000357627902</v>
      </c>
      <c r="I163" s="2">
        <v>0.34000000357627902</v>
      </c>
      <c r="J163">
        <v>0</v>
      </c>
      <c r="K163" s="2">
        <v>0</v>
      </c>
      <c r="L163" s="2">
        <v>3.9999999105930301E-2</v>
      </c>
      <c r="M163" s="2">
        <v>0.28999999165535001</v>
      </c>
      <c r="N163">
        <v>0</v>
      </c>
      <c r="O163">
        <v>0</v>
      </c>
      <c r="P163">
        <v>11</v>
      </c>
      <c r="Q163">
        <v>31</v>
      </c>
      <c r="R163">
        <v>1350</v>
      </c>
      <c r="S163">
        <v>2207</v>
      </c>
    </row>
    <row r="164" spans="1:19" ht="15" customHeight="1" x14ac:dyDescent="0.25">
      <c r="A164">
        <v>4020332650</v>
      </c>
      <c r="B164" s="1">
        <v>42499</v>
      </c>
      <c r="C164" s="1" t="str">
        <f t="shared" si="12"/>
        <v>Monday</v>
      </c>
      <c r="D164" s="1" t="str">
        <f t="shared" si="13"/>
        <v>Weekday</v>
      </c>
      <c r="E164" s="3">
        <f t="shared" si="14"/>
        <v>181</v>
      </c>
      <c r="F164" s="3" t="str">
        <f t="shared" si="15"/>
        <v>Highly Active</v>
      </c>
      <c r="G164">
        <v>4556</v>
      </c>
      <c r="H164" s="2">
        <v>3.2699999809265101</v>
      </c>
      <c r="I164" s="2">
        <v>3.2699999809265101</v>
      </c>
      <c r="J164">
        <v>0</v>
      </c>
      <c r="K164" s="2">
        <v>0.20000000298023199</v>
      </c>
      <c r="L164" s="2">
        <v>0.119999997317791</v>
      </c>
      <c r="M164" s="2">
        <v>2.9400000572204599</v>
      </c>
      <c r="N164">
        <v>0</v>
      </c>
      <c r="O164">
        <v>3</v>
      </c>
      <c r="P164">
        <v>5</v>
      </c>
      <c r="Q164">
        <v>173</v>
      </c>
      <c r="R164">
        <v>1225</v>
      </c>
      <c r="S164">
        <v>2785</v>
      </c>
    </row>
    <row r="165" spans="1:19" ht="15" customHeight="1" x14ac:dyDescent="0.25">
      <c r="A165">
        <v>4319703577</v>
      </c>
      <c r="B165" s="1">
        <v>42478</v>
      </c>
      <c r="C165" s="1" t="str">
        <f t="shared" si="12"/>
        <v>Monday</v>
      </c>
      <c r="D165" s="1" t="str">
        <f t="shared" si="13"/>
        <v>Weekday</v>
      </c>
      <c r="E165" s="3">
        <f t="shared" si="14"/>
        <v>68</v>
      </c>
      <c r="F165" s="3" t="str">
        <f t="shared" si="15"/>
        <v>Highly Active</v>
      </c>
      <c r="G165">
        <v>2276</v>
      </c>
      <c r="H165" s="2">
        <v>1.54999995231628</v>
      </c>
      <c r="I165" s="2">
        <v>1.54999995231628</v>
      </c>
      <c r="J165">
        <v>0</v>
      </c>
      <c r="K165" s="2">
        <v>7.0000000298023196E-2</v>
      </c>
      <c r="L165" s="2">
        <v>0.33000001311302202</v>
      </c>
      <c r="M165" s="2">
        <v>1.12000000476837</v>
      </c>
      <c r="N165">
        <v>0</v>
      </c>
      <c r="O165">
        <v>1</v>
      </c>
      <c r="P165">
        <v>9</v>
      </c>
      <c r="Q165">
        <v>58</v>
      </c>
      <c r="R165">
        <v>824</v>
      </c>
      <c r="S165">
        <v>1632</v>
      </c>
    </row>
    <row r="166" spans="1:19" ht="15" customHeight="1" x14ac:dyDescent="0.25">
      <c r="A166">
        <v>4319703577</v>
      </c>
      <c r="B166" s="1">
        <v>42485</v>
      </c>
      <c r="C166" s="1" t="str">
        <f t="shared" si="12"/>
        <v>Monday</v>
      </c>
      <c r="D166" s="1" t="str">
        <f t="shared" si="13"/>
        <v>Weekday</v>
      </c>
      <c r="E166" s="3">
        <f t="shared" si="14"/>
        <v>398</v>
      </c>
      <c r="F166" s="3" t="str">
        <f t="shared" si="15"/>
        <v>Highly Active</v>
      </c>
      <c r="G166">
        <v>9259</v>
      </c>
      <c r="H166" s="2">
        <v>6.21000003814697</v>
      </c>
      <c r="I166" s="2">
        <v>6.21000003814697</v>
      </c>
      <c r="J166">
        <v>0</v>
      </c>
      <c r="K166" s="2">
        <v>0</v>
      </c>
      <c r="L166" s="2">
        <v>0.28000000119209301</v>
      </c>
      <c r="M166" s="2">
        <v>5.9299998283386204</v>
      </c>
      <c r="N166">
        <v>0</v>
      </c>
      <c r="O166">
        <v>0</v>
      </c>
      <c r="P166">
        <v>8</v>
      </c>
      <c r="Q166">
        <v>390</v>
      </c>
      <c r="R166">
        <v>544</v>
      </c>
      <c r="S166">
        <v>2314</v>
      </c>
    </row>
    <row r="167" spans="1:19" ht="15" customHeight="1" x14ac:dyDescent="0.25">
      <c r="A167">
        <v>4319703577</v>
      </c>
      <c r="B167" s="1">
        <v>42492</v>
      </c>
      <c r="C167" s="1" t="str">
        <f t="shared" si="12"/>
        <v>Monday</v>
      </c>
      <c r="D167" s="1" t="str">
        <f t="shared" si="13"/>
        <v>Weekday</v>
      </c>
      <c r="E167" s="3">
        <f t="shared" si="14"/>
        <v>355</v>
      </c>
      <c r="F167" s="3" t="str">
        <f t="shared" si="15"/>
        <v>Highly Active</v>
      </c>
      <c r="G167">
        <v>9261</v>
      </c>
      <c r="H167" s="2">
        <v>6.2399997711181596</v>
      </c>
      <c r="I167" s="2">
        <v>6.2399997711181596</v>
      </c>
      <c r="J167">
        <v>0</v>
      </c>
      <c r="K167" s="2">
        <v>0</v>
      </c>
      <c r="L167" s="2">
        <v>0.43999999761581399</v>
      </c>
      <c r="M167" s="2">
        <v>5.71000003814697</v>
      </c>
      <c r="N167">
        <v>0</v>
      </c>
      <c r="O167">
        <v>0</v>
      </c>
      <c r="P167">
        <v>11</v>
      </c>
      <c r="Q167">
        <v>344</v>
      </c>
      <c r="R167">
        <v>585</v>
      </c>
      <c r="S167">
        <v>2270</v>
      </c>
    </row>
    <row r="168" spans="1:19" ht="15" customHeight="1" x14ac:dyDescent="0.25">
      <c r="A168">
        <v>4319703577</v>
      </c>
      <c r="B168" s="1">
        <v>42499</v>
      </c>
      <c r="C168" s="1" t="str">
        <f t="shared" si="12"/>
        <v>Monday</v>
      </c>
      <c r="D168" s="1" t="str">
        <f t="shared" si="13"/>
        <v>Weekday</v>
      </c>
      <c r="E168" s="3">
        <f t="shared" si="14"/>
        <v>390</v>
      </c>
      <c r="F168" s="3" t="str">
        <f t="shared" si="15"/>
        <v>Highly Active</v>
      </c>
      <c r="G168">
        <v>10378</v>
      </c>
      <c r="H168" s="2">
        <v>6.96000003814697</v>
      </c>
      <c r="I168" s="2">
        <v>6.96000003814697</v>
      </c>
      <c r="J168">
        <v>0</v>
      </c>
      <c r="K168" s="2">
        <v>0.140000000596046</v>
      </c>
      <c r="L168" s="2">
        <v>0.56000000238418601</v>
      </c>
      <c r="M168" s="2">
        <v>6.25</v>
      </c>
      <c r="N168">
        <v>0</v>
      </c>
      <c r="O168">
        <v>2</v>
      </c>
      <c r="P168">
        <v>14</v>
      </c>
      <c r="Q168">
        <v>374</v>
      </c>
      <c r="R168">
        <v>490</v>
      </c>
      <c r="S168">
        <v>2345</v>
      </c>
    </row>
    <row r="169" spans="1:19" ht="15" customHeight="1" x14ac:dyDescent="0.25">
      <c r="A169">
        <v>4388161847</v>
      </c>
      <c r="B169" s="1">
        <v>42478</v>
      </c>
      <c r="C169" s="1" t="str">
        <f t="shared" si="12"/>
        <v>Monday</v>
      </c>
      <c r="D169" s="1" t="str">
        <f t="shared" si="13"/>
        <v>Weekday</v>
      </c>
      <c r="E169" s="3">
        <f t="shared" si="14"/>
        <v>274</v>
      </c>
      <c r="F169" s="3" t="str">
        <f t="shared" si="15"/>
        <v>Highly Active</v>
      </c>
      <c r="G169">
        <v>11009</v>
      </c>
      <c r="H169" s="2">
        <v>9.1000003814697301</v>
      </c>
      <c r="I169" s="2">
        <v>9.1000003814697301</v>
      </c>
      <c r="J169">
        <v>0</v>
      </c>
      <c r="K169" s="2">
        <v>3.5599999427795401</v>
      </c>
      <c r="L169" s="2">
        <v>0.40000000596046398</v>
      </c>
      <c r="M169" s="2">
        <v>5.1399998664856001</v>
      </c>
      <c r="N169">
        <v>0</v>
      </c>
      <c r="O169">
        <v>27</v>
      </c>
      <c r="P169">
        <v>8</v>
      </c>
      <c r="Q169">
        <v>239</v>
      </c>
      <c r="R169">
        <v>1017</v>
      </c>
      <c r="S169">
        <v>3274</v>
      </c>
    </row>
    <row r="170" spans="1:19" ht="15" customHeight="1" x14ac:dyDescent="0.25">
      <c r="A170">
        <v>4388161847</v>
      </c>
      <c r="B170" s="1">
        <v>42485</v>
      </c>
      <c r="C170" s="1" t="str">
        <f t="shared" si="12"/>
        <v>Monday</v>
      </c>
      <c r="D170" s="1" t="str">
        <f t="shared" si="13"/>
        <v>Weekday</v>
      </c>
      <c r="E170" s="3">
        <f t="shared" si="14"/>
        <v>343</v>
      </c>
      <c r="F170" s="3" t="str">
        <f t="shared" si="15"/>
        <v>Highly Active</v>
      </c>
      <c r="G170">
        <v>12961</v>
      </c>
      <c r="H170" s="2">
        <v>9.9700002670288104</v>
      </c>
      <c r="I170" s="2">
        <v>9.9700002670288104</v>
      </c>
      <c r="J170">
        <v>0</v>
      </c>
      <c r="K170" s="2">
        <v>0.730000019073486</v>
      </c>
      <c r="L170" s="2">
        <v>1.3999999761581401</v>
      </c>
      <c r="M170" s="2">
        <v>7.8400001525878897</v>
      </c>
      <c r="N170">
        <v>0</v>
      </c>
      <c r="O170">
        <v>11</v>
      </c>
      <c r="P170">
        <v>31</v>
      </c>
      <c r="Q170">
        <v>301</v>
      </c>
      <c r="R170">
        <v>1054</v>
      </c>
      <c r="S170">
        <v>3288</v>
      </c>
    </row>
    <row r="171" spans="1:19" ht="15" customHeight="1" x14ac:dyDescent="0.25">
      <c r="A171">
        <v>4388161847</v>
      </c>
      <c r="B171" s="1">
        <v>42492</v>
      </c>
      <c r="C171" s="1" t="str">
        <f t="shared" si="12"/>
        <v>Monday</v>
      </c>
      <c r="D171" s="1" t="str">
        <f t="shared" si="13"/>
        <v>Weekday</v>
      </c>
      <c r="E171" s="3">
        <f t="shared" si="14"/>
        <v>241</v>
      </c>
      <c r="F171" s="3" t="str">
        <f t="shared" si="15"/>
        <v>Highly Active</v>
      </c>
      <c r="G171">
        <v>10096</v>
      </c>
      <c r="H171" s="2">
        <v>8.3999996185302699</v>
      </c>
      <c r="I171" s="2">
        <v>8.3999996185302699</v>
      </c>
      <c r="J171">
        <v>0</v>
      </c>
      <c r="K171" s="2">
        <v>3.7699999809265101</v>
      </c>
      <c r="L171" s="2">
        <v>7.9999998211860698E-2</v>
      </c>
      <c r="M171" s="2">
        <v>4.5500001907348597</v>
      </c>
      <c r="N171">
        <v>0</v>
      </c>
      <c r="O171">
        <v>33</v>
      </c>
      <c r="P171">
        <v>4</v>
      </c>
      <c r="Q171">
        <v>204</v>
      </c>
      <c r="R171">
        <v>935</v>
      </c>
      <c r="S171">
        <v>3147</v>
      </c>
    </row>
    <row r="172" spans="1:19" ht="15" customHeight="1" x14ac:dyDescent="0.25">
      <c r="A172">
        <v>4388161847</v>
      </c>
      <c r="B172" s="1">
        <v>42499</v>
      </c>
      <c r="C172" s="1" t="str">
        <f t="shared" si="12"/>
        <v>Monday</v>
      </c>
      <c r="D172" s="1" t="str">
        <f t="shared" si="13"/>
        <v>Weekday</v>
      </c>
      <c r="E172" s="3">
        <f t="shared" si="14"/>
        <v>283</v>
      </c>
      <c r="F172" s="3" t="str">
        <f t="shared" si="15"/>
        <v>Highly Active</v>
      </c>
      <c r="G172">
        <v>10218</v>
      </c>
      <c r="H172" s="2">
        <v>7.8600001335143999</v>
      </c>
      <c r="I172" s="2">
        <v>7.8600001335143999</v>
      </c>
      <c r="J172">
        <v>0</v>
      </c>
      <c r="K172" s="2">
        <v>0.34000000357627902</v>
      </c>
      <c r="L172" s="2">
        <v>0.730000019073486</v>
      </c>
      <c r="M172" s="2">
        <v>6.78999996185303</v>
      </c>
      <c r="N172">
        <v>0</v>
      </c>
      <c r="O172">
        <v>6</v>
      </c>
      <c r="P172">
        <v>19</v>
      </c>
      <c r="Q172">
        <v>258</v>
      </c>
      <c r="R172">
        <v>1020</v>
      </c>
      <c r="S172">
        <v>3013</v>
      </c>
    </row>
    <row r="173" spans="1:19" ht="15" customHeight="1" x14ac:dyDescent="0.25">
      <c r="A173">
        <v>4445114986</v>
      </c>
      <c r="B173" s="1">
        <v>42478</v>
      </c>
      <c r="C173" s="1" t="str">
        <f t="shared" si="12"/>
        <v>Monday</v>
      </c>
      <c r="D173" s="1" t="str">
        <f t="shared" si="13"/>
        <v>Weekday</v>
      </c>
      <c r="E173" s="3">
        <f t="shared" si="14"/>
        <v>193</v>
      </c>
      <c r="F173" s="3" t="str">
        <f t="shared" si="15"/>
        <v>Highly Active</v>
      </c>
      <c r="G173">
        <v>6155</v>
      </c>
      <c r="H173" s="2">
        <v>4.2399997711181596</v>
      </c>
      <c r="I173" s="2">
        <v>4.2399997711181596</v>
      </c>
      <c r="J173">
        <v>0</v>
      </c>
      <c r="K173" s="2">
        <v>2</v>
      </c>
      <c r="L173" s="2">
        <v>0.28999999165535001</v>
      </c>
      <c r="M173" s="2">
        <v>1.95000004768372</v>
      </c>
      <c r="N173">
        <v>0</v>
      </c>
      <c r="O173">
        <v>25</v>
      </c>
      <c r="P173">
        <v>6</v>
      </c>
      <c r="Q173">
        <v>162</v>
      </c>
      <c r="R173">
        <v>1247</v>
      </c>
      <c r="S173">
        <v>2248</v>
      </c>
    </row>
    <row r="174" spans="1:19" ht="15" customHeight="1" x14ac:dyDescent="0.25">
      <c r="A174">
        <v>4445114986</v>
      </c>
      <c r="B174" s="1">
        <v>42485</v>
      </c>
      <c r="C174" s="1" t="str">
        <f t="shared" si="12"/>
        <v>Monday</v>
      </c>
      <c r="D174" s="1" t="str">
        <f t="shared" si="13"/>
        <v>Weekday</v>
      </c>
      <c r="E174" s="3">
        <f t="shared" si="14"/>
        <v>179</v>
      </c>
      <c r="F174" s="3" t="str">
        <f t="shared" si="15"/>
        <v>Highly Active</v>
      </c>
      <c r="G174">
        <v>3385</v>
      </c>
      <c r="H174" s="2">
        <v>2.2699999809265101</v>
      </c>
      <c r="I174" s="2">
        <v>2.2699999809265101</v>
      </c>
      <c r="J174">
        <v>0</v>
      </c>
      <c r="K174" s="2">
        <v>0</v>
      </c>
      <c r="L174" s="2">
        <v>0</v>
      </c>
      <c r="M174" s="2">
        <v>2.2699999809265101</v>
      </c>
      <c r="N174">
        <v>0</v>
      </c>
      <c r="O174">
        <v>0</v>
      </c>
      <c r="P174">
        <v>0</v>
      </c>
      <c r="Q174">
        <v>179</v>
      </c>
      <c r="R174">
        <v>916</v>
      </c>
      <c r="S174">
        <v>2070</v>
      </c>
    </row>
    <row r="175" spans="1:19" ht="15" customHeight="1" x14ac:dyDescent="0.25">
      <c r="A175">
        <v>4445114986</v>
      </c>
      <c r="B175" s="1">
        <v>42492</v>
      </c>
      <c r="C175" s="1" t="str">
        <f t="shared" si="12"/>
        <v>Monday</v>
      </c>
      <c r="D175" s="1" t="str">
        <f t="shared" si="13"/>
        <v>Weekday</v>
      </c>
      <c r="E175" s="3">
        <f t="shared" si="14"/>
        <v>231</v>
      </c>
      <c r="F175" s="3" t="str">
        <f t="shared" si="15"/>
        <v>Highly Active</v>
      </c>
      <c r="G175">
        <v>6910</v>
      </c>
      <c r="H175" s="2">
        <v>4.75</v>
      </c>
      <c r="I175" s="2">
        <v>4.75</v>
      </c>
      <c r="J175">
        <v>0</v>
      </c>
      <c r="K175" s="2">
        <v>2.21000003814697</v>
      </c>
      <c r="L175" s="2">
        <v>0.18999999761581399</v>
      </c>
      <c r="M175" s="2">
        <v>2.3499999046325701</v>
      </c>
      <c r="N175">
        <v>0</v>
      </c>
      <c r="O175">
        <v>27</v>
      </c>
      <c r="P175">
        <v>4</v>
      </c>
      <c r="Q175">
        <v>200</v>
      </c>
      <c r="R175">
        <v>667</v>
      </c>
      <c r="S175">
        <v>2336</v>
      </c>
    </row>
    <row r="176" spans="1:19" ht="15" customHeight="1" x14ac:dyDescent="0.25">
      <c r="A176">
        <v>4445114986</v>
      </c>
      <c r="B176" s="1">
        <v>42499</v>
      </c>
      <c r="C176" s="1" t="str">
        <f t="shared" si="12"/>
        <v>Monday</v>
      </c>
      <c r="D176" s="1" t="str">
        <f t="shared" si="13"/>
        <v>Weekday</v>
      </c>
      <c r="E176" s="3">
        <f t="shared" si="14"/>
        <v>266</v>
      </c>
      <c r="F176" s="3" t="str">
        <f t="shared" si="15"/>
        <v>Highly Active</v>
      </c>
      <c r="G176">
        <v>5275</v>
      </c>
      <c r="H176" s="2">
        <v>3.53999996185303</v>
      </c>
      <c r="I176" s="2">
        <v>3.53999996185303</v>
      </c>
      <c r="J176">
        <v>0</v>
      </c>
      <c r="K176" s="2">
        <v>0</v>
      </c>
      <c r="L176" s="2">
        <v>0</v>
      </c>
      <c r="M176" s="2">
        <v>3.53999996185303</v>
      </c>
      <c r="N176">
        <v>0</v>
      </c>
      <c r="O176">
        <v>0</v>
      </c>
      <c r="P176">
        <v>0</v>
      </c>
      <c r="Q176">
        <v>266</v>
      </c>
      <c r="R176">
        <v>641</v>
      </c>
      <c r="S176">
        <v>2281</v>
      </c>
    </row>
    <row r="177" spans="1:19" ht="15" customHeight="1" x14ac:dyDescent="0.25">
      <c r="A177">
        <v>4558609924</v>
      </c>
      <c r="B177" s="1">
        <v>42478</v>
      </c>
      <c r="C177" s="1" t="str">
        <f t="shared" si="12"/>
        <v>Monday</v>
      </c>
      <c r="D177" s="1" t="str">
        <f t="shared" si="13"/>
        <v>Weekday</v>
      </c>
      <c r="E177" s="3">
        <f t="shared" si="14"/>
        <v>360</v>
      </c>
      <c r="F177" s="3" t="str">
        <f t="shared" si="15"/>
        <v>Highly Active</v>
      </c>
      <c r="G177">
        <v>8940</v>
      </c>
      <c r="H177" s="2">
        <v>5.9099998474121103</v>
      </c>
      <c r="I177" s="2">
        <v>5.9099998474121103</v>
      </c>
      <c r="J177">
        <v>0</v>
      </c>
      <c r="K177" s="2">
        <v>0.980000019073486</v>
      </c>
      <c r="L177" s="2">
        <v>0.93000000715255704</v>
      </c>
      <c r="M177" s="2">
        <v>4</v>
      </c>
      <c r="N177">
        <v>0</v>
      </c>
      <c r="O177">
        <v>14</v>
      </c>
      <c r="P177">
        <v>15</v>
      </c>
      <c r="Q177">
        <v>331</v>
      </c>
      <c r="R177">
        <v>1080</v>
      </c>
      <c r="S177">
        <v>2116</v>
      </c>
    </row>
    <row r="178" spans="1:19" ht="15" customHeight="1" x14ac:dyDescent="0.25">
      <c r="A178">
        <v>4558609924</v>
      </c>
      <c r="B178" s="1">
        <v>42485</v>
      </c>
      <c r="C178" s="1" t="str">
        <f t="shared" si="12"/>
        <v>Monday</v>
      </c>
      <c r="D178" s="1" t="str">
        <f t="shared" si="13"/>
        <v>Weekday</v>
      </c>
      <c r="E178" s="3">
        <f t="shared" si="14"/>
        <v>368</v>
      </c>
      <c r="F178" s="3" t="str">
        <f t="shared" si="15"/>
        <v>Highly Active</v>
      </c>
      <c r="G178">
        <v>8095</v>
      </c>
      <c r="H178" s="2">
        <v>5.3499999046325701</v>
      </c>
      <c r="I178" s="2">
        <v>5.3499999046325701</v>
      </c>
      <c r="J178">
        <v>0</v>
      </c>
      <c r="K178" s="2">
        <v>0.58999997377395597</v>
      </c>
      <c r="L178" s="2">
        <v>0.25</v>
      </c>
      <c r="M178" s="2">
        <v>4.5100002288818404</v>
      </c>
      <c r="N178">
        <v>0</v>
      </c>
      <c r="O178">
        <v>18</v>
      </c>
      <c r="P178">
        <v>10</v>
      </c>
      <c r="Q178">
        <v>340</v>
      </c>
      <c r="R178">
        <v>993</v>
      </c>
      <c r="S178">
        <v>2225</v>
      </c>
    </row>
    <row r="179" spans="1:19" ht="15" customHeight="1" x14ac:dyDescent="0.25">
      <c r="A179">
        <v>4558609924</v>
      </c>
      <c r="B179" s="1">
        <v>42492</v>
      </c>
      <c r="C179" s="1" t="str">
        <f t="shared" si="12"/>
        <v>Monday</v>
      </c>
      <c r="D179" s="1" t="str">
        <f t="shared" si="13"/>
        <v>Weekday</v>
      </c>
      <c r="E179" s="3">
        <f t="shared" si="14"/>
        <v>383</v>
      </c>
      <c r="F179" s="3" t="str">
        <f t="shared" si="15"/>
        <v>Highly Active</v>
      </c>
      <c r="G179">
        <v>7891</v>
      </c>
      <c r="H179" s="2">
        <v>5.2199997901916504</v>
      </c>
      <c r="I179" s="2">
        <v>5.2199997901916504</v>
      </c>
      <c r="J179">
        <v>0</v>
      </c>
      <c r="K179" s="2">
        <v>0</v>
      </c>
      <c r="L179" s="2">
        <v>0</v>
      </c>
      <c r="M179" s="2">
        <v>5.2199997901916504</v>
      </c>
      <c r="N179">
        <v>0</v>
      </c>
      <c r="O179">
        <v>0</v>
      </c>
      <c r="P179">
        <v>0</v>
      </c>
      <c r="Q179">
        <v>383</v>
      </c>
      <c r="R179">
        <v>1057</v>
      </c>
      <c r="S179">
        <v>2066</v>
      </c>
    </row>
    <row r="180" spans="1:19" ht="15" customHeight="1" x14ac:dyDescent="0.25">
      <c r="A180">
        <v>4558609924</v>
      </c>
      <c r="B180" s="1">
        <v>42499</v>
      </c>
      <c r="C180" s="1" t="str">
        <f t="shared" si="12"/>
        <v>Monday</v>
      </c>
      <c r="D180" s="1" t="str">
        <f t="shared" si="13"/>
        <v>Weekday</v>
      </c>
      <c r="E180" s="3">
        <f t="shared" si="14"/>
        <v>375</v>
      </c>
      <c r="F180" s="3" t="str">
        <f t="shared" si="15"/>
        <v>Highly Active</v>
      </c>
      <c r="G180">
        <v>11451</v>
      </c>
      <c r="H180" s="2">
        <v>7.5700001716613796</v>
      </c>
      <c r="I180" s="2">
        <v>7.5700001716613796</v>
      </c>
      <c r="J180">
        <v>0</v>
      </c>
      <c r="K180" s="2">
        <v>0.43000000715255698</v>
      </c>
      <c r="L180" s="2">
        <v>1.62000000476837</v>
      </c>
      <c r="M180" s="2">
        <v>5.5199999809265101</v>
      </c>
      <c r="N180">
        <v>0</v>
      </c>
      <c r="O180">
        <v>6</v>
      </c>
      <c r="P180">
        <v>30</v>
      </c>
      <c r="Q180">
        <v>339</v>
      </c>
      <c r="R180">
        <v>1065</v>
      </c>
      <c r="S180">
        <v>2223</v>
      </c>
    </row>
    <row r="181" spans="1:19" ht="15" customHeight="1" x14ac:dyDescent="0.25">
      <c r="A181">
        <v>4702921684</v>
      </c>
      <c r="B181" s="1">
        <v>42478</v>
      </c>
      <c r="C181" s="1" t="str">
        <f t="shared" si="12"/>
        <v>Monday</v>
      </c>
      <c r="D181" s="1" t="str">
        <f t="shared" si="13"/>
        <v>Weekday</v>
      </c>
      <c r="E181" s="3">
        <f t="shared" si="14"/>
        <v>243</v>
      </c>
      <c r="F181" s="3" t="str">
        <f t="shared" si="15"/>
        <v>Highly Active</v>
      </c>
      <c r="G181">
        <v>9105</v>
      </c>
      <c r="H181" s="2">
        <v>7.3800001144409197</v>
      </c>
      <c r="I181" s="2">
        <v>7.3800001144409197</v>
      </c>
      <c r="J181">
        <v>0</v>
      </c>
      <c r="K181" s="2">
        <v>1.8200000524520901</v>
      </c>
      <c r="L181" s="2">
        <v>1.4900000095367401</v>
      </c>
      <c r="M181" s="2">
        <v>4.0700001716613796</v>
      </c>
      <c r="N181">
        <v>0</v>
      </c>
      <c r="O181">
        <v>22</v>
      </c>
      <c r="P181">
        <v>30</v>
      </c>
      <c r="Q181">
        <v>191</v>
      </c>
      <c r="R181">
        <v>890</v>
      </c>
      <c r="S181">
        <v>3013</v>
      </c>
    </row>
    <row r="182" spans="1:19" ht="15" customHeight="1" x14ac:dyDescent="0.25">
      <c r="A182">
        <v>4702921684</v>
      </c>
      <c r="B182" s="1">
        <v>42485</v>
      </c>
      <c r="C182" s="1" t="str">
        <f t="shared" si="12"/>
        <v>Monday</v>
      </c>
      <c r="D182" s="1" t="str">
        <f t="shared" si="13"/>
        <v>Weekday</v>
      </c>
      <c r="E182" s="3">
        <f t="shared" si="14"/>
        <v>291</v>
      </c>
      <c r="F182" s="3" t="str">
        <f t="shared" si="15"/>
        <v>Highly Active</v>
      </c>
      <c r="G182">
        <v>9167</v>
      </c>
      <c r="H182" s="2">
        <v>7.4299998283386204</v>
      </c>
      <c r="I182" s="2">
        <v>7.4299998283386204</v>
      </c>
      <c r="J182">
        <v>0</v>
      </c>
      <c r="K182" s="2">
        <v>0.490000009536743</v>
      </c>
      <c r="L182" s="2">
        <v>0.81999999284744296</v>
      </c>
      <c r="M182" s="2">
        <v>6.1100001335143999</v>
      </c>
      <c r="N182">
        <v>0</v>
      </c>
      <c r="O182">
        <v>6</v>
      </c>
      <c r="P182">
        <v>15</v>
      </c>
      <c r="Q182">
        <v>270</v>
      </c>
      <c r="R182">
        <v>730</v>
      </c>
      <c r="S182">
        <v>3064</v>
      </c>
    </row>
    <row r="183" spans="1:19" ht="15" customHeight="1" x14ac:dyDescent="0.25">
      <c r="A183">
        <v>4702921684</v>
      </c>
      <c r="B183" s="1">
        <v>42492</v>
      </c>
      <c r="C183" s="1" t="str">
        <f t="shared" si="12"/>
        <v>Monday</v>
      </c>
      <c r="D183" s="1" t="str">
        <f t="shared" si="13"/>
        <v>Weekday</v>
      </c>
      <c r="E183" s="3">
        <f t="shared" si="14"/>
        <v>240</v>
      </c>
      <c r="F183" s="3" t="str">
        <f t="shared" si="15"/>
        <v>Highly Active</v>
      </c>
      <c r="G183">
        <v>7245</v>
      </c>
      <c r="H183" s="2">
        <v>5.9200000762939498</v>
      </c>
      <c r="I183" s="2">
        <v>5.9200000762939498</v>
      </c>
      <c r="J183">
        <v>0</v>
      </c>
      <c r="K183" s="2">
        <v>0.37999999523162797</v>
      </c>
      <c r="L183" s="2">
        <v>1.7400000095367401</v>
      </c>
      <c r="M183" s="2">
        <v>3.7599999904632599</v>
      </c>
      <c r="N183">
        <v>0</v>
      </c>
      <c r="O183">
        <v>5</v>
      </c>
      <c r="P183">
        <v>40</v>
      </c>
      <c r="Q183">
        <v>195</v>
      </c>
      <c r="R183">
        <v>1131</v>
      </c>
      <c r="S183">
        <v>2859</v>
      </c>
    </row>
    <row r="184" spans="1:19" ht="15" customHeight="1" x14ac:dyDescent="0.25">
      <c r="A184">
        <v>4702921684</v>
      </c>
      <c r="B184" s="1">
        <v>42499</v>
      </c>
      <c r="C184" s="1" t="str">
        <f t="shared" si="12"/>
        <v>Monday</v>
      </c>
      <c r="D184" s="1" t="str">
        <f t="shared" si="13"/>
        <v>Weekday</v>
      </c>
      <c r="E184" s="3">
        <f t="shared" si="14"/>
        <v>265</v>
      </c>
      <c r="F184" s="3" t="str">
        <f t="shared" si="15"/>
        <v>Highly Active</v>
      </c>
      <c r="G184">
        <v>8232</v>
      </c>
      <c r="H184" s="2">
        <v>6.6799998283386204</v>
      </c>
      <c r="I184" s="2">
        <v>6.6799998283386204</v>
      </c>
      <c r="J184">
        <v>0</v>
      </c>
      <c r="K184" s="2">
        <v>0</v>
      </c>
      <c r="L184" s="2">
        <v>0.56999999284744296</v>
      </c>
      <c r="M184" s="2">
        <v>6.0999999046325701</v>
      </c>
      <c r="N184">
        <v>0</v>
      </c>
      <c r="O184">
        <v>0</v>
      </c>
      <c r="P184">
        <v>12</v>
      </c>
      <c r="Q184">
        <v>253</v>
      </c>
      <c r="R184">
        <v>746</v>
      </c>
      <c r="S184">
        <v>2990</v>
      </c>
    </row>
    <row r="185" spans="1:19" ht="15" customHeight="1" x14ac:dyDescent="0.25">
      <c r="A185">
        <v>5553957443</v>
      </c>
      <c r="B185" s="1">
        <v>42478</v>
      </c>
      <c r="C185" s="1" t="str">
        <f t="shared" si="12"/>
        <v>Monday</v>
      </c>
      <c r="D185" s="1" t="str">
        <f t="shared" si="13"/>
        <v>Weekday</v>
      </c>
      <c r="E185" s="3">
        <f t="shared" si="14"/>
        <v>206</v>
      </c>
      <c r="F185" s="3" t="str">
        <f t="shared" si="15"/>
        <v>Highly Active</v>
      </c>
      <c r="G185">
        <v>3727</v>
      </c>
      <c r="H185" s="2">
        <v>2.4300000667571999</v>
      </c>
      <c r="I185" s="2">
        <v>2.4300000667571999</v>
      </c>
      <c r="J185">
        <v>0</v>
      </c>
      <c r="K185" s="2">
        <v>0</v>
      </c>
      <c r="L185" s="2">
        <v>0</v>
      </c>
      <c r="M185" s="2">
        <v>2.4300000667571999</v>
      </c>
      <c r="N185">
        <v>0</v>
      </c>
      <c r="O185">
        <v>0</v>
      </c>
      <c r="P185">
        <v>0</v>
      </c>
      <c r="Q185">
        <v>206</v>
      </c>
      <c r="R185">
        <v>622</v>
      </c>
      <c r="S185">
        <v>1683</v>
      </c>
    </row>
    <row r="186" spans="1:19" ht="15" customHeight="1" x14ac:dyDescent="0.25">
      <c r="A186">
        <v>5553957443</v>
      </c>
      <c r="B186" s="1">
        <v>42485</v>
      </c>
      <c r="C186" s="1" t="str">
        <f t="shared" si="12"/>
        <v>Monday</v>
      </c>
      <c r="D186" s="1" t="str">
        <f t="shared" si="13"/>
        <v>Weekday</v>
      </c>
      <c r="E186" s="3">
        <f t="shared" si="14"/>
        <v>263</v>
      </c>
      <c r="F186" s="3" t="str">
        <f t="shared" si="15"/>
        <v>Highly Active</v>
      </c>
      <c r="G186">
        <v>10946</v>
      </c>
      <c r="H186" s="2">
        <v>7.1900000572204599</v>
      </c>
      <c r="I186" s="2">
        <v>7.1900000572204599</v>
      </c>
      <c r="J186">
        <v>0</v>
      </c>
      <c r="K186" s="2">
        <v>2.9300000667571999</v>
      </c>
      <c r="L186" s="2">
        <v>0.56999999284744296</v>
      </c>
      <c r="M186" s="2">
        <v>3.6900000572204599</v>
      </c>
      <c r="N186">
        <v>0</v>
      </c>
      <c r="O186">
        <v>51</v>
      </c>
      <c r="P186">
        <v>11</v>
      </c>
      <c r="Q186">
        <v>201</v>
      </c>
      <c r="R186">
        <v>732</v>
      </c>
      <c r="S186">
        <v>2033</v>
      </c>
    </row>
    <row r="187" spans="1:19" ht="15" customHeight="1" x14ac:dyDescent="0.25">
      <c r="A187">
        <v>5553957443</v>
      </c>
      <c r="B187" s="1">
        <v>42492</v>
      </c>
      <c r="C187" s="1" t="str">
        <f t="shared" si="12"/>
        <v>Monday</v>
      </c>
      <c r="D187" s="1" t="str">
        <f t="shared" si="13"/>
        <v>Weekday</v>
      </c>
      <c r="E187" s="3">
        <f t="shared" si="14"/>
        <v>259</v>
      </c>
      <c r="F187" s="3" t="str">
        <f t="shared" si="15"/>
        <v>Highly Active</v>
      </c>
      <c r="G187">
        <v>9769</v>
      </c>
      <c r="H187" s="2">
        <v>6.3800001144409197</v>
      </c>
      <c r="I187" s="2">
        <v>6.3800001144409197</v>
      </c>
      <c r="J187">
        <v>0</v>
      </c>
      <c r="K187" s="2">
        <v>1.0599999427795399</v>
      </c>
      <c r="L187" s="2">
        <v>0.40999999642372098</v>
      </c>
      <c r="M187" s="2">
        <v>4.9000000953674299</v>
      </c>
      <c r="N187">
        <v>0</v>
      </c>
      <c r="O187">
        <v>23</v>
      </c>
      <c r="P187">
        <v>9</v>
      </c>
      <c r="Q187">
        <v>227</v>
      </c>
      <c r="R187">
        <v>724</v>
      </c>
      <c r="S187">
        <v>1996</v>
      </c>
    </row>
    <row r="188" spans="1:19" ht="15" customHeight="1" x14ac:dyDescent="0.25">
      <c r="A188">
        <v>5553957443</v>
      </c>
      <c r="B188" s="1">
        <v>42499</v>
      </c>
      <c r="C188" s="1" t="str">
        <f t="shared" si="12"/>
        <v>Monday</v>
      </c>
      <c r="D188" s="1" t="str">
        <f t="shared" si="13"/>
        <v>Weekday</v>
      </c>
      <c r="E188" s="3">
        <f t="shared" si="14"/>
        <v>332</v>
      </c>
      <c r="F188" s="3" t="str">
        <f t="shared" si="15"/>
        <v>Highly Active</v>
      </c>
      <c r="G188">
        <v>11611</v>
      </c>
      <c r="H188" s="2">
        <v>7.5799999237060502</v>
      </c>
      <c r="I188" s="2">
        <v>7.5799999237060502</v>
      </c>
      <c r="J188">
        <v>0</v>
      </c>
      <c r="K188" s="2">
        <v>2.1300001144409202</v>
      </c>
      <c r="L188" s="2">
        <v>0.88999998569488503</v>
      </c>
      <c r="M188" s="2">
        <v>4.5599999427795401</v>
      </c>
      <c r="N188">
        <v>0</v>
      </c>
      <c r="O188">
        <v>59</v>
      </c>
      <c r="P188">
        <v>22</v>
      </c>
      <c r="Q188">
        <v>251</v>
      </c>
      <c r="R188">
        <v>667</v>
      </c>
      <c r="S188">
        <v>2272</v>
      </c>
    </row>
    <row r="189" spans="1:19" ht="15" customHeight="1" x14ac:dyDescent="0.25">
      <c r="A189">
        <v>5577150313</v>
      </c>
      <c r="B189" s="1">
        <v>42478</v>
      </c>
      <c r="C189" s="1" t="str">
        <f t="shared" si="12"/>
        <v>Monday</v>
      </c>
      <c r="D189" s="1" t="str">
        <f t="shared" si="13"/>
        <v>Weekday</v>
      </c>
      <c r="E189" s="3">
        <f t="shared" si="14"/>
        <v>276</v>
      </c>
      <c r="F189" s="3" t="str">
        <f t="shared" si="15"/>
        <v>Highly Active</v>
      </c>
      <c r="G189">
        <v>9893</v>
      </c>
      <c r="H189" s="2">
        <v>7.3899998664856001</v>
      </c>
      <c r="I189" s="2">
        <v>7.3899998664856001</v>
      </c>
      <c r="J189">
        <v>0</v>
      </c>
      <c r="K189" s="2">
        <v>4.8600001335143999</v>
      </c>
      <c r="L189" s="2">
        <v>0.72000002861022905</v>
      </c>
      <c r="M189" s="2">
        <v>1.8200000524520901</v>
      </c>
      <c r="N189">
        <v>0</v>
      </c>
      <c r="O189">
        <v>114</v>
      </c>
      <c r="P189">
        <v>32</v>
      </c>
      <c r="Q189">
        <v>130</v>
      </c>
      <c r="R189">
        <v>623</v>
      </c>
      <c r="S189">
        <v>3625</v>
      </c>
    </row>
    <row r="190" spans="1:19" ht="15" customHeight="1" x14ac:dyDescent="0.25">
      <c r="A190">
        <v>5577150313</v>
      </c>
      <c r="B190" s="1">
        <v>42485</v>
      </c>
      <c r="C190" s="1" t="str">
        <f t="shared" si="12"/>
        <v>Monday</v>
      </c>
      <c r="D190" s="1" t="str">
        <f t="shared" si="13"/>
        <v>Weekday</v>
      </c>
      <c r="E190" s="3">
        <f t="shared" si="14"/>
        <v>313</v>
      </c>
      <c r="F190" s="3" t="str">
        <f t="shared" si="15"/>
        <v>Highly Active</v>
      </c>
      <c r="G190">
        <v>6393</v>
      </c>
      <c r="H190" s="2">
        <v>4.7800002098083496</v>
      </c>
      <c r="I190" s="2">
        <v>4.7800002098083496</v>
      </c>
      <c r="J190">
        <v>0</v>
      </c>
      <c r="K190" s="2">
        <v>1.3500000238418599</v>
      </c>
      <c r="L190" s="2">
        <v>0.67000001668930098</v>
      </c>
      <c r="M190" s="2">
        <v>2.7599999904632599</v>
      </c>
      <c r="N190">
        <v>0</v>
      </c>
      <c r="O190">
        <v>61</v>
      </c>
      <c r="P190">
        <v>38</v>
      </c>
      <c r="Q190">
        <v>214</v>
      </c>
      <c r="R190">
        <v>743</v>
      </c>
      <c r="S190">
        <v>3374</v>
      </c>
    </row>
    <row r="191" spans="1:19" ht="15" customHeight="1" x14ac:dyDescent="0.25">
      <c r="A191">
        <v>5577150313</v>
      </c>
      <c r="B191" s="1">
        <v>42492</v>
      </c>
      <c r="C191" s="1" t="str">
        <f t="shared" si="12"/>
        <v>Monday</v>
      </c>
      <c r="D191" s="1" t="str">
        <f t="shared" si="13"/>
        <v>Weekday</v>
      </c>
      <c r="E191" s="3">
        <f t="shared" si="14"/>
        <v>292</v>
      </c>
      <c r="F191" s="3" t="str">
        <f t="shared" si="15"/>
        <v>Highly Active</v>
      </c>
      <c r="G191">
        <v>7439</v>
      </c>
      <c r="H191" s="2">
        <v>5.5599999427795401</v>
      </c>
      <c r="I191" s="2">
        <v>5.5599999427795401</v>
      </c>
      <c r="J191">
        <v>0</v>
      </c>
      <c r="K191" s="2">
        <v>1.12000000476837</v>
      </c>
      <c r="L191" s="2">
        <v>0.34999999403953602</v>
      </c>
      <c r="M191" s="2">
        <v>4.0700001716613796</v>
      </c>
      <c r="N191">
        <v>0</v>
      </c>
      <c r="O191">
        <v>37</v>
      </c>
      <c r="P191">
        <v>20</v>
      </c>
      <c r="Q191">
        <v>235</v>
      </c>
      <c r="R191">
        <v>732</v>
      </c>
      <c r="S191">
        <v>3014</v>
      </c>
    </row>
    <row r="192" spans="1:19" ht="15" customHeight="1" x14ac:dyDescent="0.25">
      <c r="A192">
        <v>5577150313</v>
      </c>
      <c r="B192" s="1">
        <v>42499</v>
      </c>
      <c r="C192" s="1" t="str">
        <f t="shared" si="12"/>
        <v>Monday</v>
      </c>
      <c r="D192" s="1" t="str">
        <f t="shared" si="13"/>
        <v>Weekday</v>
      </c>
      <c r="E192" s="3">
        <f t="shared" si="14"/>
        <v>115</v>
      </c>
      <c r="F192" s="3" t="str">
        <f t="shared" si="15"/>
        <v>Highly Active</v>
      </c>
      <c r="G192">
        <v>3421</v>
      </c>
      <c r="H192" s="2">
        <v>2.5599999427795401</v>
      </c>
      <c r="I192" s="2">
        <v>2.5599999427795401</v>
      </c>
      <c r="J192">
        <v>0</v>
      </c>
      <c r="K192" s="2">
        <v>1.4299999475479099</v>
      </c>
      <c r="L192" s="2">
        <v>0.140000000596046</v>
      </c>
      <c r="M192" s="2">
        <v>0.99000000953674305</v>
      </c>
      <c r="N192">
        <v>0</v>
      </c>
      <c r="O192">
        <v>34</v>
      </c>
      <c r="P192">
        <v>11</v>
      </c>
      <c r="Q192">
        <v>70</v>
      </c>
      <c r="R192">
        <v>1099</v>
      </c>
      <c r="S192">
        <v>2489</v>
      </c>
    </row>
    <row r="193" spans="1:19" ht="15" customHeight="1" x14ac:dyDescent="0.25">
      <c r="A193">
        <v>6117666160</v>
      </c>
      <c r="B193" s="1">
        <v>42478</v>
      </c>
      <c r="C193" s="1" t="str">
        <f t="shared" si="12"/>
        <v>Monday</v>
      </c>
      <c r="D193" s="1" t="str">
        <f t="shared" si="13"/>
        <v>Weekday</v>
      </c>
      <c r="E193" s="3">
        <f t="shared" si="14"/>
        <v>241</v>
      </c>
      <c r="F193" s="3" t="str">
        <f t="shared" si="15"/>
        <v>Highly Active</v>
      </c>
      <c r="G193">
        <v>5153</v>
      </c>
      <c r="H193" s="2">
        <v>3.9100000858306898</v>
      </c>
      <c r="I193" s="2">
        <v>3.9100000858306898</v>
      </c>
      <c r="J193">
        <v>0</v>
      </c>
      <c r="K193" s="2">
        <v>0</v>
      </c>
      <c r="L193" s="2">
        <v>0</v>
      </c>
      <c r="M193" s="2">
        <v>3.8900001049041699</v>
      </c>
      <c r="N193">
        <v>0</v>
      </c>
      <c r="O193">
        <v>0</v>
      </c>
      <c r="P193">
        <v>0</v>
      </c>
      <c r="Q193">
        <v>241</v>
      </c>
      <c r="R193">
        <v>759</v>
      </c>
      <c r="S193">
        <v>2018</v>
      </c>
    </row>
    <row r="194" spans="1:19" ht="15" customHeight="1" x14ac:dyDescent="0.25">
      <c r="A194">
        <v>6117666160</v>
      </c>
      <c r="B194" s="1">
        <v>42492</v>
      </c>
      <c r="C194" s="1" t="str">
        <f t="shared" ref="C194:C257" si="16">TEXT(B194, "dddd")</f>
        <v>Monday</v>
      </c>
      <c r="D194" s="1" t="str">
        <f t="shared" ref="D194:D257" si="17">IF(OR(TEXT(C194,"dddd")="Saturday",TEXT(C194,"dddd")="Sunday"),"weekend","Weekday")</f>
        <v>Weekday</v>
      </c>
      <c r="E194" s="3">
        <f t="shared" ref="E194:E257" si="18">O194+P194+Q194</f>
        <v>236</v>
      </c>
      <c r="F194" s="3" t="str">
        <f t="shared" ref="F194:F257" si="19">IF(E194&gt;=60,"Highly Active",IF(E194&gt;=30,"Moderately Active","Low Activity"))</f>
        <v>Highly Active</v>
      </c>
      <c r="G194">
        <v>4933</v>
      </c>
      <c r="H194" s="2">
        <v>3.7300000190734899</v>
      </c>
      <c r="I194" s="2">
        <v>3.7300000190734899</v>
      </c>
      <c r="J194">
        <v>0</v>
      </c>
      <c r="K194" s="2">
        <v>0</v>
      </c>
      <c r="L194" s="2">
        <v>0</v>
      </c>
      <c r="M194" s="2">
        <v>3.7300000190734899</v>
      </c>
      <c r="N194">
        <v>0</v>
      </c>
      <c r="O194">
        <v>0</v>
      </c>
      <c r="P194">
        <v>0</v>
      </c>
      <c r="Q194">
        <v>236</v>
      </c>
      <c r="R194">
        <v>1204</v>
      </c>
      <c r="S194">
        <v>2044</v>
      </c>
    </row>
    <row r="195" spans="1:19" ht="15" customHeight="1" x14ac:dyDescent="0.25">
      <c r="A195">
        <v>6117666160</v>
      </c>
      <c r="B195" s="1">
        <v>42499</v>
      </c>
      <c r="C195" s="1" t="str">
        <f t="shared" si="16"/>
        <v>Monday</v>
      </c>
      <c r="D195" s="1" t="str">
        <f t="shared" si="17"/>
        <v>Weekday</v>
      </c>
      <c r="E195" s="3">
        <f t="shared" si="18"/>
        <v>197</v>
      </c>
      <c r="F195" s="3" t="str">
        <f t="shared" si="19"/>
        <v>Highly Active</v>
      </c>
      <c r="G195">
        <v>4477</v>
      </c>
      <c r="H195" s="2">
        <v>3.3800001144409202</v>
      </c>
      <c r="I195" s="2">
        <v>3.3800001144409202</v>
      </c>
      <c r="J195">
        <v>0</v>
      </c>
      <c r="K195" s="2">
        <v>0</v>
      </c>
      <c r="L195" s="2">
        <v>0</v>
      </c>
      <c r="M195" s="2">
        <v>3.3800001144409202</v>
      </c>
      <c r="N195">
        <v>0</v>
      </c>
      <c r="O195">
        <v>0</v>
      </c>
      <c r="P195">
        <v>0</v>
      </c>
      <c r="Q195">
        <v>197</v>
      </c>
      <c r="R195">
        <v>125</v>
      </c>
      <c r="S195">
        <v>1248</v>
      </c>
    </row>
    <row r="196" spans="1:19" ht="15" customHeight="1" x14ac:dyDescent="0.25">
      <c r="A196">
        <v>6290855005</v>
      </c>
      <c r="B196" s="1">
        <v>42478</v>
      </c>
      <c r="C196" s="1" t="str">
        <f t="shared" si="16"/>
        <v>Monday</v>
      </c>
      <c r="D196" s="1" t="str">
        <f t="shared" si="17"/>
        <v>Weekday</v>
      </c>
      <c r="E196" s="3">
        <f t="shared" si="18"/>
        <v>271</v>
      </c>
      <c r="F196" s="3" t="str">
        <f t="shared" si="19"/>
        <v>Highly Active</v>
      </c>
      <c r="G196">
        <v>6885</v>
      </c>
      <c r="H196" s="2">
        <v>5.21000003814697</v>
      </c>
      <c r="I196" s="2">
        <v>5.21000003814697</v>
      </c>
      <c r="J196">
        <v>0</v>
      </c>
      <c r="K196" s="2">
        <v>0</v>
      </c>
      <c r="L196" s="2">
        <v>0</v>
      </c>
      <c r="M196" s="2">
        <v>5.1900000572204599</v>
      </c>
      <c r="N196">
        <v>1.9999999552965199E-2</v>
      </c>
      <c r="O196">
        <v>0</v>
      </c>
      <c r="P196">
        <v>0</v>
      </c>
      <c r="Q196">
        <v>271</v>
      </c>
      <c r="R196">
        <v>1169</v>
      </c>
      <c r="S196">
        <v>2766</v>
      </c>
    </row>
    <row r="197" spans="1:19" ht="15" customHeight="1" x14ac:dyDescent="0.25">
      <c r="A197">
        <v>6290855005</v>
      </c>
      <c r="B197" s="1">
        <v>42485</v>
      </c>
      <c r="C197" s="1" t="str">
        <f t="shared" si="16"/>
        <v>Monday</v>
      </c>
      <c r="D197" s="1" t="str">
        <f t="shared" si="17"/>
        <v>Weekday</v>
      </c>
      <c r="E197" s="3">
        <f t="shared" si="18"/>
        <v>260</v>
      </c>
      <c r="F197" s="3" t="str">
        <f t="shared" si="19"/>
        <v>Highly Active</v>
      </c>
      <c r="G197">
        <v>7802</v>
      </c>
      <c r="H197" s="2">
        <v>5.9000000953674299</v>
      </c>
      <c r="I197" s="2">
        <v>5.9000000953674299</v>
      </c>
      <c r="J197">
        <v>0</v>
      </c>
      <c r="K197" s="2">
        <v>0.68000000715255704</v>
      </c>
      <c r="L197" s="2">
        <v>0.18000000715255701</v>
      </c>
      <c r="M197" s="2">
        <v>5.0300002098083496</v>
      </c>
      <c r="N197">
        <v>9.9999997764825804E-3</v>
      </c>
      <c r="O197">
        <v>8</v>
      </c>
      <c r="P197">
        <v>3</v>
      </c>
      <c r="Q197">
        <v>249</v>
      </c>
      <c r="R197">
        <v>1180</v>
      </c>
      <c r="S197">
        <v>2771</v>
      </c>
    </row>
    <row r="198" spans="1:19" ht="15" customHeight="1" x14ac:dyDescent="0.25">
      <c r="A198">
        <v>6290855005</v>
      </c>
      <c r="B198" s="1">
        <v>42492</v>
      </c>
      <c r="C198" s="1" t="str">
        <f t="shared" si="16"/>
        <v>Monday</v>
      </c>
      <c r="D198" s="1" t="str">
        <f t="shared" si="17"/>
        <v>Weekday</v>
      </c>
      <c r="E198" s="3">
        <f t="shared" si="18"/>
        <v>268</v>
      </c>
      <c r="F198" s="3" t="str">
        <f t="shared" si="19"/>
        <v>Highly Active</v>
      </c>
      <c r="G198">
        <v>6781</v>
      </c>
      <c r="H198" s="2">
        <v>5.1300001144409197</v>
      </c>
      <c r="I198" s="2">
        <v>5.1300001144409197</v>
      </c>
      <c r="J198">
        <v>0</v>
      </c>
      <c r="K198" s="2">
        <v>0</v>
      </c>
      <c r="L198" s="2">
        <v>0</v>
      </c>
      <c r="M198" s="2">
        <v>5.1100001335143999</v>
      </c>
      <c r="N198">
        <v>1.9999999552965199E-2</v>
      </c>
      <c r="O198">
        <v>0</v>
      </c>
      <c r="P198">
        <v>0</v>
      </c>
      <c r="Q198">
        <v>268</v>
      </c>
      <c r="R198">
        <v>1172</v>
      </c>
      <c r="S198">
        <v>2725</v>
      </c>
    </row>
    <row r="199" spans="1:19" ht="15" customHeight="1" x14ac:dyDescent="0.25">
      <c r="A199">
        <v>6290855005</v>
      </c>
      <c r="B199" s="1">
        <v>42499</v>
      </c>
      <c r="C199" s="1" t="str">
        <f t="shared" si="16"/>
        <v>Monday</v>
      </c>
      <c r="D199" s="1" t="str">
        <f t="shared" si="17"/>
        <v>Weekday</v>
      </c>
      <c r="E199" s="3">
        <f t="shared" si="18"/>
        <v>264</v>
      </c>
      <c r="F199" s="3" t="str">
        <f t="shared" si="19"/>
        <v>Highly Active</v>
      </c>
      <c r="G199">
        <v>6277</v>
      </c>
      <c r="H199" s="2">
        <v>4.75</v>
      </c>
      <c r="I199" s="2">
        <v>4.75</v>
      </c>
      <c r="J199">
        <v>0</v>
      </c>
      <c r="K199" s="2">
        <v>0</v>
      </c>
      <c r="L199" s="2">
        <v>0</v>
      </c>
      <c r="M199" s="2">
        <v>4.7300000190734899</v>
      </c>
      <c r="N199">
        <v>1.9999999552965199E-2</v>
      </c>
      <c r="O199">
        <v>0</v>
      </c>
      <c r="P199">
        <v>0</v>
      </c>
      <c r="Q199">
        <v>264</v>
      </c>
      <c r="R199">
        <v>800</v>
      </c>
      <c r="S199">
        <v>2175</v>
      </c>
    </row>
    <row r="200" spans="1:19" ht="15" customHeight="1" x14ac:dyDescent="0.25">
      <c r="A200">
        <v>6775888955</v>
      </c>
      <c r="B200" s="1">
        <v>42478</v>
      </c>
      <c r="C200" s="1" t="str">
        <f t="shared" si="16"/>
        <v>Monday</v>
      </c>
      <c r="D200" s="1" t="str">
        <f t="shared" si="17"/>
        <v>Weekday</v>
      </c>
      <c r="E200" s="3">
        <f t="shared" si="18"/>
        <v>207</v>
      </c>
      <c r="F200" s="3" t="str">
        <f t="shared" si="19"/>
        <v>Highly Active</v>
      </c>
      <c r="G200">
        <v>8294</v>
      </c>
      <c r="H200" s="2">
        <v>5.9499998092651403</v>
      </c>
      <c r="I200" s="2">
        <v>5.9499998092651403</v>
      </c>
      <c r="J200">
        <v>0</v>
      </c>
      <c r="K200" s="2">
        <v>2</v>
      </c>
      <c r="L200" s="2">
        <v>0.769999980926514</v>
      </c>
      <c r="M200" s="2">
        <v>3.1700000762939502</v>
      </c>
      <c r="N200">
        <v>0</v>
      </c>
      <c r="O200">
        <v>30</v>
      </c>
      <c r="P200">
        <v>31</v>
      </c>
      <c r="Q200">
        <v>146</v>
      </c>
      <c r="R200">
        <v>1233</v>
      </c>
      <c r="S200">
        <v>2798</v>
      </c>
    </row>
    <row r="201" spans="1:19" ht="15" customHeight="1" x14ac:dyDescent="0.25">
      <c r="A201">
        <v>6775888955</v>
      </c>
      <c r="B201" s="1">
        <v>42485</v>
      </c>
      <c r="C201" s="1" t="str">
        <f t="shared" si="16"/>
        <v>Monday</v>
      </c>
      <c r="D201" s="1" t="str">
        <f t="shared" si="17"/>
        <v>Weekday</v>
      </c>
      <c r="E201" s="3">
        <f t="shared" si="18"/>
        <v>138</v>
      </c>
      <c r="F201" s="3" t="str">
        <f t="shared" si="19"/>
        <v>Highly Active</v>
      </c>
      <c r="G201">
        <v>6474</v>
      </c>
      <c r="H201" s="2">
        <v>4.6399998664856001</v>
      </c>
      <c r="I201" s="2">
        <v>4.6399998664856001</v>
      </c>
      <c r="J201">
        <v>0</v>
      </c>
      <c r="K201" s="2">
        <v>2.2699999809265101</v>
      </c>
      <c r="L201" s="2">
        <v>0.46000000834464999</v>
      </c>
      <c r="M201" s="2">
        <v>1.8999999761581401</v>
      </c>
      <c r="N201">
        <v>0</v>
      </c>
      <c r="O201">
        <v>33</v>
      </c>
      <c r="P201">
        <v>13</v>
      </c>
      <c r="Q201">
        <v>92</v>
      </c>
      <c r="R201">
        <v>1302</v>
      </c>
      <c r="S201">
        <v>2484</v>
      </c>
    </row>
    <row r="202" spans="1:19" ht="15" customHeight="1" x14ac:dyDescent="0.25">
      <c r="A202">
        <v>6962181067</v>
      </c>
      <c r="B202" s="1">
        <v>42478</v>
      </c>
      <c r="C202" s="1" t="str">
        <f t="shared" si="16"/>
        <v>Monday</v>
      </c>
      <c r="D202" s="1" t="str">
        <f t="shared" si="17"/>
        <v>Weekday</v>
      </c>
      <c r="E202" s="3">
        <f t="shared" si="18"/>
        <v>293</v>
      </c>
      <c r="F202" s="3" t="str">
        <f t="shared" si="19"/>
        <v>Highly Active</v>
      </c>
      <c r="G202">
        <v>11404</v>
      </c>
      <c r="H202" s="2">
        <v>7.53999996185303</v>
      </c>
      <c r="I202" s="2">
        <v>7.53999996185303</v>
      </c>
      <c r="J202">
        <v>0</v>
      </c>
      <c r="K202" s="2">
        <v>0.82999998331069902</v>
      </c>
      <c r="L202" s="2">
        <v>2.3900001049041699</v>
      </c>
      <c r="M202" s="2">
        <v>4.3200001716613796</v>
      </c>
      <c r="N202">
        <v>0</v>
      </c>
      <c r="O202">
        <v>13</v>
      </c>
      <c r="P202">
        <v>42</v>
      </c>
      <c r="Q202">
        <v>238</v>
      </c>
      <c r="R202">
        <v>689</v>
      </c>
      <c r="S202">
        <v>2039</v>
      </c>
    </row>
    <row r="203" spans="1:19" ht="15" customHeight="1" x14ac:dyDescent="0.25">
      <c r="A203">
        <v>6962181067</v>
      </c>
      <c r="B203" s="1">
        <v>42485</v>
      </c>
      <c r="C203" s="1" t="str">
        <f t="shared" si="16"/>
        <v>Monday</v>
      </c>
      <c r="D203" s="1" t="str">
        <f t="shared" si="17"/>
        <v>Weekday</v>
      </c>
      <c r="E203" s="3">
        <f t="shared" si="18"/>
        <v>348</v>
      </c>
      <c r="F203" s="3" t="str">
        <f t="shared" si="19"/>
        <v>Highly Active</v>
      </c>
      <c r="G203">
        <v>13239</v>
      </c>
      <c r="H203" s="2">
        <v>9.2700004577636701</v>
      </c>
      <c r="I203" s="2">
        <v>9.0799999237060494</v>
      </c>
      <c r="J203">
        <v>2.7851750850677499</v>
      </c>
      <c r="K203" s="2">
        <v>3.0199999809265101</v>
      </c>
      <c r="L203" s="2">
        <v>1.6799999475479099</v>
      </c>
      <c r="M203" s="2">
        <v>4.46000003814697</v>
      </c>
      <c r="N203">
        <v>0.10000000149011599</v>
      </c>
      <c r="O203">
        <v>35</v>
      </c>
      <c r="P203">
        <v>31</v>
      </c>
      <c r="Q203">
        <v>282</v>
      </c>
      <c r="R203">
        <v>637</v>
      </c>
      <c r="S203">
        <v>2194</v>
      </c>
    </row>
    <row r="204" spans="1:19" ht="15" customHeight="1" x14ac:dyDescent="0.25">
      <c r="A204">
        <v>6962181067</v>
      </c>
      <c r="B204" s="1">
        <v>42492</v>
      </c>
      <c r="C204" s="1" t="str">
        <f t="shared" si="16"/>
        <v>Monday</v>
      </c>
      <c r="D204" s="1" t="str">
        <f t="shared" si="17"/>
        <v>Weekday</v>
      </c>
      <c r="E204" s="3">
        <f t="shared" si="18"/>
        <v>370</v>
      </c>
      <c r="F204" s="3" t="str">
        <f t="shared" si="19"/>
        <v>Highly Active</v>
      </c>
      <c r="G204">
        <v>12912</v>
      </c>
      <c r="H204" s="2">
        <v>8.5399999618530291</v>
      </c>
      <c r="I204" s="2">
        <v>8.5399999618530291</v>
      </c>
      <c r="J204">
        <v>0</v>
      </c>
      <c r="K204" s="2">
        <v>1.20000004768372</v>
      </c>
      <c r="L204" s="2">
        <v>2</v>
      </c>
      <c r="M204" s="2">
        <v>5.3400001525878897</v>
      </c>
      <c r="N204">
        <v>0</v>
      </c>
      <c r="O204">
        <v>18</v>
      </c>
      <c r="P204">
        <v>39</v>
      </c>
      <c r="Q204">
        <v>313</v>
      </c>
      <c r="R204">
        <v>655</v>
      </c>
      <c r="S204">
        <v>2162</v>
      </c>
    </row>
    <row r="205" spans="1:19" ht="15" customHeight="1" x14ac:dyDescent="0.25">
      <c r="A205">
        <v>6962181067</v>
      </c>
      <c r="B205" s="1">
        <v>42499</v>
      </c>
      <c r="C205" s="1" t="str">
        <f t="shared" si="16"/>
        <v>Monday</v>
      </c>
      <c r="D205" s="1" t="str">
        <f t="shared" si="17"/>
        <v>Weekday</v>
      </c>
      <c r="E205" s="3">
        <f t="shared" si="18"/>
        <v>295</v>
      </c>
      <c r="F205" s="3" t="str">
        <f t="shared" si="19"/>
        <v>Highly Active</v>
      </c>
      <c r="G205">
        <v>12342</v>
      </c>
      <c r="H205" s="2">
        <v>8.7200002670288104</v>
      </c>
      <c r="I205" s="2">
        <v>8.6800003051757795</v>
      </c>
      <c r="J205">
        <v>3.1678218841552699</v>
      </c>
      <c r="K205" s="2">
        <v>3.9000000953674299</v>
      </c>
      <c r="L205" s="2">
        <v>1.1799999475479099</v>
      </c>
      <c r="M205" s="2">
        <v>3.6500000953674299</v>
      </c>
      <c r="N205">
        <v>0</v>
      </c>
      <c r="O205">
        <v>43</v>
      </c>
      <c r="P205">
        <v>21</v>
      </c>
      <c r="Q205">
        <v>231</v>
      </c>
      <c r="R205">
        <v>607</v>
      </c>
      <c r="S205">
        <v>2105</v>
      </c>
    </row>
    <row r="206" spans="1:19" ht="15" customHeight="1" x14ac:dyDescent="0.25">
      <c r="A206">
        <v>7007744171</v>
      </c>
      <c r="B206" s="1">
        <v>42478</v>
      </c>
      <c r="C206" s="1" t="str">
        <f t="shared" si="16"/>
        <v>Monday</v>
      </c>
      <c r="D206" s="1" t="str">
        <f t="shared" si="17"/>
        <v>Weekday</v>
      </c>
      <c r="E206" s="3">
        <f t="shared" si="18"/>
        <v>363</v>
      </c>
      <c r="F206" s="3" t="str">
        <f t="shared" si="19"/>
        <v>Highly Active</v>
      </c>
      <c r="G206">
        <v>14816</v>
      </c>
      <c r="H206" s="2">
        <v>10.9799995422363</v>
      </c>
      <c r="I206" s="2">
        <v>9.9099998474121094</v>
      </c>
      <c r="J206">
        <v>4.9305500984191903</v>
      </c>
      <c r="K206" s="2">
        <v>3.78999996185303</v>
      </c>
      <c r="L206" s="2">
        <v>2.1199998855590798</v>
      </c>
      <c r="M206" s="2">
        <v>5.0500001907348597</v>
      </c>
      <c r="N206">
        <v>1.9999999552965199E-2</v>
      </c>
      <c r="O206">
        <v>48</v>
      </c>
      <c r="P206">
        <v>31</v>
      </c>
      <c r="Q206">
        <v>284</v>
      </c>
      <c r="R206">
        <v>1077</v>
      </c>
      <c r="S206">
        <v>2832</v>
      </c>
    </row>
    <row r="207" spans="1:19" ht="15" customHeight="1" x14ac:dyDescent="0.25">
      <c r="A207">
        <v>7007744171</v>
      </c>
      <c r="B207" s="1">
        <v>42485</v>
      </c>
      <c r="C207" s="1" t="str">
        <f t="shared" si="16"/>
        <v>Monday</v>
      </c>
      <c r="D207" s="1" t="str">
        <f t="shared" si="17"/>
        <v>Weekday</v>
      </c>
      <c r="E207" s="3">
        <f t="shared" si="18"/>
        <v>454</v>
      </c>
      <c r="F207" s="3" t="str">
        <f t="shared" si="19"/>
        <v>Highly Active</v>
      </c>
      <c r="G207">
        <v>18229</v>
      </c>
      <c r="H207" s="2">
        <v>13.3400001525879</v>
      </c>
      <c r="I207" s="2">
        <v>12.199999809265099</v>
      </c>
      <c r="J207">
        <v>4.8617920875549299</v>
      </c>
      <c r="K207" s="2">
        <v>4.3099999427795401</v>
      </c>
      <c r="L207" s="2">
        <v>1.37000000476837</v>
      </c>
      <c r="M207" s="2">
        <v>7.6700000762939498</v>
      </c>
      <c r="N207">
        <v>0</v>
      </c>
      <c r="O207">
        <v>51</v>
      </c>
      <c r="P207">
        <v>24</v>
      </c>
      <c r="Q207">
        <v>379</v>
      </c>
      <c r="R207">
        <v>986</v>
      </c>
      <c r="S207">
        <v>3055</v>
      </c>
    </row>
    <row r="208" spans="1:19" ht="15" customHeight="1" x14ac:dyDescent="0.25">
      <c r="A208">
        <v>7007744171</v>
      </c>
      <c r="B208" s="1">
        <v>42492</v>
      </c>
      <c r="C208" s="1" t="str">
        <f t="shared" si="16"/>
        <v>Monday</v>
      </c>
      <c r="D208" s="1" t="str">
        <f t="shared" si="17"/>
        <v>Weekday</v>
      </c>
      <c r="E208" s="3">
        <f t="shared" si="18"/>
        <v>328</v>
      </c>
      <c r="F208" s="3" t="str">
        <f t="shared" si="19"/>
        <v>Highly Active</v>
      </c>
      <c r="G208">
        <v>13041</v>
      </c>
      <c r="H208" s="2">
        <v>9.1800003051757795</v>
      </c>
      <c r="I208" s="2">
        <v>8.7200002670288104</v>
      </c>
      <c r="J208">
        <v>2.83232593536377</v>
      </c>
      <c r="K208" s="2">
        <v>4.6399998664856001</v>
      </c>
      <c r="L208" s="2">
        <v>0.69999998807907104</v>
      </c>
      <c r="M208" s="2">
        <v>3.8299999237060498</v>
      </c>
      <c r="N208">
        <v>0</v>
      </c>
      <c r="O208">
        <v>64</v>
      </c>
      <c r="P208">
        <v>14</v>
      </c>
      <c r="Q208">
        <v>250</v>
      </c>
      <c r="R208">
        <v>1112</v>
      </c>
      <c r="S208">
        <v>2642</v>
      </c>
    </row>
    <row r="209" spans="1:19" ht="15" customHeight="1" x14ac:dyDescent="0.25">
      <c r="A209">
        <v>7086361926</v>
      </c>
      <c r="B209" s="1">
        <v>42478</v>
      </c>
      <c r="C209" s="1" t="str">
        <f t="shared" si="16"/>
        <v>Monday</v>
      </c>
      <c r="D209" s="1" t="str">
        <f t="shared" si="17"/>
        <v>Weekday</v>
      </c>
      <c r="E209" s="3">
        <f t="shared" si="18"/>
        <v>226</v>
      </c>
      <c r="F209" s="3" t="str">
        <f t="shared" si="19"/>
        <v>Highly Active</v>
      </c>
      <c r="G209">
        <v>9827</v>
      </c>
      <c r="H209" s="2">
        <v>6.71000003814697</v>
      </c>
      <c r="I209" s="2">
        <v>6.71000003814697</v>
      </c>
      <c r="J209">
        <v>0</v>
      </c>
      <c r="K209" s="2">
        <v>3.1700000762939502</v>
      </c>
      <c r="L209" s="2">
        <v>1.2200000286102299</v>
      </c>
      <c r="M209" s="2">
        <v>2.3099999427795401</v>
      </c>
      <c r="N209">
        <v>0</v>
      </c>
      <c r="O209">
        <v>61</v>
      </c>
      <c r="P209">
        <v>51</v>
      </c>
      <c r="Q209">
        <v>114</v>
      </c>
      <c r="R209">
        <v>1136</v>
      </c>
      <c r="S209">
        <v>2743</v>
      </c>
    </row>
    <row r="210" spans="1:19" ht="15" customHeight="1" x14ac:dyDescent="0.25">
      <c r="A210">
        <v>7086361926</v>
      </c>
      <c r="B210" s="1">
        <v>42485</v>
      </c>
      <c r="C210" s="1" t="str">
        <f t="shared" si="16"/>
        <v>Monday</v>
      </c>
      <c r="D210" s="1" t="str">
        <f t="shared" si="17"/>
        <v>Weekday</v>
      </c>
      <c r="E210" s="3">
        <f t="shared" si="18"/>
        <v>237</v>
      </c>
      <c r="F210" s="3" t="str">
        <f t="shared" si="19"/>
        <v>Highly Active</v>
      </c>
      <c r="G210">
        <v>10091</v>
      </c>
      <c r="H210" s="2">
        <v>6.8200001716613796</v>
      </c>
      <c r="I210" s="2">
        <v>6.8200001716613796</v>
      </c>
      <c r="J210">
        <v>0</v>
      </c>
      <c r="K210" s="2">
        <v>3.75</v>
      </c>
      <c r="L210" s="2">
        <v>0.69999998807907104</v>
      </c>
      <c r="M210" s="2">
        <v>2.3699998855590798</v>
      </c>
      <c r="N210">
        <v>0</v>
      </c>
      <c r="O210">
        <v>69</v>
      </c>
      <c r="P210">
        <v>39</v>
      </c>
      <c r="Q210">
        <v>129</v>
      </c>
      <c r="R210">
        <v>706</v>
      </c>
      <c r="S210">
        <v>2752</v>
      </c>
    </row>
    <row r="211" spans="1:19" ht="15" customHeight="1" x14ac:dyDescent="0.25">
      <c r="A211">
        <v>7086361926</v>
      </c>
      <c r="B211" s="1">
        <v>42492</v>
      </c>
      <c r="C211" s="1" t="str">
        <f t="shared" si="16"/>
        <v>Monday</v>
      </c>
      <c r="D211" s="1" t="str">
        <f t="shared" si="17"/>
        <v>Weekday</v>
      </c>
      <c r="E211" s="3">
        <f t="shared" si="18"/>
        <v>231</v>
      </c>
      <c r="F211" s="3" t="str">
        <f t="shared" si="19"/>
        <v>Highly Active</v>
      </c>
      <c r="G211">
        <v>10052</v>
      </c>
      <c r="H211" s="2">
        <v>6.8099999427795401</v>
      </c>
      <c r="I211" s="2">
        <v>6.8099999427795401</v>
      </c>
      <c r="J211">
        <v>0</v>
      </c>
      <c r="K211" s="2">
        <v>3.4800000190734899</v>
      </c>
      <c r="L211" s="2">
        <v>0.66000002622604403</v>
      </c>
      <c r="M211" s="2">
        <v>2.6600000858306898</v>
      </c>
      <c r="N211">
        <v>0</v>
      </c>
      <c r="O211">
        <v>66</v>
      </c>
      <c r="P211">
        <v>26</v>
      </c>
      <c r="Q211">
        <v>139</v>
      </c>
      <c r="R211">
        <v>737</v>
      </c>
      <c r="S211">
        <v>2754</v>
      </c>
    </row>
    <row r="212" spans="1:19" ht="15" customHeight="1" x14ac:dyDescent="0.25">
      <c r="A212">
        <v>7086361926</v>
      </c>
      <c r="B212" s="1">
        <v>42499</v>
      </c>
      <c r="C212" s="1" t="str">
        <f t="shared" si="16"/>
        <v>Monday</v>
      </c>
      <c r="D212" s="1" t="str">
        <f t="shared" si="17"/>
        <v>Weekday</v>
      </c>
      <c r="E212" s="3">
        <f t="shared" si="18"/>
        <v>288</v>
      </c>
      <c r="F212" s="3" t="str">
        <f t="shared" si="19"/>
        <v>Highly Active</v>
      </c>
      <c r="G212">
        <v>13566</v>
      </c>
      <c r="H212" s="2">
        <v>9.1099996566772496</v>
      </c>
      <c r="I212" s="2">
        <v>9.1099996566772496</v>
      </c>
      <c r="J212">
        <v>0</v>
      </c>
      <c r="K212" s="2">
        <v>4.2600002288818404</v>
      </c>
      <c r="L212" s="2">
        <v>1.71000003814697</v>
      </c>
      <c r="M212" s="2">
        <v>3.1199998855590798</v>
      </c>
      <c r="N212">
        <v>0</v>
      </c>
      <c r="O212">
        <v>67</v>
      </c>
      <c r="P212">
        <v>50</v>
      </c>
      <c r="Q212">
        <v>171</v>
      </c>
      <c r="R212">
        <v>743</v>
      </c>
      <c r="S212">
        <v>2960</v>
      </c>
    </row>
    <row r="213" spans="1:19" ht="15" customHeight="1" x14ac:dyDescent="0.25">
      <c r="A213">
        <v>8053475328</v>
      </c>
      <c r="B213" s="1">
        <v>42478</v>
      </c>
      <c r="C213" s="1" t="str">
        <f t="shared" si="16"/>
        <v>Monday</v>
      </c>
      <c r="D213" s="1" t="str">
        <f t="shared" si="17"/>
        <v>Weekday</v>
      </c>
      <c r="E213" s="3">
        <f t="shared" si="18"/>
        <v>303</v>
      </c>
      <c r="F213" s="3" t="str">
        <f t="shared" si="19"/>
        <v>Highly Active</v>
      </c>
      <c r="G213">
        <v>17076</v>
      </c>
      <c r="H213" s="2">
        <v>12.6599998474121</v>
      </c>
      <c r="I213" s="2">
        <v>12.6599998474121</v>
      </c>
      <c r="J213">
        <v>0</v>
      </c>
      <c r="K213" s="2">
        <v>9.0799999237060494</v>
      </c>
      <c r="L213" s="2">
        <v>0.230000004172325</v>
      </c>
      <c r="M213" s="2">
        <v>3.3499999046325701</v>
      </c>
      <c r="N213">
        <v>0</v>
      </c>
      <c r="O213">
        <v>102</v>
      </c>
      <c r="P213">
        <v>6</v>
      </c>
      <c r="Q213">
        <v>195</v>
      </c>
      <c r="R213">
        <v>1137</v>
      </c>
      <c r="S213">
        <v>3133</v>
      </c>
    </row>
    <row r="214" spans="1:19" ht="15" customHeight="1" x14ac:dyDescent="0.25">
      <c r="A214">
        <v>8053475328</v>
      </c>
      <c r="B214" s="1">
        <v>42485</v>
      </c>
      <c r="C214" s="1" t="str">
        <f t="shared" si="16"/>
        <v>Monday</v>
      </c>
      <c r="D214" s="1" t="str">
        <f t="shared" si="17"/>
        <v>Weekday</v>
      </c>
      <c r="E214" s="3">
        <f t="shared" si="18"/>
        <v>336</v>
      </c>
      <c r="F214" s="3" t="str">
        <f t="shared" si="19"/>
        <v>Highly Active</v>
      </c>
      <c r="G214">
        <v>20500</v>
      </c>
      <c r="H214" s="2">
        <v>15.689999580383301</v>
      </c>
      <c r="I214" s="2">
        <v>15.689999580383301</v>
      </c>
      <c r="J214">
        <v>0</v>
      </c>
      <c r="K214" s="2">
        <v>11.3699998855591</v>
      </c>
      <c r="L214" s="2">
        <v>0.46000000834464999</v>
      </c>
      <c r="M214" s="2">
        <v>3.8599998950958301</v>
      </c>
      <c r="N214">
        <v>0</v>
      </c>
      <c r="O214">
        <v>118</v>
      </c>
      <c r="P214">
        <v>9</v>
      </c>
      <c r="Q214">
        <v>209</v>
      </c>
      <c r="R214">
        <v>1104</v>
      </c>
      <c r="S214">
        <v>3403</v>
      </c>
    </row>
    <row r="215" spans="1:19" ht="15" customHeight="1" x14ac:dyDescent="0.25">
      <c r="A215">
        <v>8053475328</v>
      </c>
      <c r="B215" s="1">
        <v>42492</v>
      </c>
      <c r="C215" s="1" t="str">
        <f t="shared" si="16"/>
        <v>Monday</v>
      </c>
      <c r="D215" s="1" t="str">
        <f t="shared" si="17"/>
        <v>Weekday</v>
      </c>
      <c r="E215" s="3">
        <f t="shared" si="18"/>
        <v>95</v>
      </c>
      <c r="F215" s="3" t="str">
        <f t="shared" si="19"/>
        <v>Highly Active</v>
      </c>
      <c r="G215">
        <v>1969</v>
      </c>
      <c r="H215" s="2">
        <v>1.4299999475479099</v>
      </c>
      <c r="I215" s="2">
        <v>1.4299999475479099</v>
      </c>
      <c r="J215">
        <v>0</v>
      </c>
      <c r="K215" s="2">
        <v>0</v>
      </c>
      <c r="L215" s="2">
        <v>0</v>
      </c>
      <c r="M215" s="2">
        <v>1.4299999475479099</v>
      </c>
      <c r="N215">
        <v>0</v>
      </c>
      <c r="O215">
        <v>0</v>
      </c>
      <c r="P215">
        <v>0</v>
      </c>
      <c r="Q215">
        <v>95</v>
      </c>
      <c r="R215">
        <v>1345</v>
      </c>
      <c r="S215">
        <v>1988</v>
      </c>
    </row>
    <row r="216" spans="1:19" ht="15" customHeight="1" x14ac:dyDescent="0.25">
      <c r="A216">
        <v>8053475328</v>
      </c>
      <c r="B216" s="1">
        <v>42499</v>
      </c>
      <c r="C216" s="1" t="str">
        <f t="shared" si="16"/>
        <v>Monday</v>
      </c>
      <c r="D216" s="1" t="str">
        <f t="shared" si="17"/>
        <v>Weekday</v>
      </c>
      <c r="E216" s="3">
        <f t="shared" si="18"/>
        <v>226</v>
      </c>
      <c r="F216" s="3" t="str">
        <f t="shared" si="19"/>
        <v>Highly Active</v>
      </c>
      <c r="G216">
        <v>12465</v>
      </c>
      <c r="H216" s="2">
        <v>9.3800001144409197</v>
      </c>
      <c r="I216" s="2">
        <v>9.3800001144409197</v>
      </c>
      <c r="J216">
        <v>0</v>
      </c>
      <c r="K216" s="2">
        <v>6.1199998855590803</v>
      </c>
      <c r="L216" s="2">
        <v>0.56999999284744296</v>
      </c>
      <c r="M216" s="2">
        <v>2.6900000572204599</v>
      </c>
      <c r="N216">
        <v>0</v>
      </c>
      <c r="O216">
        <v>66</v>
      </c>
      <c r="P216">
        <v>12</v>
      </c>
      <c r="Q216">
        <v>148</v>
      </c>
      <c r="R216">
        <v>1214</v>
      </c>
      <c r="S216">
        <v>2765</v>
      </c>
    </row>
    <row r="217" spans="1:19" ht="15" customHeight="1" x14ac:dyDescent="0.25">
      <c r="A217">
        <v>8253242879</v>
      </c>
      <c r="B217" s="1">
        <v>42478</v>
      </c>
      <c r="C217" s="1" t="str">
        <f t="shared" si="16"/>
        <v>Monday</v>
      </c>
      <c r="D217" s="1" t="str">
        <f t="shared" si="17"/>
        <v>Weekday</v>
      </c>
      <c r="E217" s="3">
        <f t="shared" si="18"/>
        <v>162</v>
      </c>
      <c r="F217" s="3" t="str">
        <f t="shared" si="19"/>
        <v>Highly Active</v>
      </c>
      <c r="G217">
        <v>5151</v>
      </c>
      <c r="H217" s="2">
        <v>3.4800000190734899</v>
      </c>
      <c r="I217" s="2">
        <v>3.4800000190734899</v>
      </c>
      <c r="J217">
        <v>0</v>
      </c>
      <c r="K217" s="2">
        <v>1.03999996185303</v>
      </c>
      <c r="L217" s="2">
        <v>0.62999999523162797</v>
      </c>
      <c r="M217" s="2">
        <v>1.79999995231628</v>
      </c>
      <c r="N217">
        <v>0</v>
      </c>
      <c r="O217">
        <v>16</v>
      </c>
      <c r="P217">
        <v>16</v>
      </c>
      <c r="Q217">
        <v>130</v>
      </c>
      <c r="R217">
        <v>1278</v>
      </c>
      <c r="S217">
        <v>1829</v>
      </c>
    </row>
    <row r="218" spans="1:19" ht="15" customHeight="1" x14ac:dyDescent="0.25">
      <c r="A218">
        <v>8253242879</v>
      </c>
      <c r="B218" s="1">
        <v>42485</v>
      </c>
      <c r="C218" s="1" t="str">
        <f t="shared" si="16"/>
        <v>Monday</v>
      </c>
      <c r="D218" s="1" t="str">
        <f t="shared" si="17"/>
        <v>Weekday</v>
      </c>
      <c r="E218" s="3">
        <f t="shared" si="18"/>
        <v>179</v>
      </c>
      <c r="F218" s="3" t="str">
        <f t="shared" si="19"/>
        <v>Highly Active</v>
      </c>
      <c r="G218">
        <v>6829</v>
      </c>
      <c r="H218" s="2">
        <v>4.5100002288818404</v>
      </c>
      <c r="I218" s="2">
        <v>4.5100002288818404</v>
      </c>
      <c r="J218">
        <v>0</v>
      </c>
      <c r="K218" s="2">
        <v>0.36000001430511502</v>
      </c>
      <c r="L218" s="2">
        <v>2.3900001049041699</v>
      </c>
      <c r="M218" s="2">
        <v>1.7699999809265099</v>
      </c>
      <c r="N218">
        <v>0</v>
      </c>
      <c r="O218">
        <v>7</v>
      </c>
      <c r="P218">
        <v>54</v>
      </c>
      <c r="Q218">
        <v>118</v>
      </c>
      <c r="R218">
        <v>1261</v>
      </c>
      <c r="S218">
        <v>1909</v>
      </c>
    </row>
    <row r="219" spans="1:19" ht="15" customHeight="1" x14ac:dyDescent="0.25">
      <c r="A219">
        <v>8378563200</v>
      </c>
      <c r="B219" s="1">
        <v>42478</v>
      </c>
      <c r="C219" s="1" t="str">
        <f t="shared" si="16"/>
        <v>Monday</v>
      </c>
      <c r="D219" s="1" t="str">
        <f t="shared" si="17"/>
        <v>Weekday</v>
      </c>
      <c r="E219" s="3">
        <f t="shared" si="18"/>
        <v>301</v>
      </c>
      <c r="F219" s="3" t="str">
        <f t="shared" si="19"/>
        <v>Highly Active</v>
      </c>
      <c r="G219">
        <v>13630</v>
      </c>
      <c r="H219" s="2">
        <v>10.810000419616699</v>
      </c>
      <c r="I219" s="2">
        <v>10.810000419616699</v>
      </c>
      <c r="J219">
        <v>2.0921471118927002</v>
      </c>
      <c r="K219" s="2">
        <v>5.0500001907348597</v>
      </c>
      <c r="L219" s="2">
        <v>0.56000000238418601</v>
      </c>
      <c r="M219" s="2">
        <v>5.1999998092651403</v>
      </c>
      <c r="N219">
        <v>0</v>
      </c>
      <c r="O219">
        <v>117</v>
      </c>
      <c r="P219">
        <v>10</v>
      </c>
      <c r="Q219">
        <v>174</v>
      </c>
      <c r="R219">
        <v>720</v>
      </c>
      <c r="S219">
        <v>4157</v>
      </c>
    </row>
    <row r="220" spans="1:19" ht="15" customHeight="1" x14ac:dyDescent="0.25">
      <c r="A220">
        <v>8378563200</v>
      </c>
      <c r="B220" s="1">
        <v>42485</v>
      </c>
      <c r="C220" s="1" t="str">
        <f t="shared" si="16"/>
        <v>Monday</v>
      </c>
      <c r="D220" s="1" t="str">
        <f t="shared" si="17"/>
        <v>Weekday</v>
      </c>
      <c r="E220" s="3">
        <f t="shared" si="18"/>
        <v>274</v>
      </c>
      <c r="F220" s="3" t="str">
        <f t="shared" si="19"/>
        <v>Highly Active</v>
      </c>
      <c r="G220">
        <v>12405</v>
      </c>
      <c r="H220" s="2">
        <v>9.8400001525878906</v>
      </c>
      <c r="I220" s="2">
        <v>9.8400001525878906</v>
      </c>
      <c r="J220">
        <v>2.0921471118927002</v>
      </c>
      <c r="K220" s="2">
        <v>5.0500001907348597</v>
      </c>
      <c r="L220" s="2">
        <v>0.87000000476837203</v>
      </c>
      <c r="M220" s="2">
        <v>3.9200000762939502</v>
      </c>
      <c r="N220">
        <v>0</v>
      </c>
      <c r="O220">
        <v>117</v>
      </c>
      <c r="P220">
        <v>16</v>
      </c>
      <c r="Q220">
        <v>141</v>
      </c>
      <c r="R220">
        <v>692</v>
      </c>
      <c r="S220">
        <v>4005</v>
      </c>
    </row>
    <row r="221" spans="1:19" ht="15" customHeight="1" x14ac:dyDescent="0.25">
      <c r="A221">
        <v>8378563200</v>
      </c>
      <c r="B221" s="1">
        <v>42492</v>
      </c>
      <c r="C221" s="1" t="str">
        <f t="shared" si="16"/>
        <v>Monday</v>
      </c>
      <c r="D221" s="1" t="str">
        <f t="shared" si="17"/>
        <v>Weekday</v>
      </c>
      <c r="E221" s="3">
        <f t="shared" si="18"/>
        <v>209</v>
      </c>
      <c r="F221" s="3" t="str">
        <f t="shared" si="19"/>
        <v>Highly Active</v>
      </c>
      <c r="G221">
        <v>6064</v>
      </c>
      <c r="H221" s="2">
        <v>4.8099999427795401</v>
      </c>
      <c r="I221" s="2">
        <v>4.8099999427795401</v>
      </c>
      <c r="J221">
        <v>2.0921471118927002</v>
      </c>
      <c r="K221" s="2">
        <v>0.62999999523162797</v>
      </c>
      <c r="L221" s="2">
        <v>0.17000000178813901</v>
      </c>
      <c r="M221" s="2">
        <v>4.0100002288818404</v>
      </c>
      <c r="N221">
        <v>0</v>
      </c>
      <c r="O221">
        <v>63</v>
      </c>
      <c r="P221">
        <v>4</v>
      </c>
      <c r="Q221">
        <v>142</v>
      </c>
      <c r="R221">
        <v>802</v>
      </c>
      <c r="S221">
        <v>3491</v>
      </c>
    </row>
    <row r="222" spans="1:19" ht="15" customHeight="1" x14ac:dyDescent="0.25">
      <c r="A222">
        <v>8378563200</v>
      </c>
      <c r="B222" s="1">
        <v>42499</v>
      </c>
      <c r="C222" s="1" t="str">
        <f t="shared" si="16"/>
        <v>Monday</v>
      </c>
      <c r="D222" s="1" t="str">
        <f t="shared" si="17"/>
        <v>Weekday</v>
      </c>
      <c r="E222" s="3">
        <f t="shared" si="18"/>
        <v>255</v>
      </c>
      <c r="F222" s="3" t="str">
        <f t="shared" si="19"/>
        <v>Highly Active</v>
      </c>
      <c r="G222">
        <v>8382</v>
      </c>
      <c r="H222" s="2">
        <v>6.6500000953674299</v>
      </c>
      <c r="I222" s="2">
        <v>6.6500000953674299</v>
      </c>
      <c r="J222">
        <v>2.0921471118927002</v>
      </c>
      <c r="K222" s="2">
        <v>1.2699999809265099</v>
      </c>
      <c r="L222" s="2">
        <v>0.66000002622604403</v>
      </c>
      <c r="M222" s="2">
        <v>4.7199997901916504</v>
      </c>
      <c r="N222">
        <v>0</v>
      </c>
      <c r="O222">
        <v>71</v>
      </c>
      <c r="P222">
        <v>13</v>
      </c>
      <c r="Q222">
        <v>171</v>
      </c>
      <c r="R222">
        <v>772</v>
      </c>
      <c r="S222">
        <v>3721</v>
      </c>
    </row>
    <row r="223" spans="1:19" ht="15" customHeight="1" x14ac:dyDescent="0.25">
      <c r="A223">
        <v>8583815059</v>
      </c>
      <c r="B223" s="1">
        <v>42478</v>
      </c>
      <c r="C223" s="1" t="str">
        <f t="shared" si="16"/>
        <v>Monday</v>
      </c>
      <c r="D223" s="1" t="str">
        <f t="shared" si="17"/>
        <v>Weekday</v>
      </c>
      <c r="E223" s="3">
        <f t="shared" si="18"/>
        <v>131</v>
      </c>
      <c r="F223" s="3" t="str">
        <f t="shared" si="19"/>
        <v>Highly Active</v>
      </c>
      <c r="G223">
        <v>3864</v>
      </c>
      <c r="H223" s="2">
        <v>3.0099999904632599</v>
      </c>
      <c r="I223" s="2">
        <v>3.0099999904632599</v>
      </c>
      <c r="J223">
        <v>0</v>
      </c>
      <c r="K223" s="2">
        <v>0.31000000238418601</v>
      </c>
      <c r="L223" s="2">
        <v>1.0599999427795399</v>
      </c>
      <c r="M223" s="2">
        <v>1.3500000238418599</v>
      </c>
      <c r="N223">
        <v>0</v>
      </c>
      <c r="O223">
        <v>4</v>
      </c>
      <c r="P223">
        <v>22</v>
      </c>
      <c r="Q223">
        <v>105</v>
      </c>
      <c r="R223">
        <v>1309</v>
      </c>
      <c r="S223">
        <v>2536</v>
      </c>
    </row>
    <row r="224" spans="1:19" ht="15" customHeight="1" x14ac:dyDescent="0.25">
      <c r="A224">
        <v>8583815059</v>
      </c>
      <c r="B224" s="1">
        <v>42485</v>
      </c>
      <c r="C224" s="1" t="str">
        <f t="shared" si="16"/>
        <v>Monday</v>
      </c>
      <c r="D224" s="1" t="str">
        <f t="shared" si="17"/>
        <v>Weekday</v>
      </c>
      <c r="E224" s="3">
        <f t="shared" si="18"/>
        <v>146</v>
      </c>
      <c r="F224" s="3" t="str">
        <f t="shared" si="19"/>
        <v>Highly Active</v>
      </c>
      <c r="G224">
        <v>4503</v>
      </c>
      <c r="H224" s="2">
        <v>3.5099999904632599</v>
      </c>
      <c r="I224" s="2">
        <v>3.5099999904632599</v>
      </c>
      <c r="J224">
        <v>0</v>
      </c>
      <c r="K224" s="2">
        <v>1.4700000286102299</v>
      </c>
      <c r="L224" s="2">
        <v>0.239999994635582</v>
      </c>
      <c r="M224" s="2">
        <v>1.8099999427795399</v>
      </c>
      <c r="N224">
        <v>0</v>
      </c>
      <c r="O224">
        <v>18</v>
      </c>
      <c r="P224">
        <v>6</v>
      </c>
      <c r="Q224">
        <v>122</v>
      </c>
      <c r="R224">
        <v>1294</v>
      </c>
      <c r="S224">
        <v>2547</v>
      </c>
    </row>
    <row r="225" spans="1:19" ht="15" customHeight="1" x14ac:dyDescent="0.25">
      <c r="A225">
        <v>8583815059</v>
      </c>
      <c r="B225" s="1">
        <v>42492</v>
      </c>
      <c r="C225" s="1" t="str">
        <f t="shared" si="16"/>
        <v>Monday</v>
      </c>
      <c r="D225" s="1" t="str">
        <f t="shared" si="17"/>
        <v>Weekday</v>
      </c>
      <c r="E225" s="3">
        <f t="shared" si="18"/>
        <v>0</v>
      </c>
      <c r="F225" s="3" t="str">
        <f t="shared" si="19"/>
        <v>Low Activity</v>
      </c>
      <c r="G225">
        <v>8469</v>
      </c>
      <c r="H225" s="2">
        <v>6.6100001335143999</v>
      </c>
      <c r="I225" s="2">
        <v>6.6100001335143999</v>
      </c>
      <c r="J225">
        <v>0</v>
      </c>
      <c r="K225" s="2">
        <v>0</v>
      </c>
      <c r="L225" s="2">
        <v>0</v>
      </c>
      <c r="M225" s="2">
        <v>0</v>
      </c>
      <c r="N225">
        <v>0</v>
      </c>
      <c r="O225">
        <v>0</v>
      </c>
      <c r="P225">
        <v>0</v>
      </c>
      <c r="Q225">
        <v>0</v>
      </c>
      <c r="R225">
        <v>1440</v>
      </c>
      <c r="S225">
        <v>2894</v>
      </c>
    </row>
    <row r="226" spans="1:19" ht="15" customHeight="1" x14ac:dyDescent="0.25">
      <c r="A226">
        <v>8583815059</v>
      </c>
      <c r="B226" s="1">
        <v>42499</v>
      </c>
      <c r="C226" s="1" t="str">
        <f t="shared" si="16"/>
        <v>Monday</v>
      </c>
      <c r="D226" s="1" t="str">
        <f t="shared" si="17"/>
        <v>Weekday</v>
      </c>
      <c r="E226" s="3">
        <f t="shared" si="18"/>
        <v>180</v>
      </c>
      <c r="F226" s="3" t="str">
        <f t="shared" si="19"/>
        <v>Highly Active</v>
      </c>
      <c r="G226">
        <v>9877</v>
      </c>
      <c r="H226" s="2">
        <v>7.6999998092651403</v>
      </c>
      <c r="I226" s="2">
        <v>7.6999998092651403</v>
      </c>
      <c r="J226">
        <v>0</v>
      </c>
      <c r="K226" s="2">
        <v>5.7600002288818404</v>
      </c>
      <c r="L226" s="2">
        <v>0.17000000178813901</v>
      </c>
      <c r="M226" s="2">
        <v>1.7300000190734901</v>
      </c>
      <c r="N226">
        <v>0</v>
      </c>
      <c r="O226">
        <v>66</v>
      </c>
      <c r="P226">
        <v>4</v>
      </c>
      <c r="Q226">
        <v>110</v>
      </c>
      <c r="R226">
        <v>1260</v>
      </c>
      <c r="S226">
        <v>2947</v>
      </c>
    </row>
    <row r="227" spans="1:19" ht="15" customHeight="1" x14ac:dyDescent="0.25">
      <c r="A227">
        <v>8792009665</v>
      </c>
      <c r="B227" s="1">
        <v>42492</v>
      </c>
      <c r="C227" s="1" t="str">
        <f t="shared" si="16"/>
        <v>Monday</v>
      </c>
      <c r="D227" s="1" t="str">
        <f t="shared" si="17"/>
        <v>Weekday</v>
      </c>
      <c r="E227" s="3">
        <f t="shared" si="18"/>
        <v>101</v>
      </c>
      <c r="F227" s="3" t="str">
        <f t="shared" si="19"/>
        <v>Highly Active</v>
      </c>
      <c r="G227">
        <v>1831</v>
      </c>
      <c r="H227" s="2">
        <v>1.16999995708466</v>
      </c>
      <c r="I227" s="2">
        <v>1.16999995708466</v>
      </c>
      <c r="J227">
        <v>0</v>
      </c>
      <c r="K227" s="2">
        <v>0</v>
      </c>
      <c r="L227" s="2">
        <v>0</v>
      </c>
      <c r="M227" s="2">
        <v>1.16999995708466</v>
      </c>
      <c r="N227">
        <v>0</v>
      </c>
      <c r="O227">
        <v>0</v>
      </c>
      <c r="P227">
        <v>0</v>
      </c>
      <c r="Q227">
        <v>101</v>
      </c>
      <c r="R227">
        <v>916</v>
      </c>
      <c r="S227">
        <v>2015</v>
      </c>
    </row>
    <row r="228" spans="1:19" ht="15" customHeight="1" x14ac:dyDescent="0.25">
      <c r="A228">
        <v>8877689391</v>
      </c>
      <c r="B228" s="1">
        <v>42478</v>
      </c>
      <c r="C228" s="1" t="str">
        <f t="shared" si="16"/>
        <v>Monday</v>
      </c>
      <c r="D228" s="1" t="str">
        <f t="shared" si="17"/>
        <v>Weekday</v>
      </c>
      <c r="E228" s="3">
        <f t="shared" si="18"/>
        <v>225</v>
      </c>
      <c r="F228" s="3" t="str">
        <f t="shared" si="19"/>
        <v>Highly Active</v>
      </c>
      <c r="G228">
        <v>11423</v>
      </c>
      <c r="H228" s="2">
        <v>8.6700000762939506</v>
      </c>
      <c r="I228" s="2">
        <v>8.6700000762939506</v>
      </c>
      <c r="J228">
        <v>0</v>
      </c>
      <c r="K228" s="2">
        <v>2.4400000572204599</v>
      </c>
      <c r="L228" s="2">
        <v>0.270000010728836</v>
      </c>
      <c r="M228" s="2">
        <v>5.9400000572204599</v>
      </c>
      <c r="N228">
        <v>0</v>
      </c>
      <c r="O228">
        <v>29</v>
      </c>
      <c r="P228">
        <v>5</v>
      </c>
      <c r="Q228">
        <v>191</v>
      </c>
      <c r="R228">
        <v>1215</v>
      </c>
      <c r="S228">
        <v>2761</v>
      </c>
    </row>
    <row r="229" spans="1:19" ht="15" customHeight="1" x14ac:dyDescent="0.25">
      <c r="A229">
        <v>8877689391</v>
      </c>
      <c r="B229" s="1">
        <v>42485</v>
      </c>
      <c r="C229" s="1" t="str">
        <f t="shared" si="16"/>
        <v>Monday</v>
      </c>
      <c r="D229" s="1" t="str">
        <f t="shared" si="17"/>
        <v>Weekday</v>
      </c>
      <c r="E229" s="3">
        <f t="shared" si="18"/>
        <v>339</v>
      </c>
      <c r="F229" s="3" t="str">
        <f t="shared" si="19"/>
        <v>Highly Active</v>
      </c>
      <c r="G229">
        <v>12986</v>
      </c>
      <c r="H229" s="2">
        <v>8.7399997711181605</v>
      </c>
      <c r="I229" s="2">
        <v>8.7399997711181605</v>
      </c>
      <c r="J229">
        <v>0</v>
      </c>
      <c r="K229" s="2">
        <v>2.3699998855590798</v>
      </c>
      <c r="L229" s="2">
        <v>7.0000000298023196E-2</v>
      </c>
      <c r="M229" s="2">
        <v>6.2699999809265101</v>
      </c>
      <c r="N229">
        <v>9.9999997764825804E-3</v>
      </c>
      <c r="O229">
        <v>113</v>
      </c>
      <c r="P229">
        <v>8</v>
      </c>
      <c r="Q229">
        <v>218</v>
      </c>
      <c r="R229">
        <v>1101</v>
      </c>
      <c r="S229">
        <v>3802</v>
      </c>
    </row>
    <row r="230" spans="1:19" ht="15" customHeight="1" x14ac:dyDescent="0.25">
      <c r="A230">
        <v>8877689391</v>
      </c>
      <c r="B230" s="1">
        <v>42492</v>
      </c>
      <c r="C230" s="1" t="str">
        <f t="shared" si="16"/>
        <v>Monday</v>
      </c>
      <c r="D230" s="1" t="str">
        <f t="shared" si="17"/>
        <v>Weekday</v>
      </c>
      <c r="E230" s="3">
        <f t="shared" si="18"/>
        <v>105</v>
      </c>
      <c r="F230" s="3" t="str">
        <f t="shared" si="19"/>
        <v>Highly Active</v>
      </c>
      <c r="G230">
        <v>4790</v>
      </c>
      <c r="H230" s="2">
        <v>3.6400001049041699</v>
      </c>
      <c r="I230" s="2">
        <v>3.6400001049041699</v>
      </c>
      <c r="J230">
        <v>0</v>
      </c>
      <c r="K230" s="2">
        <v>0</v>
      </c>
      <c r="L230" s="2">
        <v>0</v>
      </c>
      <c r="M230" s="2">
        <v>3.5599999427795401</v>
      </c>
      <c r="N230">
        <v>0</v>
      </c>
      <c r="O230">
        <v>0</v>
      </c>
      <c r="P230">
        <v>0</v>
      </c>
      <c r="Q230">
        <v>105</v>
      </c>
      <c r="R230">
        <v>1335</v>
      </c>
      <c r="S230">
        <v>2189</v>
      </c>
    </row>
    <row r="231" spans="1:19" ht="15" customHeight="1" x14ac:dyDescent="0.25">
      <c r="A231">
        <v>8877689391</v>
      </c>
      <c r="B231" s="1">
        <v>42499</v>
      </c>
      <c r="C231" s="1" t="str">
        <f t="shared" si="16"/>
        <v>Monday</v>
      </c>
      <c r="D231" s="1" t="str">
        <f t="shared" si="17"/>
        <v>Weekday</v>
      </c>
      <c r="E231" s="3">
        <f t="shared" si="18"/>
        <v>309</v>
      </c>
      <c r="F231" s="3" t="str">
        <f t="shared" si="19"/>
        <v>Highly Active</v>
      </c>
      <c r="G231">
        <v>20226</v>
      </c>
      <c r="H231" s="2">
        <v>18.25</v>
      </c>
      <c r="I231" s="2">
        <v>18.25</v>
      </c>
      <c r="J231">
        <v>0</v>
      </c>
      <c r="K231" s="2">
        <v>11.1000003814697</v>
      </c>
      <c r="L231" s="2">
        <v>0.80000001192092896</v>
      </c>
      <c r="M231" s="2">
        <v>6.2399997711181596</v>
      </c>
      <c r="N231">
        <v>5.0000000745058101E-2</v>
      </c>
      <c r="O231">
        <v>73</v>
      </c>
      <c r="P231">
        <v>19</v>
      </c>
      <c r="Q231">
        <v>217</v>
      </c>
      <c r="R231">
        <v>1131</v>
      </c>
      <c r="S231">
        <v>3710</v>
      </c>
    </row>
    <row r="232" spans="1:19" ht="15" customHeight="1" x14ac:dyDescent="0.25">
      <c r="A232">
        <v>1503960366</v>
      </c>
      <c r="B232" s="1">
        <v>42476</v>
      </c>
      <c r="C232" s="1" t="str">
        <f t="shared" si="16"/>
        <v>Saturday</v>
      </c>
      <c r="D232" s="1" t="str">
        <f t="shared" si="17"/>
        <v>weekend</v>
      </c>
      <c r="E232" s="3">
        <f t="shared" si="18"/>
        <v>267</v>
      </c>
      <c r="F232" s="3" t="str">
        <f t="shared" si="19"/>
        <v>Highly Active</v>
      </c>
      <c r="G232">
        <v>12669</v>
      </c>
      <c r="H232" s="2">
        <v>8.1599998474121094</v>
      </c>
      <c r="I232" s="2">
        <v>8.1599998474121094</v>
      </c>
      <c r="J232">
        <v>0</v>
      </c>
      <c r="K232" s="2">
        <v>2.71000003814697</v>
      </c>
      <c r="L232" s="2">
        <v>0.40999999642372098</v>
      </c>
      <c r="M232" s="2">
        <v>5.03999996185303</v>
      </c>
      <c r="N232">
        <v>0</v>
      </c>
      <c r="O232">
        <v>36</v>
      </c>
      <c r="P232">
        <v>10</v>
      </c>
      <c r="Q232">
        <v>221</v>
      </c>
      <c r="R232">
        <v>773</v>
      </c>
      <c r="S232">
        <v>1863</v>
      </c>
    </row>
    <row r="233" spans="1:19" ht="15" customHeight="1" x14ac:dyDescent="0.25">
      <c r="A233">
        <v>1503960366</v>
      </c>
      <c r="B233" s="1">
        <v>42483</v>
      </c>
      <c r="C233" s="1" t="str">
        <f t="shared" si="16"/>
        <v>Saturday</v>
      </c>
      <c r="D233" s="1" t="str">
        <f t="shared" si="17"/>
        <v>weekend</v>
      </c>
      <c r="E233" s="3">
        <f t="shared" si="18"/>
        <v>324</v>
      </c>
      <c r="F233" s="3" t="str">
        <f t="shared" si="19"/>
        <v>Highly Active</v>
      </c>
      <c r="G233">
        <v>14371</v>
      </c>
      <c r="H233" s="2">
        <v>9.0399999618530291</v>
      </c>
      <c r="I233" s="2">
        <v>9.0399999618530291</v>
      </c>
      <c r="J233">
        <v>0</v>
      </c>
      <c r="K233" s="2">
        <v>2.8099999427795401</v>
      </c>
      <c r="L233" s="2">
        <v>0.87000000476837203</v>
      </c>
      <c r="M233" s="2">
        <v>5.3600001335143999</v>
      </c>
      <c r="N233">
        <v>0</v>
      </c>
      <c r="O233">
        <v>41</v>
      </c>
      <c r="P233">
        <v>21</v>
      </c>
      <c r="Q233">
        <v>262</v>
      </c>
      <c r="R233">
        <v>732</v>
      </c>
      <c r="S233">
        <v>1949</v>
      </c>
    </row>
    <row r="234" spans="1:19" ht="15" customHeight="1" x14ac:dyDescent="0.25">
      <c r="A234">
        <v>1503960366</v>
      </c>
      <c r="B234" s="1">
        <v>42490</v>
      </c>
      <c r="C234" s="1" t="str">
        <f t="shared" si="16"/>
        <v>Saturday</v>
      </c>
      <c r="D234" s="1" t="str">
        <f t="shared" si="17"/>
        <v>weekend</v>
      </c>
      <c r="E234" s="3">
        <f t="shared" si="18"/>
        <v>303</v>
      </c>
      <c r="F234" s="3" t="str">
        <f t="shared" si="19"/>
        <v>Highly Active</v>
      </c>
      <c r="G234">
        <v>14673</v>
      </c>
      <c r="H234" s="2">
        <v>9.25</v>
      </c>
      <c r="I234" s="2">
        <v>9.25</v>
      </c>
      <c r="J234">
        <v>0</v>
      </c>
      <c r="K234" s="2">
        <v>3.5599999427795401</v>
      </c>
      <c r="L234" s="2">
        <v>1.41999995708466</v>
      </c>
      <c r="M234" s="2">
        <v>4.2699999809265101</v>
      </c>
      <c r="N234">
        <v>0</v>
      </c>
      <c r="O234">
        <v>52</v>
      </c>
      <c r="P234">
        <v>34</v>
      </c>
      <c r="Q234">
        <v>217</v>
      </c>
      <c r="R234">
        <v>712</v>
      </c>
      <c r="S234">
        <v>1947</v>
      </c>
    </row>
    <row r="235" spans="1:19" ht="15" customHeight="1" x14ac:dyDescent="0.25">
      <c r="A235">
        <v>1503960366</v>
      </c>
      <c r="B235" s="1">
        <v>42497</v>
      </c>
      <c r="C235" s="1" t="str">
        <f t="shared" si="16"/>
        <v>Saturday</v>
      </c>
      <c r="D235" s="1" t="str">
        <f t="shared" si="17"/>
        <v>weekend</v>
      </c>
      <c r="E235" s="3">
        <f t="shared" si="18"/>
        <v>258</v>
      </c>
      <c r="F235" s="3" t="str">
        <f t="shared" si="19"/>
        <v>Highly Active</v>
      </c>
      <c r="G235">
        <v>11992</v>
      </c>
      <c r="H235" s="2">
        <v>7.71000003814697</v>
      </c>
      <c r="I235" s="2">
        <v>7.71000003814697</v>
      </c>
      <c r="J235">
        <v>0</v>
      </c>
      <c r="K235" s="2">
        <v>2.46000003814697</v>
      </c>
      <c r="L235" s="2">
        <v>2.1199998855590798</v>
      </c>
      <c r="M235" s="2">
        <v>3.1300001144409202</v>
      </c>
      <c r="N235">
        <v>0</v>
      </c>
      <c r="O235">
        <v>37</v>
      </c>
      <c r="P235">
        <v>46</v>
      </c>
      <c r="Q235">
        <v>175</v>
      </c>
      <c r="R235">
        <v>833</v>
      </c>
      <c r="S235">
        <v>1821</v>
      </c>
    </row>
    <row r="236" spans="1:19" ht="15" customHeight="1" x14ac:dyDescent="0.25">
      <c r="A236">
        <v>1624580081</v>
      </c>
      <c r="B236" s="1">
        <v>42476</v>
      </c>
      <c r="C236" s="1" t="str">
        <f t="shared" si="16"/>
        <v>Saturday</v>
      </c>
      <c r="D236" s="1" t="str">
        <f t="shared" si="17"/>
        <v>weekend</v>
      </c>
      <c r="E236" s="3">
        <f t="shared" si="18"/>
        <v>176</v>
      </c>
      <c r="F236" s="3" t="str">
        <f t="shared" si="19"/>
        <v>Highly Active</v>
      </c>
      <c r="G236">
        <v>5370</v>
      </c>
      <c r="H236" s="2">
        <v>3.4900000095367401</v>
      </c>
      <c r="I236" s="2">
        <v>3.4900000095367401</v>
      </c>
      <c r="J236">
        <v>0</v>
      </c>
      <c r="K236" s="2">
        <v>0</v>
      </c>
      <c r="L236" s="2">
        <v>0</v>
      </c>
      <c r="M236" s="2">
        <v>3.4900000095367401</v>
      </c>
      <c r="N236">
        <v>0</v>
      </c>
      <c r="O236">
        <v>0</v>
      </c>
      <c r="P236">
        <v>0</v>
      </c>
      <c r="Q236">
        <v>176</v>
      </c>
      <c r="R236">
        <v>1264</v>
      </c>
      <c r="S236">
        <v>1463</v>
      </c>
    </row>
    <row r="237" spans="1:19" ht="15" customHeight="1" x14ac:dyDescent="0.25">
      <c r="A237">
        <v>1624580081</v>
      </c>
      <c r="B237" s="1">
        <v>42483</v>
      </c>
      <c r="C237" s="1" t="str">
        <f t="shared" si="16"/>
        <v>Saturday</v>
      </c>
      <c r="D237" s="1" t="str">
        <f t="shared" si="17"/>
        <v>weekend</v>
      </c>
      <c r="E237" s="3">
        <f t="shared" si="18"/>
        <v>227</v>
      </c>
      <c r="F237" s="3" t="str">
        <f t="shared" si="19"/>
        <v>Highly Active</v>
      </c>
      <c r="G237">
        <v>8538</v>
      </c>
      <c r="H237" s="2">
        <v>5.5500001907348597</v>
      </c>
      <c r="I237" s="2">
        <v>5.5500001907348597</v>
      </c>
      <c r="J237">
        <v>0</v>
      </c>
      <c r="K237" s="2">
        <v>0</v>
      </c>
      <c r="L237" s="2">
        <v>0</v>
      </c>
      <c r="M237" s="2">
        <v>5.53999996185303</v>
      </c>
      <c r="N237">
        <v>9.9999997764825804E-3</v>
      </c>
      <c r="O237">
        <v>0</v>
      </c>
      <c r="P237">
        <v>0</v>
      </c>
      <c r="Q237">
        <v>227</v>
      </c>
      <c r="R237">
        <v>1213</v>
      </c>
      <c r="S237">
        <v>1562</v>
      </c>
    </row>
    <row r="238" spans="1:19" ht="15" customHeight="1" x14ac:dyDescent="0.25">
      <c r="A238">
        <v>1624580081</v>
      </c>
      <c r="B238" s="1">
        <v>42490</v>
      </c>
      <c r="C238" s="1" t="str">
        <f t="shared" si="16"/>
        <v>Saturday</v>
      </c>
      <c r="D238" s="1" t="str">
        <f t="shared" si="17"/>
        <v>weekend</v>
      </c>
      <c r="E238" s="3">
        <f t="shared" si="18"/>
        <v>258</v>
      </c>
      <c r="F238" s="3" t="str">
        <f t="shared" si="19"/>
        <v>Highly Active</v>
      </c>
      <c r="G238">
        <v>6474</v>
      </c>
      <c r="H238" s="2">
        <v>4.3000001907348597</v>
      </c>
      <c r="I238" s="2">
        <v>4.3000001907348597</v>
      </c>
      <c r="J238">
        <v>0</v>
      </c>
      <c r="K238" s="2">
        <v>0.89999997615814198</v>
      </c>
      <c r="L238" s="2">
        <v>1.2799999713897701</v>
      </c>
      <c r="M238" s="2">
        <v>2.1199998855590798</v>
      </c>
      <c r="N238">
        <v>9.9999997764825804E-3</v>
      </c>
      <c r="O238">
        <v>11</v>
      </c>
      <c r="P238">
        <v>23</v>
      </c>
      <c r="Q238">
        <v>224</v>
      </c>
      <c r="R238">
        <v>1182</v>
      </c>
      <c r="S238">
        <v>1655</v>
      </c>
    </row>
    <row r="239" spans="1:19" ht="15" customHeight="1" x14ac:dyDescent="0.25">
      <c r="A239">
        <v>1624580081</v>
      </c>
      <c r="B239" s="1">
        <v>42497</v>
      </c>
      <c r="C239" s="1" t="str">
        <f t="shared" si="16"/>
        <v>Saturday</v>
      </c>
      <c r="D239" s="1" t="str">
        <f t="shared" si="17"/>
        <v>weekend</v>
      </c>
      <c r="E239" s="3">
        <f t="shared" si="18"/>
        <v>182</v>
      </c>
      <c r="F239" s="3" t="str">
        <f t="shared" si="19"/>
        <v>Highly Active</v>
      </c>
      <c r="G239">
        <v>2104</v>
      </c>
      <c r="H239" s="2">
        <v>1.37000000476837</v>
      </c>
      <c r="I239" s="2">
        <v>1.37000000476837</v>
      </c>
      <c r="J239">
        <v>0</v>
      </c>
      <c r="K239" s="2">
        <v>0</v>
      </c>
      <c r="L239" s="2">
        <v>0</v>
      </c>
      <c r="M239" s="2">
        <v>1.37000000476837</v>
      </c>
      <c r="N239">
        <v>0</v>
      </c>
      <c r="O239">
        <v>0</v>
      </c>
      <c r="P239">
        <v>0</v>
      </c>
      <c r="Q239">
        <v>182</v>
      </c>
      <c r="R239">
        <v>1258</v>
      </c>
      <c r="S239">
        <v>1474</v>
      </c>
    </row>
    <row r="240" spans="1:19" ht="15" customHeight="1" x14ac:dyDescent="0.25">
      <c r="A240">
        <v>1644430081</v>
      </c>
      <c r="B240" s="1">
        <v>42476</v>
      </c>
      <c r="C240" s="1" t="str">
        <f t="shared" si="16"/>
        <v>Saturday</v>
      </c>
      <c r="D240" s="1" t="str">
        <f t="shared" si="17"/>
        <v>weekend</v>
      </c>
      <c r="E240" s="3">
        <f t="shared" si="18"/>
        <v>305</v>
      </c>
      <c r="F240" s="3" t="str">
        <f t="shared" si="19"/>
        <v>Highly Active</v>
      </c>
      <c r="G240">
        <v>15300</v>
      </c>
      <c r="H240" s="2">
        <v>11.1199998855591</v>
      </c>
      <c r="I240" s="2">
        <v>11.1199998855591</v>
      </c>
      <c r="J240">
        <v>0</v>
      </c>
      <c r="K240" s="2">
        <v>4.0999999046325701</v>
      </c>
      <c r="L240" s="2">
        <v>1.87999999523163</v>
      </c>
      <c r="M240" s="2">
        <v>5.0900001525878897</v>
      </c>
      <c r="N240">
        <v>0</v>
      </c>
      <c r="O240">
        <v>51</v>
      </c>
      <c r="P240">
        <v>42</v>
      </c>
      <c r="Q240">
        <v>212</v>
      </c>
      <c r="R240">
        <v>1135</v>
      </c>
      <c r="S240">
        <v>3493</v>
      </c>
    </row>
    <row r="241" spans="1:19" ht="15" customHeight="1" x14ac:dyDescent="0.25">
      <c r="A241">
        <v>1644430081</v>
      </c>
      <c r="B241" s="1">
        <v>42483</v>
      </c>
      <c r="C241" s="1" t="str">
        <f t="shared" si="16"/>
        <v>Saturday</v>
      </c>
      <c r="D241" s="1" t="str">
        <f t="shared" si="17"/>
        <v>weekend</v>
      </c>
      <c r="E241" s="3">
        <f t="shared" si="18"/>
        <v>175</v>
      </c>
      <c r="F241" s="3" t="str">
        <f t="shared" si="19"/>
        <v>Highly Active</v>
      </c>
      <c r="G241">
        <v>6637</v>
      </c>
      <c r="H241" s="2">
        <v>4.8299999237060502</v>
      </c>
      <c r="I241" s="2">
        <v>4.8299999237060502</v>
      </c>
      <c r="J241">
        <v>0</v>
      </c>
      <c r="K241" s="2">
        <v>0</v>
      </c>
      <c r="L241" s="2">
        <v>0.57999998331069902</v>
      </c>
      <c r="M241" s="2">
        <v>4.25</v>
      </c>
      <c r="N241">
        <v>0</v>
      </c>
      <c r="O241">
        <v>0</v>
      </c>
      <c r="P241">
        <v>15</v>
      </c>
      <c r="Q241">
        <v>160</v>
      </c>
      <c r="R241">
        <v>1265</v>
      </c>
      <c r="S241">
        <v>2677</v>
      </c>
    </row>
    <row r="242" spans="1:19" ht="15" customHeight="1" x14ac:dyDescent="0.25">
      <c r="A242">
        <v>1644430081</v>
      </c>
      <c r="B242" s="1">
        <v>42490</v>
      </c>
      <c r="C242" s="1" t="str">
        <f t="shared" si="16"/>
        <v>Saturday</v>
      </c>
      <c r="D242" s="1" t="str">
        <f t="shared" si="17"/>
        <v>weekend</v>
      </c>
      <c r="E242" s="3">
        <f t="shared" si="18"/>
        <v>482</v>
      </c>
      <c r="F242" s="3" t="str">
        <f t="shared" si="19"/>
        <v>Highly Active</v>
      </c>
      <c r="G242">
        <v>18213</v>
      </c>
      <c r="H242" s="2">
        <v>13.2399997711182</v>
      </c>
      <c r="I242" s="2">
        <v>13.2399997711182</v>
      </c>
      <c r="J242">
        <v>0</v>
      </c>
      <c r="K242" s="2">
        <v>0.62999999523162797</v>
      </c>
      <c r="L242" s="2">
        <v>3.1400001049041699</v>
      </c>
      <c r="M242" s="2">
        <v>9.4600000381469709</v>
      </c>
      <c r="N242">
        <v>0</v>
      </c>
      <c r="O242">
        <v>9</v>
      </c>
      <c r="P242">
        <v>71</v>
      </c>
      <c r="Q242">
        <v>402</v>
      </c>
      <c r="R242">
        <v>816</v>
      </c>
      <c r="S242">
        <v>3846</v>
      </c>
    </row>
    <row r="243" spans="1:19" ht="15" customHeight="1" x14ac:dyDescent="0.25">
      <c r="A243">
        <v>1644430081</v>
      </c>
      <c r="B243" s="1">
        <v>42497</v>
      </c>
      <c r="C243" s="1" t="str">
        <f t="shared" si="16"/>
        <v>Saturday</v>
      </c>
      <c r="D243" s="1" t="str">
        <f t="shared" si="17"/>
        <v>weekend</v>
      </c>
      <c r="E243" s="3">
        <f t="shared" si="18"/>
        <v>301</v>
      </c>
      <c r="F243" s="3" t="str">
        <f t="shared" si="19"/>
        <v>Highly Active</v>
      </c>
      <c r="G243">
        <v>13372</v>
      </c>
      <c r="H243" s="2">
        <v>9.7200002670288104</v>
      </c>
      <c r="I243" s="2">
        <v>9.7200002670288104</v>
      </c>
      <c r="J243">
        <v>0</v>
      </c>
      <c r="K243" s="2">
        <v>3.2599999904632599</v>
      </c>
      <c r="L243" s="2">
        <v>0.79000002145767201</v>
      </c>
      <c r="M243" s="2">
        <v>5.6700000762939498</v>
      </c>
      <c r="N243">
        <v>9.9999997764825804E-3</v>
      </c>
      <c r="O243">
        <v>41</v>
      </c>
      <c r="P243">
        <v>17</v>
      </c>
      <c r="Q243">
        <v>243</v>
      </c>
      <c r="R243">
        <v>1139</v>
      </c>
      <c r="S243">
        <v>3404</v>
      </c>
    </row>
    <row r="244" spans="1:19" ht="15" customHeight="1" x14ac:dyDescent="0.25">
      <c r="A244">
        <v>1844505072</v>
      </c>
      <c r="B244" s="1">
        <v>42476</v>
      </c>
      <c r="C244" s="1" t="str">
        <f t="shared" si="16"/>
        <v>Saturday</v>
      </c>
      <c r="D244" s="1" t="str">
        <f t="shared" si="17"/>
        <v>weekend</v>
      </c>
      <c r="E244" s="3">
        <f t="shared" si="18"/>
        <v>147</v>
      </c>
      <c r="F244" s="3" t="str">
        <f t="shared" si="19"/>
        <v>Highly Active</v>
      </c>
      <c r="G244">
        <v>3414</v>
      </c>
      <c r="H244" s="2">
        <v>2.2599999904632599</v>
      </c>
      <c r="I244" s="2">
        <v>2.2599999904632599</v>
      </c>
      <c r="J244">
        <v>0</v>
      </c>
      <c r="K244" s="2">
        <v>0</v>
      </c>
      <c r="L244" s="2">
        <v>0</v>
      </c>
      <c r="M244" s="2">
        <v>2.2599999904632599</v>
      </c>
      <c r="N244">
        <v>0</v>
      </c>
      <c r="O244">
        <v>0</v>
      </c>
      <c r="P244">
        <v>0</v>
      </c>
      <c r="Q244">
        <v>147</v>
      </c>
      <c r="R244">
        <v>1293</v>
      </c>
      <c r="S244">
        <v>1657</v>
      </c>
    </row>
    <row r="245" spans="1:19" ht="15" customHeight="1" x14ac:dyDescent="0.25">
      <c r="A245">
        <v>1844505072</v>
      </c>
      <c r="B245" s="1">
        <v>42483</v>
      </c>
      <c r="C245" s="1" t="str">
        <f t="shared" si="16"/>
        <v>Saturday</v>
      </c>
      <c r="D245" s="1" t="str">
        <f t="shared" si="17"/>
        <v>weekend</v>
      </c>
      <c r="E245" s="3">
        <f t="shared" si="18"/>
        <v>139</v>
      </c>
      <c r="F245" s="3" t="str">
        <f t="shared" si="19"/>
        <v>Highly Active</v>
      </c>
      <c r="G245">
        <v>3570</v>
      </c>
      <c r="H245" s="2">
        <v>2.3599998950958301</v>
      </c>
      <c r="I245" s="2">
        <v>2.3599998950958301</v>
      </c>
      <c r="J245">
        <v>0</v>
      </c>
      <c r="K245" s="2">
        <v>0</v>
      </c>
      <c r="L245" s="2">
        <v>0</v>
      </c>
      <c r="M245" s="2">
        <v>2.3599998950958301</v>
      </c>
      <c r="N245">
        <v>0</v>
      </c>
      <c r="O245">
        <v>0</v>
      </c>
      <c r="P245">
        <v>0</v>
      </c>
      <c r="Q245">
        <v>139</v>
      </c>
      <c r="R245">
        <v>1301</v>
      </c>
      <c r="S245">
        <v>1645</v>
      </c>
    </row>
    <row r="246" spans="1:19" ht="15" customHeight="1" x14ac:dyDescent="0.25">
      <c r="A246">
        <v>1844505072</v>
      </c>
      <c r="B246" s="1">
        <v>42490</v>
      </c>
      <c r="C246" s="1" t="str">
        <f t="shared" si="16"/>
        <v>Saturday</v>
      </c>
      <c r="D246" s="1" t="str">
        <f t="shared" si="17"/>
        <v>weekend</v>
      </c>
      <c r="E246" s="3">
        <f t="shared" si="18"/>
        <v>184</v>
      </c>
      <c r="F246" s="3" t="str">
        <f t="shared" si="19"/>
        <v>Highly Active</v>
      </c>
      <c r="G246">
        <v>4014</v>
      </c>
      <c r="H246" s="2">
        <v>2.6700000762939502</v>
      </c>
      <c r="I246" s="2">
        <v>2.6700000762939502</v>
      </c>
      <c r="J246">
        <v>0</v>
      </c>
      <c r="K246" s="2">
        <v>0</v>
      </c>
      <c r="L246" s="2">
        <v>0</v>
      </c>
      <c r="M246" s="2">
        <v>2.6500000953674299</v>
      </c>
      <c r="N246">
        <v>0</v>
      </c>
      <c r="O246">
        <v>0</v>
      </c>
      <c r="P246">
        <v>0</v>
      </c>
      <c r="Q246">
        <v>184</v>
      </c>
      <c r="R246">
        <v>218</v>
      </c>
      <c r="S246">
        <v>1763</v>
      </c>
    </row>
    <row r="247" spans="1:19" ht="15" customHeight="1" x14ac:dyDescent="0.25">
      <c r="A247">
        <v>1927972279</v>
      </c>
      <c r="B247" s="1">
        <v>42483</v>
      </c>
      <c r="C247" s="1" t="str">
        <f t="shared" si="16"/>
        <v>Saturday</v>
      </c>
      <c r="D247" s="1" t="str">
        <f t="shared" si="17"/>
        <v>weekend</v>
      </c>
      <c r="E247" s="3">
        <f t="shared" si="18"/>
        <v>145</v>
      </c>
      <c r="F247" s="3" t="str">
        <f t="shared" si="19"/>
        <v>Highly Active</v>
      </c>
      <c r="G247">
        <v>2945</v>
      </c>
      <c r="H247" s="2">
        <v>2.03999996185303</v>
      </c>
      <c r="I247" s="2">
        <v>2.03999996185303</v>
      </c>
      <c r="J247">
        <v>0</v>
      </c>
      <c r="K247" s="2">
        <v>0</v>
      </c>
      <c r="L247" s="2">
        <v>0</v>
      </c>
      <c r="M247" s="2">
        <v>2.03999996185303</v>
      </c>
      <c r="N247">
        <v>0</v>
      </c>
      <c r="O247">
        <v>0</v>
      </c>
      <c r="P247">
        <v>0</v>
      </c>
      <c r="Q247">
        <v>145</v>
      </c>
      <c r="R247">
        <v>1295</v>
      </c>
      <c r="S247">
        <v>2499</v>
      </c>
    </row>
    <row r="248" spans="1:19" ht="15" customHeight="1" x14ac:dyDescent="0.25">
      <c r="A248">
        <v>1927972279</v>
      </c>
      <c r="B248" s="1">
        <v>42497</v>
      </c>
      <c r="C248" s="1" t="str">
        <f t="shared" si="16"/>
        <v>Saturday</v>
      </c>
      <c r="D248" s="1" t="str">
        <f t="shared" si="17"/>
        <v>weekend</v>
      </c>
      <c r="E248" s="3">
        <f t="shared" si="18"/>
        <v>48</v>
      </c>
      <c r="F248" s="3" t="str">
        <f t="shared" si="19"/>
        <v>Moderately Active</v>
      </c>
      <c r="G248">
        <v>1510</v>
      </c>
      <c r="H248" s="2">
        <v>1.03999996185303</v>
      </c>
      <c r="I248" s="2">
        <v>1.03999996185303</v>
      </c>
      <c r="J248">
        <v>0</v>
      </c>
      <c r="K248" s="2">
        <v>0</v>
      </c>
      <c r="L248" s="2">
        <v>0</v>
      </c>
      <c r="M248" s="2">
        <v>1.03999996185303</v>
      </c>
      <c r="N248">
        <v>0</v>
      </c>
      <c r="O248">
        <v>0</v>
      </c>
      <c r="P248">
        <v>0</v>
      </c>
      <c r="Q248">
        <v>48</v>
      </c>
      <c r="R248">
        <v>1392</v>
      </c>
      <c r="S248">
        <v>2229</v>
      </c>
    </row>
    <row r="249" spans="1:19" ht="15" customHeight="1" x14ac:dyDescent="0.25">
      <c r="A249">
        <v>2022484408</v>
      </c>
      <c r="B249" s="1">
        <v>42476</v>
      </c>
      <c r="C249" s="1" t="str">
        <f t="shared" si="16"/>
        <v>Saturday</v>
      </c>
      <c r="D249" s="1" t="str">
        <f t="shared" si="17"/>
        <v>weekend</v>
      </c>
      <c r="E249" s="3">
        <f t="shared" si="18"/>
        <v>203</v>
      </c>
      <c r="F249" s="3" t="str">
        <f t="shared" si="19"/>
        <v>Highly Active</v>
      </c>
      <c r="G249">
        <v>10100</v>
      </c>
      <c r="H249" s="2">
        <v>7.0900001525878897</v>
      </c>
      <c r="I249" s="2">
        <v>7.0900001525878897</v>
      </c>
      <c r="J249">
        <v>0</v>
      </c>
      <c r="K249" s="2">
        <v>3.1500000953674299</v>
      </c>
      <c r="L249" s="2">
        <v>0.55000001192092896</v>
      </c>
      <c r="M249" s="2">
        <v>3.3900001049041699</v>
      </c>
      <c r="N249">
        <v>0</v>
      </c>
      <c r="O249">
        <v>41</v>
      </c>
      <c r="P249">
        <v>11</v>
      </c>
      <c r="Q249">
        <v>151</v>
      </c>
      <c r="R249">
        <v>1237</v>
      </c>
      <c r="S249">
        <v>2177</v>
      </c>
    </row>
    <row r="250" spans="1:19" ht="15" customHeight="1" x14ac:dyDescent="0.25">
      <c r="A250">
        <v>2022484408</v>
      </c>
      <c r="B250" s="1">
        <v>42483</v>
      </c>
      <c r="C250" s="1" t="str">
        <f t="shared" si="16"/>
        <v>Saturday</v>
      </c>
      <c r="D250" s="1" t="str">
        <f t="shared" si="17"/>
        <v>weekend</v>
      </c>
      <c r="E250" s="3">
        <f t="shared" si="18"/>
        <v>249</v>
      </c>
      <c r="F250" s="3" t="str">
        <f t="shared" si="19"/>
        <v>Highly Active</v>
      </c>
      <c r="G250">
        <v>6001</v>
      </c>
      <c r="H250" s="2">
        <v>4.21000003814697</v>
      </c>
      <c r="I250" s="2">
        <v>4.21000003814697</v>
      </c>
      <c r="J250">
        <v>0</v>
      </c>
      <c r="K250" s="2">
        <v>0</v>
      </c>
      <c r="L250" s="2">
        <v>0</v>
      </c>
      <c r="M250" s="2">
        <v>4.21000003814697</v>
      </c>
      <c r="N250">
        <v>0</v>
      </c>
      <c r="O250">
        <v>0</v>
      </c>
      <c r="P250">
        <v>0</v>
      </c>
      <c r="Q250">
        <v>249</v>
      </c>
      <c r="R250">
        <v>1191</v>
      </c>
      <c r="S250">
        <v>2069</v>
      </c>
    </row>
    <row r="251" spans="1:19" ht="15" customHeight="1" x14ac:dyDescent="0.25">
      <c r="A251">
        <v>2022484408</v>
      </c>
      <c r="B251" s="1">
        <v>42490</v>
      </c>
      <c r="C251" s="1" t="str">
        <f t="shared" si="16"/>
        <v>Saturday</v>
      </c>
      <c r="D251" s="1" t="str">
        <f t="shared" si="17"/>
        <v>weekend</v>
      </c>
      <c r="E251" s="3">
        <f t="shared" si="18"/>
        <v>397</v>
      </c>
      <c r="F251" s="3" t="str">
        <f t="shared" si="19"/>
        <v>Highly Active</v>
      </c>
      <c r="G251">
        <v>18387</v>
      </c>
      <c r="H251" s="2">
        <v>12.9099998474121</v>
      </c>
      <c r="I251" s="2">
        <v>12.9099998474121</v>
      </c>
      <c r="J251">
        <v>0</v>
      </c>
      <c r="K251" s="2">
        <v>0.93999999761581399</v>
      </c>
      <c r="L251" s="2">
        <v>1.3999999761581401</v>
      </c>
      <c r="M251" s="2">
        <v>10.569999694824199</v>
      </c>
      <c r="N251">
        <v>0</v>
      </c>
      <c r="O251">
        <v>13</v>
      </c>
      <c r="P251">
        <v>23</v>
      </c>
      <c r="Q251">
        <v>361</v>
      </c>
      <c r="R251">
        <v>1043</v>
      </c>
      <c r="S251">
        <v>2732</v>
      </c>
    </row>
    <row r="252" spans="1:19" ht="15" customHeight="1" x14ac:dyDescent="0.25">
      <c r="A252">
        <v>2022484408</v>
      </c>
      <c r="B252" s="1">
        <v>42497</v>
      </c>
      <c r="C252" s="1" t="str">
        <f t="shared" si="16"/>
        <v>Saturday</v>
      </c>
      <c r="D252" s="1" t="str">
        <f t="shared" si="17"/>
        <v>weekend</v>
      </c>
      <c r="E252" s="3">
        <f t="shared" si="18"/>
        <v>171</v>
      </c>
      <c r="F252" s="3" t="str">
        <f t="shared" si="19"/>
        <v>Highly Active</v>
      </c>
      <c r="G252">
        <v>6708</v>
      </c>
      <c r="H252" s="2">
        <v>4.71000003814697</v>
      </c>
      <c r="I252" s="2">
        <v>4.71000003814697</v>
      </c>
      <c r="J252">
        <v>0</v>
      </c>
      <c r="K252" s="2">
        <v>1.6100000143051101</v>
      </c>
      <c r="L252" s="2">
        <v>7.9999998211860698E-2</v>
      </c>
      <c r="M252" s="2">
        <v>3.0199999809265101</v>
      </c>
      <c r="N252">
        <v>0</v>
      </c>
      <c r="O252">
        <v>20</v>
      </c>
      <c r="P252">
        <v>2</v>
      </c>
      <c r="Q252">
        <v>149</v>
      </c>
      <c r="R252">
        <v>1269</v>
      </c>
      <c r="S252">
        <v>1995</v>
      </c>
    </row>
    <row r="253" spans="1:19" ht="15" customHeight="1" x14ac:dyDescent="0.25">
      <c r="A253">
        <v>2026352035</v>
      </c>
      <c r="B253" s="1">
        <v>42476</v>
      </c>
      <c r="C253" s="1" t="str">
        <f t="shared" si="16"/>
        <v>Saturday</v>
      </c>
      <c r="D253" s="1" t="str">
        <f t="shared" si="17"/>
        <v>weekend</v>
      </c>
      <c r="E253" s="3">
        <f t="shared" si="18"/>
        <v>150</v>
      </c>
      <c r="F253" s="3" t="str">
        <f t="shared" si="19"/>
        <v>Highly Active</v>
      </c>
      <c r="G253">
        <v>2547</v>
      </c>
      <c r="H253" s="2">
        <v>1.58000004291534</v>
      </c>
      <c r="I253" s="2">
        <v>1.58000004291534</v>
      </c>
      <c r="J253">
        <v>0</v>
      </c>
      <c r="K253" s="2">
        <v>0</v>
      </c>
      <c r="L253" s="2">
        <v>0</v>
      </c>
      <c r="M253" s="2">
        <v>1.58000004291534</v>
      </c>
      <c r="N253">
        <v>0</v>
      </c>
      <c r="O253">
        <v>0</v>
      </c>
      <c r="P253">
        <v>0</v>
      </c>
      <c r="Q253">
        <v>150</v>
      </c>
      <c r="R253">
        <v>728</v>
      </c>
      <c r="S253">
        <v>1373</v>
      </c>
    </row>
    <row r="254" spans="1:19" ht="15" customHeight="1" x14ac:dyDescent="0.25">
      <c r="A254">
        <v>2026352035</v>
      </c>
      <c r="B254" s="1">
        <v>42483</v>
      </c>
      <c r="C254" s="1" t="str">
        <f t="shared" si="16"/>
        <v>Saturday</v>
      </c>
      <c r="D254" s="1" t="str">
        <f t="shared" si="17"/>
        <v>weekend</v>
      </c>
      <c r="E254" s="3">
        <f t="shared" si="18"/>
        <v>432</v>
      </c>
      <c r="F254" s="3" t="str">
        <f t="shared" si="19"/>
        <v>Highly Active</v>
      </c>
      <c r="G254">
        <v>12357</v>
      </c>
      <c r="H254" s="2">
        <v>7.71000003814697</v>
      </c>
      <c r="I254" s="2">
        <v>7.71000003814697</v>
      </c>
      <c r="J254">
        <v>0</v>
      </c>
      <c r="K254" s="2">
        <v>0</v>
      </c>
      <c r="L254" s="2">
        <v>0</v>
      </c>
      <c r="M254" s="2">
        <v>7.71000003814697</v>
      </c>
      <c r="N254">
        <v>0</v>
      </c>
      <c r="O254">
        <v>0</v>
      </c>
      <c r="P254">
        <v>0</v>
      </c>
      <c r="Q254">
        <v>432</v>
      </c>
      <c r="R254">
        <v>458</v>
      </c>
      <c r="S254">
        <v>1916</v>
      </c>
    </row>
    <row r="255" spans="1:19" ht="15" customHeight="1" x14ac:dyDescent="0.25">
      <c r="A255">
        <v>2026352035</v>
      </c>
      <c r="B255" s="1">
        <v>42490</v>
      </c>
      <c r="C255" s="1" t="str">
        <f t="shared" si="16"/>
        <v>Saturday</v>
      </c>
      <c r="D255" s="1" t="str">
        <f t="shared" si="17"/>
        <v>weekend</v>
      </c>
      <c r="E255" s="3">
        <f t="shared" si="18"/>
        <v>233</v>
      </c>
      <c r="F255" s="3" t="str">
        <f t="shared" si="19"/>
        <v>Highly Active</v>
      </c>
      <c r="G255">
        <v>4729</v>
      </c>
      <c r="H255" s="2">
        <v>2.9300000667571999</v>
      </c>
      <c r="I255" s="2">
        <v>2.9300000667571999</v>
      </c>
      <c r="J255">
        <v>0</v>
      </c>
      <c r="K255" s="2">
        <v>0</v>
      </c>
      <c r="L255" s="2">
        <v>0</v>
      </c>
      <c r="M255" s="2">
        <v>2.9300000667571999</v>
      </c>
      <c r="N255">
        <v>0</v>
      </c>
      <c r="O255">
        <v>0</v>
      </c>
      <c r="P255">
        <v>0</v>
      </c>
      <c r="Q255">
        <v>233</v>
      </c>
      <c r="R255">
        <v>594</v>
      </c>
      <c r="S255">
        <v>1506</v>
      </c>
    </row>
    <row r="256" spans="1:19" ht="15" customHeight="1" x14ac:dyDescent="0.25">
      <c r="A256">
        <v>2026352035</v>
      </c>
      <c r="B256" s="1">
        <v>42497</v>
      </c>
      <c r="C256" s="1" t="str">
        <f t="shared" si="16"/>
        <v>Saturday</v>
      </c>
      <c r="D256" s="1" t="str">
        <f t="shared" si="17"/>
        <v>weekend</v>
      </c>
      <c r="E256" s="3">
        <f t="shared" si="18"/>
        <v>229</v>
      </c>
      <c r="F256" s="3" t="str">
        <f t="shared" si="19"/>
        <v>Highly Active</v>
      </c>
      <c r="G256">
        <v>4193</v>
      </c>
      <c r="H256" s="2">
        <v>2.5999999046325701</v>
      </c>
      <c r="I256" s="2">
        <v>2.5999999046325701</v>
      </c>
      <c r="J256">
        <v>0</v>
      </c>
      <c r="K256" s="2">
        <v>0</v>
      </c>
      <c r="L256" s="2">
        <v>0</v>
      </c>
      <c r="M256" s="2">
        <v>2.5999999046325701</v>
      </c>
      <c r="N256">
        <v>0</v>
      </c>
      <c r="O256">
        <v>0</v>
      </c>
      <c r="P256">
        <v>0</v>
      </c>
      <c r="Q256">
        <v>229</v>
      </c>
      <c r="R256">
        <v>665</v>
      </c>
      <c r="S256">
        <v>1491</v>
      </c>
    </row>
    <row r="257" spans="1:19" ht="15" customHeight="1" x14ac:dyDescent="0.25">
      <c r="A257">
        <v>2320127002</v>
      </c>
      <c r="B257" s="1">
        <v>42476</v>
      </c>
      <c r="C257" s="1" t="str">
        <f t="shared" si="16"/>
        <v>Saturday</v>
      </c>
      <c r="D257" s="1" t="str">
        <f t="shared" si="17"/>
        <v>weekend</v>
      </c>
      <c r="E257" s="3">
        <f t="shared" si="18"/>
        <v>195</v>
      </c>
      <c r="F257" s="3" t="str">
        <f t="shared" si="19"/>
        <v>Highly Active</v>
      </c>
      <c r="G257">
        <v>5057</v>
      </c>
      <c r="H257" s="2">
        <v>3.4100000858306898</v>
      </c>
      <c r="I257" s="2">
        <v>3.4100000858306898</v>
      </c>
      <c r="J257">
        <v>0</v>
      </c>
      <c r="K257" s="2">
        <v>0</v>
      </c>
      <c r="L257" s="2">
        <v>0</v>
      </c>
      <c r="M257" s="2">
        <v>3.4000000953674299</v>
      </c>
      <c r="N257">
        <v>0</v>
      </c>
      <c r="O257">
        <v>0</v>
      </c>
      <c r="P257">
        <v>0</v>
      </c>
      <c r="Q257">
        <v>195</v>
      </c>
      <c r="R257">
        <v>1245</v>
      </c>
      <c r="S257">
        <v>1724</v>
      </c>
    </row>
    <row r="258" spans="1:19" ht="15" customHeight="1" x14ac:dyDescent="0.25">
      <c r="A258">
        <v>2320127002</v>
      </c>
      <c r="B258" s="1">
        <v>42483</v>
      </c>
      <c r="C258" s="1" t="str">
        <f t="shared" ref="C258:C321" si="20">TEXT(B258, "dddd")</f>
        <v>Saturday</v>
      </c>
      <c r="D258" s="1" t="str">
        <f t="shared" ref="D258:D321" si="21">IF(OR(TEXT(C258,"dddd")="Saturday",TEXT(C258,"dddd")="Sunday"),"weekend","Weekday")</f>
        <v>weekend</v>
      </c>
      <c r="E258" s="3">
        <f t="shared" ref="E258:E321" si="22">O258+P258+Q258</f>
        <v>242</v>
      </c>
      <c r="F258" s="3" t="str">
        <f t="shared" ref="F258:F321" si="23">IF(E258&gt;=60,"Highly Active",IF(E258&gt;=30,"Moderately Active","Low Activity"))</f>
        <v>Highly Active</v>
      </c>
      <c r="G258">
        <v>5079</v>
      </c>
      <c r="H258" s="2">
        <v>3.4200000762939502</v>
      </c>
      <c r="I258" s="2">
        <v>3.4200000762939502</v>
      </c>
      <c r="J258">
        <v>0</v>
      </c>
      <c r="K258" s="2">
        <v>0</v>
      </c>
      <c r="L258" s="2">
        <v>0</v>
      </c>
      <c r="M258" s="2">
        <v>3.4200000762939502</v>
      </c>
      <c r="N258">
        <v>0</v>
      </c>
      <c r="O258">
        <v>0</v>
      </c>
      <c r="P258">
        <v>0</v>
      </c>
      <c r="Q258">
        <v>242</v>
      </c>
      <c r="R258">
        <v>1129</v>
      </c>
      <c r="S258">
        <v>1804</v>
      </c>
    </row>
    <row r="259" spans="1:19" ht="15" customHeight="1" x14ac:dyDescent="0.25">
      <c r="A259">
        <v>2320127002</v>
      </c>
      <c r="B259" s="1">
        <v>42490</v>
      </c>
      <c r="C259" s="1" t="str">
        <f t="shared" si="20"/>
        <v>Saturday</v>
      </c>
      <c r="D259" s="1" t="str">
        <f t="shared" si="21"/>
        <v>weekend</v>
      </c>
      <c r="E259" s="3">
        <f t="shared" si="22"/>
        <v>234</v>
      </c>
      <c r="F259" s="3" t="str">
        <f t="shared" si="23"/>
        <v>Highly Active</v>
      </c>
      <c r="G259">
        <v>4571</v>
      </c>
      <c r="H259" s="2">
        <v>3.0799999237060498</v>
      </c>
      <c r="I259" s="2">
        <v>3.0799999237060498</v>
      </c>
      <c r="J259">
        <v>0</v>
      </c>
      <c r="K259" s="2">
        <v>0</v>
      </c>
      <c r="L259" s="2">
        <v>0</v>
      </c>
      <c r="M259" s="2">
        <v>3.0699999332428001</v>
      </c>
      <c r="N259">
        <v>0</v>
      </c>
      <c r="O259">
        <v>0</v>
      </c>
      <c r="P259">
        <v>0</v>
      </c>
      <c r="Q259">
        <v>234</v>
      </c>
      <c r="R259">
        <v>1206</v>
      </c>
      <c r="S259">
        <v>1779</v>
      </c>
    </row>
    <row r="260" spans="1:19" ht="15" customHeight="1" x14ac:dyDescent="0.25">
      <c r="A260">
        <v>2320127002</v>
      </c>
      <c r="B260" s="1">
        <v>42497</v>
      </c>
      <c r="C260" s="1" t="str">
        <f t="shared" si="20"/>
        <v>Saturday</v>
      </c>
      <c r="D260" s="1" t="str">
        <f t="shared" si="21"/>
        <v>weekend</v>
      </c>
      <c r="E260" s="3">
        <f t="shared" si="22"/>
        <v>319</v>
      </c>
      <c r="F260" s="3" t="str">
        <f t="shared" si="23"/>
        <v>Highly Active</v>
      </c>
      <c r="G260">
        <v>7379</v>
      </c>
      <c r="H260" s="2">
        <v>4.9699997901916504</v>
      </c>
      <c r="I260" s="2">
        <v>4.9699997901916504</v>
      </c>
      <c r="J260">
        <v>0</v>
      </c>
      <c r="K260" s="2">
        <v>0</v>
      </c>
      <c r="L260" s="2">
        <v>0</v>
      </c>
      <c r="M260" s="2">
        <v>4.9699997901916504</v>
      </c>
      <c r="N260">
        <v>0</v>
      </c>
      <c r="O260">
        <v>0</v>
      </c>
      <c r="P260">
        <v>0</v>
      </c>
      <c r="Q260">
        <v>319</v>
      </c>
      <c r="R260">
        <v>1121</v>
      </c>
      <c r="S260">
        <v>1972</v>
      </c>
    </row>
    <row r="261" spans="1:19" ht="15" customHeight="1" x14ac:dyDescent="0.25">
      <c r="A261">
        <v>2347167796</v>
      </c>
      <c r="B261" s="1">
        <v>42476</v>
      </c>
      <c r="C261" s="1" t="str">
        <f t="shared" si="20"/>
        <v>Saturday</v>
      </c>
      <c r="D261" s="1" t="str">
        <f t="shared" si="21"/>
        <v>weekend</v>
      </c>
      <c r="E261" s="3">
        <f t="shared" si="22"/>
        <v>406</v>
      </c>
      <c r="F261" s="3" t="str">
        <f t="shared" si="23"/>
        <v>Highly Active</v>
      </c>
      <c r="G261">
        <v>22244</v>
      </c>
      <c r="H261" s="2">
        <v>15.079999923706101</v>
      </c>
      <c r="I261" s="2">
        <v>15.079999923706101</v>
      </c>
      <c r="J261">
        <v>0</v>
      </c>
      <c r="K261" s="2">
        <v>5.4499998092651403</v>
      </c>
      <c r="L261" s="2">
        <v>4.0999999046325701</v>
      </c>
      <c r="M261" s="2">
        <v>5.5300002098083496</v>
      </c>
      <c r="N261">
        <v>0</v>
      </c>
      <c r="O261">
        <v>66</v>
      </c>
      <c r="P261">
        <v>72</v>
      </c>
      <c r="Q261">
        <v>268</v>
      </c>
      <c r="R261">
        <v>968</v>
      </c>
      <c r="S261">
        <v>2670</v>
      </c>
    </row>
    <row r="262" spans="1:19" ht="15" customHeight="1" x14ac:dyDescent="0.25">
      <c r="A262">
        <v>2347167796</v>
      </c>
      <c r="B262" s="1">
        <v>42483</v>
      </c>
      <c r="C262" s="1" t="str">
        <f t="shared" si="20"/>
        <v>Saturday</v>
      </c>
      <c r="D262" s="1" t="str">
        <f t="shared" si="21"/>
        <v>weekend</v>
      </c>
      <c r="E262" s="3">
        <f t="shared" si="22"/>
        <v>427</v>
      </c>
      <c r="F262" s="3" t="str">
        <f t="shared" si="23"/>
        <v>Highly Active</v>
      </c>
      <c r="G262">
        <v>16901</v>
      </c>
      <c r="H262" s="2">
        <v>11.3699998855591</v>
      </c>
      <c r="I262" s="2">
        <v>11.3699998855591</v>
      </c>
      <c r="J262">
        <v>0</v>
      </c>
      <c r="K262" s="2">
        <v>2.7799999713897701</v>
      </c>
      <c r="L262" s="2">
        <v>1.45000004768372</v>
      </c>
      <c r="M262" s="2">
        <v>7.1500000953674299</v>
      </c>
      <c r="N262">
        <v>0</v>
      </c>
      <c r="O262">
        <v>32</v>
      </c>
      <c r="P262">
        <v>35</v>
      </c>
      <c r="Q262">
        <v>360</v>
      </c>
      <c r="R262">
        <v>591</v>
      </c>
      <c r="S262">
        <v>2629</v>
      </c>
    </row>
    <row r="263" spans="1:19" ht="15" customHeight="1" x14ac:dyDescent="0.25">
      <c r="A263">
        <v>2873212765</v>
      </c>
      <c r="B263" s="1">
        <v>42476</v>
      </c>
      <c r="C263" s="1" t="str">
        <f t="shared" si="20"/>
        <v>Saturday</v>
      </c>
      <c r="D263" s="1" t="str">
        <f t="shared" si="21"/>
        <v>weekend</v>
      </c>
      <c r="E263" s="3">
        <f t="shared" si="22"/>
        <v>353</v>
      </c>
      <c r="F263" s="3" t="str">
        <f t="shared" si="23"/>
        <v>Highly Active</v>
      </c>
      <c r="G263">
        <v>9685</v>
      </c>
      <c r="H263" s="2">
        <v>6.6500000953674299</v>
      </c>
      <c r="I263" s="2">
        <v>6.6500000953674299</v>
      </c>
      <c r="J263">
        <v>0</v>
      </c>
      <c r="K263" s="2">
        <v>3.1099998950958301</v>
      </c>
      <c r="L263" s="2">
        <v>1.9999999552965199E-2</v>
      </c>
      <c r="M263" s="2">
        <v>3.5099999904632599</v>
      </c>
      <c r="N263">
        <v>9.9999997764825804E-3</v>
      </c>
      <c r="O263">
        <v>47</v>
      </c>
      <c r="P263">
        <v>1</v>
      </c>
      <c r="Q263">
        <v>305</v>
      </c>
      <c r="R263">
        <v>1087</v>
      </c>
      <c r="S263">
        <v>2148</v>
      </c>
    </row>
    <row r="264" spans="1:19" ht="15" customHeight="1" x14ac:dyDescent="0.25">
      <c r="A264">
        <v>2873212765</v>
      </c>
      <c r="B264" s="1">
        <v>42483</v>
      </c>
      <c r="C264" s="1" t="str">
        <f t="shared" si="20"/>
        <v>Saturday</v>
      </c>
      <c r="D264" s="1" t="str">
        <f t="shared" si="21"/>
        <v>weekend</v>
      </c>
      <c r="E264" s="3">
        <f t="shared" si="22"/>
        <v>363</v>
      </c>
      <c r="F264" s="3" t="str">
        <f t="shared" si="23"/>
        <v>Highly Active</v>
      </c>
      <c r="G264">
        <v>9317</v>
      </c>
      <c r="H264" s="2">
        <v>6.3499999046325701</v>
      </c>
      <c r="I264" s="2">
        <v>6.3499999046325701</v>
      </c>
      <c r="J264">
        <v>0</v>
      </c>
      <c r="K264" s="2">
        <v>2.0899999141693102</v>
      </c>
      <c r="L264" s="2">
        <v>0.230000004172325</v>
      </c>
      <c r="M264" s="2">
        <v>4.0199999809265101</v>
      </c>
      <c r="N264">
        <v>9.9999997764825804E-3</v>
      </c>
      <c r="O264">
        <v>28</v>
      </c>
      <c r="P264">
        <v>5</v>
      </c>
      <c r="Q264">
        <v>330</v>
      </c>
      <c r="R264">
        <v>1077</v>
      </c>
      <c r="S264">
        <v>2021</v>
      </c>
    </row>
    <row r="265" spans="1:19" ht="15" customHeight="1" x14ac:dyDescent="0.25">
      <c r="A265">
        <v>2873212765</v>
      </c>
      <c r="B265" s="1">
        <v>42490</v>
      </c>
      <c r="C265" s="1" t="str">
        <f t="shared" si="20"/>
        <v>Saturday</v>
      </c>
      <c r="D265" s="1" t="str">
        <f t="shared" si="21"/>
        <v>weekend</v>
      </c>
      <c r="E265" s="3">
        <f t="shared" si="22"/>
        <v>273</v>
      </c>
      <c r="F265" s="3" t="str">
        <f t="shared" si="23"/>
        <v>Highly Active</v>
      </c>
      <c r="G265">
        <v>8452</v>
      </c>
      <c r="H265" s="2">
        <v>5.6799998283386204</v>
      </c>
      <c r="I265" s="2">
        <v>5.6799998283386204</v>
      </c>
      <c r="J265">
        <v>0</v>
      </c>
      <c r="K265" s="2">
        <v>0.33000001311302202</v>
      </c>
      <c r="L265" s="2">
        <v>1.08000004291534</v>
      </c>
      <c r="M265" s="2">
        <v>4.2600002288818404</v>
      </c>
      <c r="N265">
        <v>9.9999997764825804E-3</v>
      </c>
      <c r="O265">
        <v>5</v>
      </c>
      <c r="P265">
        <v>20</v>
      </c>
      <c r="Q265">
        <v>248</v>
      </c>
      <c r="R265">
        <v>1167</v>
      </c>
      <c r="S265">
        <v>1830</v>
      </c>
    </row>
    <row r="266" spans="1:19" ht="15" customHeight="1" x14ac:dyDescent="0.25">
      <c r="A266">
        <v>2873212765</v>
      </c>
      <c r="B266" s="1">
        <v>42497</v>
      </c>
      <c r="C266" s="1" t="str">
        <f t="shared" si="20"/>
        <v>Saturday</v>
      </c>
      <c r="D266" s="1" t="str">
        <f t="shared" si="21"/>
        <v>weekend</v>
      </c>
      <c r="E266" s="3">
        <f t="shared" si="22"/>
        <v>138</v>
      </c>
      <c r="F266" s="3" t="str">
        <f t="shared" si="23"/>
        <v>Highly Active</v>
      </c>
      <c r="G266">
        <v>4940</v>
      </c>
      <c r="H266" s="2">
        <v>3.3800001144409202</v>
      </c>
      <c r="I266" s="2">
        <v>3.3800001144409202</v>
      </c>
      <c r="J266">
        <v>0</v>
      </c>
      <c r="K266" s="2">
        <v>2.2799999713897701</v>
      </c>
      <c r="L266" s="2">
        <v>0.55000001192092896</v>
      </c>
      <c r="M266" s="2">
        <v>0.55000001192092896</v>
      </c>
      <c r="N266">
        <v>0</v>
      </c>
      <c r="O266">
        <v>75</v>
      </c>
      <c r="P266">
        <v>11</v>
      </c>
      <c r="Q266">
        <v>52</v>
      </c>
      <c r="R266">
        <v>1302</v>
      </c>
      <c r="S266">
        <v>1897</v>
      </c>
    </row>
    <row r="267" spans="1:19" ht="15" customHeight="1" x14ac:dyDescent="0.25">
      <c r="A267">
        <v>3372868164</v>
      </c>
      <c r="B267" s="1">
        <v>42476</v>
      </c>
      <c r="C267" s="1" t="str">
        <f t="shared" si="20"/>
        <v>Saturday</v>
      </c>
      <c r="D267" s="1" t="str">
        <f t="shared" si="21"/>
        <v>weekend</v>
      </c>
      <c r="E267" s="3">
        <f t="shared" si="22"/>
        <v>356</v>
      </c>
      <c r="F267" s="3" t="str">
        <f t="shared" si="23"/>
        <v>Highly Active</v>
      </c>
      <c r="G267">
        <v>6905</v>
      </c>
      <c r="H267" s="2">
        <v>4.7300000190734899</v>
      </c>
      <c r="I267" s="2">
        <v>4.7300000190734899</v>
      </c>
      <c r="J267">
        <v>0</v>
      </c>
      <c r="K267" s="2">
        <v>0</v>
      </c>
      <c r="L267" s="2">
        <v>0</v>
      </c>
      <c r="M267" s="2">
        <v>4.6999998092651403</v>
      </c>
      <c r="N267">
        <v>2.9999999329447701E-2</v>
      </c>
      <c r="O267">
        <v>0</v>
      </c>
      <c r="P267">
        <v>0</v>
      </c>
      <c r="Q267">
        <v>356</v>
      </c>
      <c r="R267">
        <v>1084</v>
      </c>
      <c r="S267">
        <v>1908</v>
      </c>
    </row>
    <row r="268" spans="1:19" ht="15" customHeight="1" x14ac:dyDescent="0.25">
      <c r="A268">
        <v>3372868164</v>
      </c>
      <c r="B268" s="1">
        <v>42483</v>
      </c>
      <c r="C268" s="1" t="str">
        <f t="shared" si="20"/>
        <v>Saturday</v>
      </c>
      <c r="D268" s="1" t="str">
        <f t="shared" si="21"/>
        <v>weekend</v>
      </c>
      <c r="E268" s="3">
        <f t="shared" si="22"/>
        <v>325</v>
      </c>
      <c r="F268" s="3" t="str">
        <f t="shared" si="23"/>
        <v>Highly Active</v>
      </c>
      <c r="G268">
        <v>7396</v>
      </c>
      <c r="H268" s="2">
        <v>5.0700001716613796</v>
      </c>
      <c r="I268" s="2">
        <v>5.0700001716613796</v>
      </c>
      <c r="J268">
        <v>0</v>
      </c>
      <c r="K268" s="2">
        <v>1.3999999761581401</v>
      </c>
      <c r="L268" s="2">
        <v>7.9999998211860698E-2</v>
      </c>
      <c r="M268" s="2">
        <v>3.5799999237060498</v>
      </c>
      <c r="N268">
        <v>0</v>
      </c>
      <c r="O268">
        <v>20</v>
      </c>
      <c r="P268">
        <v>2</v>
      </c>
      <c r="Q268">
        <v>303</v>
      </c>
      <c r="R268">
        <v>1115</v>
      </c>
      <c r="S268">
        <v>1995</v>
      </c>
    </row>
    <row r="269" spans="1:19" ht="15" customHeight="1" x14ac:dyDescent="0.25">
      <c r="A269">
        <v>3372868164</v>
      </c>
      <c r="B269" s="1">
        <v>42490</v>
      </c>
      <c r="C269" s="1" t="str">
        <f t="shared" si="20"/>
        <v>Saturday</v>
      </c>
      <c r="D269" s="1" t="str">
        <f t="shared" si="21"/>
        <v>weekend</v>
      </c>
      <c r="E269" s="3">
        <f t="shared" si="22"/>
        <v>321</v>
      </c>
      <c r="F269" s="3" t="str">
        <f t="shared" si="23"/>
        <v>Highly Active</v>
      </c>
      <c r="G269">
        <v>5250</v>
      </c>
      <c r="H269" s="2">
        <v>3.5799999237060498</v>
      </c>
      <c r="I269" s="2">
        <v>3.5799999237060498</v>
      </c>
      <c r="J269">
        <v>0</v>
      </c>
      <c r="K269" s="2">
        <v>1.0599999427795399</v>
      </c>
      <c r="L269" s="2">
        <v>9.00000035762787E-2</v>
      </c>
      <c r="M269" s="2">
        <v>2.4200000762939502</v>
      </c>
      <c r="N269">
        <v>9.9999997764825804E-3</v>
      </c>
      <c r="O269">
        <v>17</v>
      </c>
      <c r="P269">
        <v>4</v>
      </c>
      <c r="Q269">
        <v>300</v>
      </c>
      <c r="R269">
        <v>1119</v>
      </c>
      <c r="S269">
        <v>1946</v>
      </c>
    </row>
    <row r="270" spans="1:19" ht="15" customHeight="1" x14ac:dyDescent="0.25">
      <c r="A270">
        <v>3977333714</v>
      </c>
      <c r="B270" s="1">
        <v>42476</v>
      </c>
      <c r="C270" s="1" t="str">
        <f t="shared" si="20"/>
        <v>Saturday</v>
      </c>
      <c r="D270" s="1" t="str">
        <f t="shared" si="21"/>
        <v>weekend</v>
      </c>
      <c r="E270" s="3">
        <f t="shared" si="22"/>
        <v>267</v>
      </c>
      <c r="F270" s="3" t="str">
        <f t="shared" si="23"/>
        <v>Highly Active</v>
      </c>
      <c r="G270">
        <v>13459</v>
      </c>
      <c r="H270" s="2">
        <v>9</v>
      </c>
      <c r="I270" s="2">
        <v>9</v>
      </c>
      <c r="J270">
        <v>0</v>
      </c>
      <c r="K270" s="2">
        <v>2.0299999713897701</v>
      </c>
      <c r="L270" s="2">
        <v>4</v>
      </c>
      <c r="M270" s="2">
        <v>2.9700000286102299</v>
      </c>
      <c r="N270">
        <v>0</v>
      </c>
      <c r="O270">
        <v>31</v>
      </c>
      <c r="P270">
        <v>83</v>
      </c>
      <c r="Q270">
        <v>153</v>
      </c>
      <c r="R270">
        <v>663</v>
      </c>
      <c r="S270">
        <v>1625</v>
      </c>
    </row>
    <row r="271" spans="1:19" ht="15" customHeight="1" x14ac:dyDescent="0.25">
      <c r="A271">
        <v>3977333714</v>
      </c>
      <c r="B271" s="1">
        <v>42483</v>
      </c>
      <c r="C271" s="1" t="str">
        <f t="shared" si="20"/>
        <v>Saturday</v>
      </c>
      <c r="D271" s="1" t="str">
        <f t="shared" si="21"/>
        <v>weekend</v>
      </c>
      <c r="E271" s="3">
        <f t="shared" si="22"/>
        <v>344</v>
      </c>
      <c r="F271" s="3" t="str">
        <f t="shared" si="23"/>
        <v>Highly Active</v>
      </c>
      <c r="G271">
        <v>12058</v>
      </c>
      <c r="H271" s="2">
        <v>8.0699996948242205</v>
      </c>
      <c r="I271" s="2">
        <v>8.0699996948242205</v>
      </c>
      <c r="J271">
        <v>0</v>
      </c>
      <c r="K271" s="2">
        <v>0</v>
      </c>
      <c r="L271" s="2">
        <v>4.2199997901916504</v>
      </c>
      <c r="M271" s="2">
        <v>3.8499999046325701</v>
      </c>
      <c r="N271">
        <v>0</v>
      </c>
      <c r="O271">
        <v>0</v>
      </c>
      <c r="P271">
        <v>92</v>
      </c>
      <c r="Q271">
        <v>252</v>
      </c>
      <c r="R271">
        <v>724</v>
      </c>
      <c r="S271">
        <v>1638</v>
      </c>
    </row>
    <row r="272" spans="1:19" ht="15" customHeight="1" x14ac:dyDescent="0.25">
      <c r="A272">
        <v>3977333714</v>
      </c>
      <c r="B272" s="1">
        <v>42490</v>
      </c>
      <c r="C272" s="1" t="str">
        <f t="shared" si="20"/>
        <v>Saturday</v>
      </c>
      <c r="D272" s="1" t="str">
        <f t="shared" si="21"/>
        <v>weekend</v>
      </c>
      <c r="E272" s="3">
        <f t="shared" si="22"/>
        <v>289</v>
      </c>
      <c r="F272" s="3" t="str">
        <f t="shared" si="23"/>
        <v>Highly Active</v>
      </c>
      <c r="G272">
        <v>13238</v>
      </c>
      <c r="H272" s="2">
        <v>9.1999998092651403</v>
      </c>
      <c r="I272" s="2">
        <v>9.1999998092651403</v>
      </c>
      <c r="J272">
        <v>0</v>
      </c>
      <c r="K272" s="2">
        <v>3.6900000572204599</v>
      </c>
      <c r="L272" s="2">
        <v>2.0999999046325701</v>
      </c>
      <c r="M272" s="2">
        <v>3.4100000858306898</v>
      </c>
      <c r="N272">
        <v>0</v>
      </c>
      <c r="O272">
        <v>43</v>
      </c>
      <c r="P272">
        <v>52</v>
      </c>
      <c r="Q272">
        <v>194</v>
      </c>
      <c r="R272">
        <v>687</v>
      </c>
      <c r="S272">
        <v>1650</v>
      </c>
    </row>
    <row r="273" spans="1:19" ht="15" customHeight="1" x14ac:dyDescent="0.25">
      <c r="A273">
        <v>3977333714</v>
      </c>
      <c r="B273" s="1">
        <v>42497</v>
      </c>
      <c r="C273" s="1" t="str">
        <f t="shared" si="20"/>
        <v>Saturday</v>
      </c>
      <c r="D273" s="1" t="str">
        <f t="shared" si="21"/>
        <v>weekend</v>
      </c>
      <c r="E273" s="3">
        <f t="shared" si="22"/>
        <v>294</v>
      </c>
      <c r="F273" s="3" t="str">
        <f t="shared" si="23"/>
        <v>Highly Active</v>
      </c>
      <c r="G273">
        <v>11550</v>
      </c>
      <c r="H273" s="2">
        <v>7.7300000190734899</v>
      </c>
      <c r="I273" s="2">
        <v>7.7300000190734899</v>
      </c>
      <c r="J273">
        <v>0</v>
      </c>
      <c r="K273" s="2">
        <v>0</v>
      </c>
      <c r="L273" s="2">
        <v>4.1300001144409197</v>
      </c>
      <c r="M273" s="2">
        <v>3.5899999141693102</v>
      </c>
      <c r="N273">
        <v>0</v>
      </c>
      <c r="O273">
        <v>0</v>
      </c>
      <c r="P273">
        <v>86</v>
      </c>
      <c r="Q273">
        <v>208</v>
      </c>
      <c r="R273">
        <v>703</v>
      </c>
      <c r="S273">
        <v>1574</v>
      </c>
    </row>
    <row r="274" spans="1:19" ht="15" customHeight="1" x14ac:dyDescent="0.25">
      <c r="A274">
        <v>4020332650</v>
      </c>
      <c r="B274" s="1">
        <v>42476</v>
      </c>
      <c r="C274" s="1" t="str">
        <f t="shared" si="20"/>
        <v>Saturday</v>
      </c>
      <c r="D274" s="1" t="str">
        <f t="shared" si="21"/>
        <v>weekend</v>
      </c>
      <c r="E274" s="3">
        <f t="shared" si="22"/>
        <v>141</v>
      </c>
      <c r="F274" s="3" t="str">
        <f t="shared" si="23"/>
        <v>Highly Active</v>
      </c>
      <c r="G274">
        <v>1982</v>
      </c>
      <c r="H274" s="2">
        <v>1.41999995708466</v>
      </c>
      <c r="I274" s="2">
        <v>1.41999995708466</v>
      </c>
      <c r="J274">
        <v>0</v>
      </c>
      <c r="K274" s="2">
        <v>0.44999998807907099</v>
      </c>
      <c r="L274" s="2">
        <v>0.37000000476837203</v>
      </c>
      <c r="M274" s="2">
        <v>0.58999997377395597</v>
      </c>
      <c r="N274">
        <v>0</v>
      </c>
      <c r="O274">
        <v>65</v>
      </c>
      <c r="P274">
        <v>21</v>
      </c>
      <c r="Q274">
        <v>55</v>
      </c>
      <c r="R274">
        <v>1222</v>
      </c>
      <c r="S274">
        <v>3051</v>
      </c>
    </row>
    <row r="275" spans="1:19" ht="15" customHeight="1" x14ac:dyDescent="0.25">
      <c r="A275">
        <v>4020332650</v>
      </c>
      <c r="B275" s="1">
        <v>42497</v>
      </c>
      <c r="C275" s="1" t="str">
        <f t="shared" si="20"/>
        <v>Saturday</v>
      </c>
      <c r="D275" s="1" t="str">
        <f t="shared" si="21"/>
        <v>weekend</v>
      </c>
      <c r="E275" s="3">
        <f t="shared" si="22"/>
        <v>184</v>
      </c>
      <c r="F275" s="3" t="str">
        <f t="shared" si="23"/>
        <v>Highly Active</v>
      </c>
      <c r="G275">
        <v>6132</v>
      </c>
      <c r="H275" s="2">
        <v>4.4000000953674299</v>
      </c>
      <c r="I275" s="2">
        <v>4.4000000953674299</v>
      </c>
      <c r="J275">
        <v>0</v>
      </c>
      <c r="K275" s="2">
        <v>0</v>
      </c>
      <c r="L275" s="2">
        <v>0</v>
      </c>
      <c r="M275" s="2">
        <v>3.5799999237060498</v>
      </c>
      <c r="N275">
        <v>0</v>
      </c>
      <c r="O275">
        <v>0</v>
      </c>
      <c r="P275">
        <v>0</v>
      </c>
      <c r="Q275">
        <v>184</v>
      </c>
      <c r="R275">
        <v>1256</v>
      </c>
      <c r="S275">
        <v>2975</v>
      </c>
    </row>
    <row r="276" spans="1:19" ht="15" customHeight="1" x14ac:dyDescent="0.25">
      <c r="A276">
        <v>4319703577</v>
      </c>
      <c r="B276" s="1">
        <v>42476</v>
      </c>
      <c r="C276" s="1" t="str">
        <f t="shared" si="20"/>
        <v>Saturday</v>
      </c>
      <c r="D276" s="1" t="str">
        <f t="shared" si="21"/>
        <v>weekend</v>
      </c>
      <c r="E276" s="3">
        <f t="shared" si="22"/>
        <v>194</v>
      </c>
      <c r="F276" s="3" t="str">
        <f t="shared" si="23"/>
        <v>Highly Active</v>
      </c>
      <c r="G276">
        <v>4744</v>
      </c>
      <c r="H276" s="2">
        <v>3.1800000667571999</v>
      </c>
      <c r="I276" s="2">
        <v>3.1800000667571999</v>
      </c>
      <c r="J276">
        <v>0</v>
      </c>
      <c r="K276" s="2">
        <v>0</v>
      </c>
      <c r="L276" s="2">
        <v>0</v>
      </c>
      <c r="M276" s="2">
        <v>3.1800000667571999</v>
      </c>
      <c r="N276">
        <v>0</v>
      </c>
      <c r="O276">
        <v>0</v>
      </c>
      <c r="P276">
        <v>0</v>
      </c>
      <c r="Q276">
        <v>194</v>
      </c>
      <c r="R276">
        <v>724</v>
      </c>
      <c r="S276">
        <v>1884</v>
      </c>
    </row>
    <row r="277" spans="1:19" ht="15" customHeight="1" x14ac:dyDescent="0.25">
      <c r="A277">
        <v>4319703577</v>
      </c>
      <c r="B277" s="1">
        <v>42483</v>
      </c>
      <c r="C277" s="1" t="str">
        <f t="shared" si="20"/>
        <v>Saturday</v>
      </c>
      <c r="D277" s="1" t="str">
        <f t="shared" si="21"/>
        <v>weekend</v>
      </c>
      <c r="E277" s="3">
        <f t="shared" si="22"/>
        <v>233</v>
      </c>
      <c r="F277" s="3" t="str">
        <f t="shared" si="23"/>
        <v>Highly Active</v>
      </c>
      <c r="G277">
        <v>4935</v>
      </c>
      <c r="H277" s="2">
        <v>3.3099999427795401</v>
      </c>
      <c r="I277" s="2">
        <v>3.3099999427795401</v>
      </c>
      <c r="J277">
        <v>0</v>
      </c>
      <c r="K277" s="2">
        <v>0</v>
      </c>
      <c r="L277" s="2">
        <v>0</v>
      </c>
      <c r="M277" s="2">
        <v>3.3099999427795401</v>
      </c>
      <c r="N277">
        <v>0</v>
      </c>
      <c r="O277">
        <v>0</v>
      </c>
      <c r="P277">
        <v>0</v>
      </c>
      <c r="Q277">
        <v>233</v>
      </c>
      <c r="R277">
        <v>546</v>
      </c>
      <c r="S277">
        <v>1945</v>
      </c>
    </row>
    <row r="278" spans="1:19" ht="15" customHeight="1" x14ac:dyDescent="0.25">
      <c r="A278">
        <v>4319703577</v>
      </c>
      <c r="B278" s="1">
        <v>42490</v>
      </c>
      <c r="C278" s="1" t="str">
        <f t="shared" si="20"/>
        <v>Saturday</v>
      </c>
      <c r="D278" s="1" t="str">
        <f t="shared" si="21"/>
        <v>weekend</v>
      </c>
      <c r="E278" s="3">
        <f t="shared" si="22"/>
        <v>240</v>
      </c>
      <c r="F278" s="3" t="str">
        <f t="shared" si="23"/>
        <v>Highly Active</v>
      </c>
      <c r="G278">
        <v>8221</v>
      </c>
      <c r="H278" s="2">
        <v>5.5199999809265101</v>
      </c>
      <c r="I278" s="2">
        <v>5.5199999809265101</v>
      </c>
      <c r="J278">
        <v>0</v>
      </c>
      <c r="K278" s="2">
        <v>0.40000000596046398</v>
      </c>
      <c r="L278" s="2">
        <v>1.6100000143051101</v>
      </c>
      <c r="M278" s="2">
        <v>3.5099999904632599</v>
      </c>
      <c r="N278">
        <v>0</v>
      </c>
      <c r="O278">
        <v>6</v>
      </c>
      <c r="P278">
        <v>38</v>
      </c>
      <c r="Q278">
        <v>196</v>
      </c>
      <c r="R278">
        <v>695</v>
      </c>
      <c r="S278">
        <v>2092</v>
      </c>
    </row>
    <row r="279" spans="1:19" ht="15" customHeight="1" x14ac:dyDescent="0.25">
      <c r="A279">
        <v>4319703577</v>
      </c>
      <c r="B279" s="1">
        <v>42497</v>
      </c>
      <c r="C279" s="1" t="str">
        <f t="shared" si="20"/>
        <v>Saturday</v>
      </c>
      <c r="D279" s="1" t="str">
        <f t="shared" si="21"/>
        <v>weekend</v>
      </c>
      <c r="E279" s="3">
        <f t="shared" si="22"/>
        <v>310</v>
      </c>
      <c r="F279" s="3" t="str">
        <f t="shared" si="23"/>
        <v>Highly Active</v>
      </c>
      <c r="G279">
        <v>7937</v>
      </c>
      <c r="H279" s="2">
        <v>5.3299999237060502</v>
      </c>
      <c r="I279" s="2">
        <v>5.3299999237060502</v>
      </c>
      <c r="J279">
        <v>0</v>
      </c>
      <c r="K279" s="2">
        <v>0.18999999761581399</v>
      </c>
      <c r="L279" s="2">
        <v>1.04999995231628</v>
      </c>
      <c r="M279" s="2">
        <v>4.0799999237060502</v>
      </c>
      <c r="N279">
        <v>0</v>
      </c>
      <c r="O279">
        <v>3</v>
      </c>
      <c r="P279">
        <v>28</v>
      </c>
      <c r="Q279">
        <v>279</v>
      </c>
      <c r="R279">
        <v>586</v>
      </c>
      <c r="S279">
        <v>2158</v>
      </c>
    </row>
    <row r="280" spans="1:19" ht="15" customHeight="1" x14ac:dyDescent="0.25">
      <c r="A280">
        <v>4388161847</v>
      </c>
      <c r="B280" s="1">
        <v>42476</v>
      </c>
      <c r="C280" s="1" t="str">
        <f t="shared" si="20"/>
        <v>Saturday</v>
      </c>
      <c r="D280" s="1" t="str">
        <f t="shared" si="21"/>
        <v>weekend</v>
      </c>
      <c r="E280" s="3">
        <f t="shared" si="22"/>
        <v>268</v>
      </c>
      <c r="F280" s="3" t="str">
        <f t="shared" si="23"/>
        <v>Highly Active</v>
      </c>
      <c r="G280">
        <v>6580</v>
      </c>
      <c r="H280" s="2">
        <v>5.0599999427795401</v>
      </c>
      <c r="I280" s="2">
        <v>5.0599999427795401</v>
      </c>
      <c r="J280">
        <v>0</v>
      </c>
      <c r="K280" s="2">
        <v>0.20999999344348899</v>
      </c>
      <c r="L280" s="2">
        <v>0.40000000596046398</v>
      </c>
      <c r="M280" s="2">
        <v>4.4499998092651403</v>
      </c>
      <c r="N280">
        <v>0</v>
      </c>
      <c r="O280">
        <v>6</v>
      </c>
      <c r="P280">
        <v>9</v>
      </c>
      <c r="Q280">
        <v>253</v>
      </c>
      <c r="R280">
        <v>609</v>
      </c>
      <c r="S280">
        <v>3073</v>
      </c>
    </row>
    <row r="281" spans="1:19" ht="15" customHeight="1" x14ac:dyDescent="0.25">
      <c r="A281">
        <v>4388161847</v>
      </c>
      <c r="B281" s="1">
        <v>42483</v>
      </c>
      <c r="C281" s="1" t="str">
        <f t="shared" si="20"/>
        <v>Saturday</v>
      </c>
      <c r="D281" s="1" t="str">
        <f t="shared" si="21"/>
        <v>weekend</v>
      </c>
      <c r="E281" s="3">
        <f t="shared" si="22"/>
        <v>278</v>
      </c>
      <c r="F281" s="3" t="str">
        <f t="shared" si="23"/>
        <v>Highly Active</v>
      </c>
      <c r="G281">
        <v>13236</v>
      </c>
      <c r="H281" s="2">
        <v>10.180000305175801</v>
      </c>
      <c r="I281" s="2">
        <v>10.180000305175801</v>
      </c>
      <c r="J281">
        <v>0</v>
      </c>
      <c r="K281" s="2">
        <v>4.5</v>
      </c>
      <c r="L281" s="2">
        <v>0.31999999284744302</v>
      </c>
      <c r="M281" s="2">
        <v>5.3499999046325701</v>
      </c>
      <c r="N281">
        <v>0</v>
      </c>
      <c r="O281">
        <v>58</v>
      </c>
      <c r="P281">
        <v>5</v>
      </c>
      <c r="Q281">
        <v>215</v>
      </c>
      <c r="R281">
        <v>749</v>
      </c>
      <c r="S281">
        <v>3306</v>
      </c>
    </row>
    <row r="282" spans="1:19" ht="15" customHeight="1" x14ac:dyDescent="0.25">
      <c r="A282">
        <v>4388161847</v>
      </c>
      <c r="B282" s="1">
        <v>42490</v>
      </c>
      <c r="C282" s="1" t="str">
        <f t="shared" si="20"/>
        <v>Saturday</v>
      </c>
      <c r="D282" s="1" t="str">
        <f t="shared" si="21"/>
        <v>weekend</v>
      </c>
      <c r="E282" s="3">
        <f t="shared" si="22"/>
        <v>357</v>
      </c>
      <c r="F282" s="3" t="str">
        <f t="shared" si="23"/>
        <v>Highly Active</v>
      </c>
      <c r="G282">
        <v>12533</v>
      </c>
      <c r="H282" s="2">
        <v>9.6400003433227504</v>
      </c>
      <c r="I282" s="2">
        <v>9.6400003433227504</v>
      </c>
      <c r="J282">
        <v>0</v>
      </c>
      <c r="K282" s="2">
        <v>0.69999998807907104</v>
      </c>
      <c r="L282" s="2">
        <v>2</v>
      </c>
      <c r="M282" s="2">
        <v>6.9400000572204599</v>
      </c>
      <c r="N282">
        <v>0</v>
      </c>
      <c r="O282">
        <v>14</v>
      </c>
      <c r="P282">
        <v>43</v>
      </c>
      <c r="Q282">
        <v>300</v>
      </c>
      <c r="R282">
        <v>537</v>
      </c>
      <c r="S282">
        <v>3283</v>
      </c>
    </row>
    <row r="283" spans="1:19" ht="15" customHeight="1" x14ac:dyDescent="0.25">
      <c r="A283">
        <v>4388161847</v>
      </c>
      <c r="B283" s="1">
        <v>42497</v>
      </c>
      <c r="C283" s="1" t="str">
        <f t="shared" si="20"/>
        <v>Saturday</v>
      </c>
      <c r="D283" s="1" t="str">
        <f t="shared" si="21"/>
        <v>weekend</v>
      </c>
      <c r="E283" s="3">
        <f t="shared" si="22"/>
        <v>436</v>
      </c>
      <c r="F283" s="3" t="str">
        <f t="shared" si="23"/>
        <v>Highly Active</v>
      </c>
      <c r="G283">
        <v>22770</v>
      </c>
      <c r="H283" s="2">
        <v>17.540000915527301</v>
      </c>
      <c r="I283" s="2">
        <v>17.540000915527301</v>
      </c>
      <c r="J283">
        <v>0</v>
      </c>
      <c r="K283" s="2">
        <v>9.4499998092651403</v>
      </c>
      <c r="L283" s="2">
        <v>2.7699999809265101</v>
      </c>
      <c r="M283" s="2">
        <v>5.3299999237060502</v>
      </c>
      <c r="N283">
        <v>0</v>
      </c>
      <c r="O283">
        <v>120</v>
      </c>
      <c r="P283">
        <v>56</v>
      </c>
      <c r="Q283">
        <v>260</v>
      </c>
      <c r="R283">
        <v>508</v>
      </c>
      <c r="S283">
        <v>4022</v>
      </c>
    </row>
    <row r="284" spans="1:19" ht="15" customHeight="1" x14ac:dyDescent="0.25">
      <c r="A284">
        <v>4445114986</v>
      </c>
      <c r="B284" s="1">
        <v>42476</v>
      </c>
      <c r="C284" s="1" t="str">
        <f t="shared" si="20"/>
        <v>Saturday</v>
      </c>
      <c r="D284" s="1" t="str">
        <f t="shared" si="21"/>
        <v>weekend</v>
      </c>
      <c r="E284" s="3">
        <f t="shared" si="22"/>
        <v>225</v>
      </c>
      <c r="F284" s="3" t="str">
        <f t="shared" si="23"/>
        <v>Highly Active</v>
      </c>
      <c r="G284">
        <v>3945</v>
      </c>
      <c r="H284" s="2">
        <v>2.6500000953674299</v>
      </c>
      <c r="I284" s="2">
        <v>2.6500000953674299</v>
      </c>
      <c r="J284">
        <v>0</v>
      </c>
      <c r="K284" s="2">
        <v>0</v>
      </c>
      <c r="L284" s="2">
        <v>0</v>
      </c>
      <c r="M284" s="2">
        <v>2.6500000953674299</v>
      </c>
      <c r="N284">
        <v>0</v>
      </c>
      <c r="O284">
        <v>0</v>
      </c>
      <c r="P284">
        <v>0</v>
      </c>
      <c r="Q284">
        <v>225</v>
      </c>
      <c r="R284">
        <v>716</v>
      </c>
      <c r="S284">
        <v>2180</v>
      </c>
    </row>
    <row r="285" spans="1:19" ht="15" customHeight="1" x14ac:dyDescent="0.25">
      <c r="A285">
        <v>4445114986</v>
      </c>
      <c r="B285" s="1">
        <v>42483</v>
      </c>
      <c r="C285" s="1" t="str">
        <f t="shared" si="20"/>
        <v>Saturday</v>
      </c>
      <c r="D285" s="1" t="str">
        <f t="shared" si="21"/>
        <v>weekend</v>
      </c>
      <c r="E285" s="3">
        <f t="shared" si="22"/>
        <v>201</v>
      </c>
      <c r="F285" s="3" t="str">
        <f t="shared" si="23"/>
        <v>Highly Active</v>
      </c>
      <c r="G285">
        <v>4363</v>
      </c>
      <c r="H285" s="2">
        <v>2.9300000667571999</v>
      </c>
      <c r="I285" s="2">
        <v>2.9300000667571999</v>
      </c>
      <c r="J285">
        <v>0</v>
      </c>
      <c r="K285" s="2">
        <v>0</v>
      </c>
      <c r="L285" s="2">
        <v>0</v>
      </c>
      <c r="M285" s="2">
        <v>2.9300000667571999</v>
      </c>
      <c r="N285">
        <v>0</v>
      </c>
      <c r="O285">
        <v>0</v>
      </c>
      <c r="P285">
        <v>0</v>
      </c>
      <c r="Q285">
        <v>201</v>
      </c>
      <c r="R285">
        <v>1239</v>
      </c>
      <c r="S285">
        <v>2149</v>
      </c>
    </row>
    <row r="286" spans="1:19" ht="15" customHeight="1" x14ac:dyDescent="0.25">
      <c r="A286">
        <v>4445114986</v>
      </c>
      <c r="B286" s="1">
        <v>42490</v>
      </c>
      <c r="C286" s="1" t="str">
        <f t="shared" si="20"/>
        <v>Saturday</v>
      </c>
      <c r="D286" s="1" t="str">
        <f t="shared" si="21"/>
        <v>weekend</v>
      </c>
      <c r="E286" s="3">
        <f t="shared" si="22"/>
        <v>290</v>
      </c>
      <c r="F286" s="3" t="str">
        <f t="shared" si="23"/>
        <v>Highly Active</v>
      </c>
      <c r="G286">
        <v>6222</v>
      </c>
      <c r="H286" s="2">
        <v>4.1799998283386204</v>
      </c>
      <c r="I286" s="2">
        <v>4.1799998283386204</v>
      </c>
      <c r="J286">
        <v>0</v>
      </c>
      <c r="K286" s="2">
        <v>0</v>
      </c>
      <c r="L286" s="2">
        <v>0</v>
      </c>
      <c r="M286" s="2">
        <v>4.1799998283386204</v>
      </c>
      <c r="N286">
        <v>0</v>
      </c>
      <c r="O286">
        <v>0</v>
      </c>
      <c r="P286">
        <v>0</v>
      </c>
      <c r="Q286">
        <v>290</v>
      </c>
      <c r="R286">
        <v>797</v>
      </c>
      <c r="S286">
        <v>2363</v>
      </c>
    </row>
    <row r="287" spans="1:19" ht="15" customHeight="1" x14ac:dyDescent="0.25">
      <c r="A287">
        <v>4445114986</v>
      </c>
      <c r="B287" s="1">
        <v>42497</v>
      </c>
      <c r="C287" s="1" t="str">
        <f t="shared" si="20"/>
        <v>Saturday</v>
      </c>
      <c r="D287" s="1" t="str">
        <f t="shared" si="21"/>
        <v>weekend</v>
      </c>
      <c r="E287" s="3">
        <f t="shared" si="22"/>
        <v>138</v>
      </c>
      <c r="F287" s="3" t="str">
        <f t="shared" si="23"/>
        <v>Highly Active</v>
      </c>
      <c r="G287">
        <v>5183</v>
      </c>
      <c r="H287" s="2">
        <v>3.5899999141693102</v>
      </c>
      <c r="I287" s="2">
        <v>3.5899999141693102</v>
      </c>
      <c r="J287">
        <v>0</v>
      </c>
      <c r="K287" s="2">
        <v>2.1300001144409202</v>
      </c>
      <c r="L287" s="2">
        <v>0.18999999761581399</v>
      </c>
      <c r="M287" s="2">
        <v>1.25</v>
      </c>
      <c r="N287">
        <v>0</v>
      </c>
      <c r="O287">
        <v>26</v>
      </c>
      <c r="P287">
        <v>4</v>
      </c>
      <c r="Q287">
        <v>108</v>
      </c>
      <c r="R287">
        <v>866</v>
      </c>
      <c r="S287">
        <v>2123</v>
      </c>
    </row>
    <row r="288" spans="1:19" ht="15" customHeight="1" x14ac:dyDescent="0.25">
      <c r="A288">
        <v>4558609924</v>
      </c>
      <c r="B288" s="1">
        <v>42476</v>
      </c>
      <c r="C288" s="1" t="str">
        <f t="shared" si="20"/>
        <v>Saturday</v>
      </c>
      <c r="D288" s="1" t="str">
        <f t="shared" si="21"/>
        <v>weekend</v>
      </c>
      <c r="E288" s="3">
        <f t="shared" si="22"/>
        <v>328</v>
      </c>
      <c r="F288" s="3" t="str">
        <f t="shared" si="23"/>
        <v>Highly Active</v>
      </c>
      <c r="G288">
        <v>7289</v>
      </c>
      <c r="H288" s="2">
        <v>4.8200001716613796</v>
      </c>
      <c r="I288" s="2">
        <v>4.8200001716613796</v>
      </c>
      <c r="J288">
        <v>0</v>
      </c>
      <c r="K288" s="2">
        <v>0.55000001192092896</v>
      </c>
      <c r="L288" s="2">
        <v>0.75</v>
      </c>
      <c r="M288" s="2">
        <v>3.5</v>
      </c>
      <c r="N288">
        <v>0</v>
      </c>
      <c r="O288">
        <v>8</v>
      </c>
      <c r="P288">
        <v>12</v>
      </c>
      <c r="Q288">
        <v>308</v>
      </c>
      <c r="R288">
        <v>1112</v>
      </c>
      <c r="S288">
        <v>1997</v>
      </c>
    </row>
    <row r="289" spans="1:19" ht="15" customHeight="1" x14ac:dyDescent="0.25">
      <c r="A289">
        <v>4558609924</v>
      </c>
      <c r="B289" s="1">
        <v>42483</v>
      </c>
      <c r="C289" s="1" t="str">
        <f t="shared" si="20"/>
        <v>Saturday</v>
      </c>
      <c r="D289" s="1" t="str">
        <f t="shared" si="21"/>
        <v>weekend</v>
      </c>
      <c r="E289" s="3">
        <f t="shared" si="22"/>
        <v>318</v>
      </c>
      <c r="F289" s="3" t="str">
        <f t="shared" si="23"/>
        <v>Highly Active</v>
      </c>
      <c r="G289">
        <v>6890</v>
      </c>
      <c r="H289" s="2">
        <v>4.5500001907348597</v>
      </c>
      <c r="I289" s="2">
        <v>4.5500001907348597</v>
      </c>
      <c r="J289">
        <v>0</v>
      </c>
      <c r="K289" s="2">
        <v>0.34000000357627902</v>
      </c>
      <c r="L289" s="2">
        <v>0.20000000298023199</v>
      </c>
      <c r="M289" s="2">
        <v>4.0100002288818404</v>
      </c>
      <c r="N289">
        <v>0</v>
      </c>
      <c r="O289">
        <v>5</v>
      </c>
      <c r="P289">
        <v>5</v>
      </c>
      <c r="Q289">
        <v>308</v>
      </c>
      <c r="R289">
        <v>1122</v>
      </c>
      <c r="S289">
        <v>2085</v>
      </c>
    </row>
    <row r="290" spans="1:19" ht="15" customHeight="1" x14ac:dyDescent="0.25">
      <c r="A290">
        <v>4558609924</v>
      </c>
      <c r="B290" s="1">
        <v>42490</v>
      </c>
      <c r="C290" s="1" t="str">
        <f t="shared" si="20"/>
        <v>Saturday</v>
      </c>
      <c r="D290" s="1" t="str">
        <f t="shared" si="21"/>
        <v>weekend</v>
      </c>
      <c r="E290" s="3">
        <f t="shared" si="22"/>
        <v>329</v>
      </c>
      <c r="F290" s="3" t="str">
        <f t="shared" si="23"/>
        <v>Highly Active</v>
      </c>
      <c r="G290">
        <v>10319</v>
      </c>
      <c r="H290" s="2">
        <v>6.8200001716613796</v>
      </c>
      <c r="I290" s="2">
        <v>6.8200001716613796</v>
      </c>
      <c r="J290">
        <v>0</v>
      </c>
      <c r="K290" s="2">
        <v>0.46999999880790699</v>
      </c>
      <c r="L290" s="2">
        <v>1.8899999856948899</v>
      </c>
      <c r="M290" s="2">
        <v>4.46000003814697</v>
      </c>
      <c r="N290">
        <v>0</v>
      </c>
      <c r="O290">
        <v>7</v>
      </c>
      <c r="P290">
        <v>29</v>
      </c>
      <c r="Q290">
        <v>293</v>
      </c>
      <c r="R290">
        <v>1111</v>
      </c>
      <c r="S290">
        <v>2105</v>
      </c>
    </row>
    <row r="291" spans="1:19" ht="15" customHeight="1" x14ac:dyDescent="0.25">
      <c r="A291">
        <v>4558609924</v>
      </c>
      <c r="B291" s="1">
        <v>42497</v>
      </c>
      <c r="C291" s="1" t="str">
        <f t="shared" si="20"/>
        <v>Saturday</v>
      </c>
      <c r="D291" s="1" t="str">
        <f t="shared" si="21"/>
        <v>weekend</v>
      </c>
      <c r="E291" s="3">
        <f t="shared" si="22"/>
        <v>272</v>
      </c>
      <c r="F291" s="3" t="str">
        <f t="shared" si="23"/>
        <v>Highly Active</v>
      </c>
      <c r="G291">
        <v>8237</v>
      </c>
      <c r="H291" s="2">
        <v>5.4400000572204599</v>
      </c>
      <c r="I291" s="2">
        <v>5.4400000572204599</v>
      </c>
      <c r="J291">
        <v>0</v>
      </c>
      <c r="K291" s="2">
        <v>1.6100000143051101</v>
      </c>
      <c r="L291" s="2">
        <v>1</v>
      </c>
      <c r="M291" s="2">
        <v>2.8299999237060498</v>
      </c>
      <c r="N291">
        <v>0</v>
      </c>
      <c r="O291">
        <v>23</v>
      </c>
      <c r="P291">
        <v>16</v>
      </c>
      <c r="Q291">
        <v>233</v>
      </c>
      <c r="R291">
        <v>1116</v>
      </c>
      <c r="S291">
        <v>1973</v>
      </c>
    </row>
    <row r="292" spans="1:19" ht="15" customHeight="1" x14ac:dyDescent="0.25">
      <c r="A292">
        <v>4702921684</v>
      </c>
      <c r="B292" s="1">
        <v>42476</v>
      </c>
      <c r="C292" s="1" t="str">
        <f t="shared" si="20"/>
        <v>Saturday</v>
      </c>
      <c r="D292" s="1" t="str">
        <f t="shared" si="21"/>
        <v>weekend</v>
      </c>
      <c r="E292" s="3">
        <f t="shared" si="22"/>
        <v>362</v>
      </c>
      <c r="F292" s="3" t="str">
        <f t="shared" si="23"/>
        <v>Highly Active</v>
      </c>
      <c r="G292">
        <v>11140</v>
      </c>
      <c r="H292" s="2">
        <v>9.0299997329711896</v>
      </c>
      <c r="I292" s="2">
        <v>9.0299997329711896</v>
      </c>
      <c r="J292">
        <v>0</v>
      </c>
      <c r="K292" s="2">
        <v>0.239999994635582</v>
      </c>
      <c r="L292" s="2">
        <v>1.25</v>
      </c>
      <c r="M292" s="2">
        <v>7.53999996185303</v>
      </c>
      <c r="N292">
        <v>0</v>
      </c>
      <c r="O292">
        <v>3</v>
      </c>
      <c r="P292">
        <v>24</v>
      </c>
      <c r="Q292">
        <v>335</v>
      </c>
      <c r="R292">
        <v>556</v>
      </c>
      <c r="S292">
        <v>3328</v>
      </c>
    </row>
    <row r="293" spans="1:19" ht="15" customHeight="1" x14ac:dyDescent="0.25">
      <c r="A293">
        <v>4702921684</v>
      </c>
      <c r="B293" s="1">
        <v>42483</v>
      </c>
      <c r="C293" s="1" t="str">
        <f t="shared" si="20"/>
        <v>Saturday</v>
      </c>
      <c r="D293" s="1" t="str">
        <f t="shared" si="21"/>
        <v>weekend</v>
      </c>
      <c r="E293" s="3">
        <f t="shared" si="22"/>
        <v>483</v>
      </c>
      <c r="F293" s="3" t="str">
        <f t="shared" si="23"/>
        <v>Highly Active</v>
      </c>
      <c r="G293">
        <v>15126</v>
      </c>
      <c r="H293" s="2">
        <v>12.2700004577637</v>
      </c>
      <c r="I293" s="2">
        <v>12.2700004577637</v>
      </c>
      <c r="J293">
        <v>0</v>
      </c>
      <c r="K293" s="2">
        <v>0.75999999046325695</v>
      </c>
      <c r="L293" s="2">
        <v>3.2400000095367401</v>
      </c>
      <c r="M293" s="2">
        <v>8.2700004577636701</v>
      </c>
      <c r="N293">
        <v>0</v>
      </c>
      <c r="O293">
        <v>9</v>
      </c>
      <c r="P293">
        <v>66</v>
      </c>
      <c r="Q293">
        <v>408</v>
      </c>
      <c r="R293">
        <v>469</v>
      </c>
      <c r="S293">
        <v>3691</v>
      </c>
    </row>
    <row r="294" spans="1:19" ht="15" customHeight="1" x14ac:dyDescent="0.25">
      <c r="A294">
        <v>4702921684</v>
      </c>
      <c r="B294" s="1">
        <v>42490</v>
      </c>
      <c r="C294" s="1" t="str">
        <f t="shared" si="20"/>
        <v>Saturday</v>
      </c>
      <c r="D294" s="1" t="str">
        <f t="shared" si="21"/>
        <v>weekend</v>
      </c>
      <c r="E294" s="3">
        <f t="shared" si="22"/>
        <v>303</v>
      </c>
      <c r="F294" s="3" t="str">
        <f t="shared" si="23"/>
        <v>Highly Active</v>
      </c>
      <c r="G294">
        <v>10144</v>
      </c>
      <c r="H294" s="2">
        <v>8.2299995422363299</v>
      </c>
      <c r="I294" s="2">
        <v>8.2299995422363299</v>
      </c>
      <c r="J294">
        <v>0</v>
      </c>
      <c r="K294" s="2">
        <v>0.31999999284744302</v>
      </c>
      <c r="L294" s="2">
        <v>2.0299999713897701</v>
      </c>
      <c r="M294" s="2">
        <v>5.8800001144409197</v>
      </c>
      <c r="N294">
        <v>0</v>
      </c>
      <c r="O294">
        <v>4</v>
      </c>
      <c r="P294">
        <v>36</v>
      </c>
      <c r="Q294">
        <v>263</v>
      </c>
      <c r="R294">
        <v>728</v>
      </c>
      <c r="S294">
        <v>3115</v>
      </c>
    </row>
    <row r="295" spans="1:19" ht="15" customHeight="1" x14ac:dyDescent="0.25">
      <c r="A295">
        <v>4702921684</v>
      </c>
      <c r="B295" s="1">
        <v>42497</v>
      </c>
      <c r="C295" s="1" t="str">
        <f t="shared" si="20"/>
        <v>Saturday</v>
      </c>
      <c r="D295" s="1" t="str">
        <f t="shared" si="21"/>
        <v>weekend</v>
      </c>
      <c r="E295" s="3">
        <f t="shared" si="22"/>
        <v>490</v>
      </c>
      <c r="F295" s="3" t="str">
        <f t="shared" si="23"/>
        <v>Highly Active</v>
      </c>
      <c r="G295">
        <v>14370</v>
      </c>
      <c r="H295" s="2">
        <v>11.6499996185303</v>
      </c>
      <c r="I295" s="2">
        <v>11.6499996185303</v>
      </c>
      <c r="J295">
        <v>0</v>
      </c>
      <c r="K295" s="2">
        <v>0.37000000476837203</v>
      </c>
      <c r="L295" s="2">
        <v>2.3099999427795401</v>
      </c>
      <c r="M295" s="2">
        <v>8.9700002670288104</v>
      </c>
      <c r="N295">
        <v>0</v>
      </c>
      <c r="O295">
        <v>5</v>
      </c>
      <c r="P295">
        <v>46</v>
      </c>
      <c r="Q295">
        <v>439</v>
      </c>
      <c r="R295">
        <v>577</v>
      </c>
      <c r="S295">
        <v>3683</v>
      </c>
    </row>
    <row r="296" spans="1:19" ht="15" customHeight="1" x14ac:dyDescent="0.25">
      <c r="A296">
        <v>5553957443</v>
      </c>
      <c r="B296" s="1">
        <v>42476</v>
      </c>
      <c r="C296" s="1" t="str">
        <f t="shared" si="20"/>
        <v>Saturday</v>
      </c>
      <c r="D296" s="1" t="str">
        <f t="shared" si="21"/>
        <v>weekend</v>
      </c>
      <c r="E296" s="3">
        <f t="shared" si="22"/>
        <v>288</v>
      </c>
      <c r="F296" s="3" t="str">
        <f t="shared" si="23"/>
        <v>Highly Active</v>
      </c>
      <c r="G296">
        <v>5771</v>
      </c>
      <c r="H296" s="2">
        <v>3.7699999809265101</v>
      </c>
      <c r="I296" s="2">
        <v>3.7699999809265101</v>
      </c>
      <c r="J296">
        <v>0</v>
      </c>
      <c r="K296" s="2">
        <v>0</v>
      </c>
      <c r="L296" s="2">
        <v>0</v>
      </c>
      <c r="M296" s="2">
        <v>3.7699999809265101</v>
      </c>
      <c r="N296">
        <v>0</v>
      </c>
      <c r="O296">
        <v>0</v>
      </c>
      <c r="P296">
        <v>0</v>
      </c>
      <c r="Q296">
        <v>288</v>
      </c>
      <c r="R296">
        <v>521</v>
      </c>
      <c r="S296">
        <v>1831</v>
      </c>
    </row>
    <row r="297" spans="1:19" ht="15" customHeight="1" x14ac:dyDescent="0.25">
      <c r="A297">
        <v>5553957443</v>
      </c>
      <c r="B297" s="1">
        <v>42483</v>
      </c>
      <c r="C297" s="1" t="str">
        <f t="shared" si="20"/>
        <v>Saturday</v>
      </c>
      <c r="D297" s="1" t="str">
        <f t="shared" si="21"/>
        <v>weekend</v>
      </c>
      <c r="E297" s="3">
        <f t="shared" si="22"/>
        <v>272</v>
      </c>
      <c r="F297" s="3" t="str">
        <f t="shared" si="23"/>
        <v>Highly Active</v>
      </c>
      <c r="G297">
        <v>4112</v>
      </c>
      <c r="H297" s="2">
        <v>2.6900000572204599</v>
      </c>
      <c r="I297" s="2">
        <v>2.6900000572204599</v>
      </c>
      <c r="J297">
        <v>0</v>
      </c>
      <c r="K297" s="2">
        <v>0</v>
      </c>
      <c r="L297" s="2">
        <v>0</v>
      </c>
      <c r="M297" s="2">
        <v>2.6800000667571999</v>
      </c>
      <c r="N297">
        <v>0</v>
      </c>
      <c r="O297">
        <v>0</v>
      </c>
      <c r="P297">
        <v>0</v>
      </c>
      <c r="Q297">
        <v>272</v>
      </c>
      <c r="R297">
        <v>443</v>
      </c>
      <c r="S297">
        <v>1776</v>
      </c>
    </row>
    <row r="298" spans="1:19" ht="15" customHeight="1" x14ac:dyDescent="0.25">
      <c r="A298">
        <v>5553957443</v>
      </c>
      <c r="B298" s="1">
        <v>42490</v>
      </c>
      <c r="C298" s="1" t="str">
        <f t="shared" si="20"/>
        <v>Saturday</v>
      </c>
      <c r="D298" s="1" t="str">
        <f t="shared" si="21"/>
        <v>weekend</v>
      </c>
      <c r="E298" s="3">
        <f t="shared" si="22"/>
        <v>84</v>
      </c>
      <c r="F298" s="3" t="str">
        <f t="shared" si="23"/>
        <v>Highly Active</v>
      </c>
      <c r="G298">
        <v>1202</v>
      </c>
      <c r="H298" s="2">
        <v>0.77999997138977095</v>
      </c>
      <c r="I298" s="2">
        <v>0.77999997138977095</v>
      </c>
      <c r="J298">
        <v>0</v>
      </c>
      <c r="K298" s="2">
        <v>0</v>
      </c>
      <c r="L298" s="2">
        <v>0</v>
      </c>
      <c r="M298" s="2">
        <v>0.77999997138977095</v>
      </c>
      <c r="N298">
        <v>0</v>
      </c>
      <c r="O298">
        <v>0</v>
      </c>
      <c r="P298">
        <v>0</v>
      </c>
      <c r="Q298">
        <v>84</v>
      </c>
      <c r="R298">
        <v>506</v>
      </c>
      <c r="S298">
        <v>1463</v>
      </c>
    </row>
    <row r="299" spans="1:19" ht="15" customHeight="1" x14ac:dyDescent="0.25">
      <c r="A299">
        <v>5553957443</v>
      </c>
      <c r="B299" s="1">
        <v>42497</v>
      </c>
      <c r="C299" s="1" t="str">
        <f t="shared" si="20"/>
        <v>Saturday</v>
      </c>
      <c r="D299" s="1" t="str">
        <f t="shared" si="21"/>
        <v>weekend</v>
      </c>
      <c r="E299" s="3">
        <f t="shared" si="22"/>
        <v>96</v>
      </c>
      <c r="F299" s="3" t="str">
        <f t="shared" si="23"/>
        <v>Highly Active</v>
      </c>
      <c r="G299">
        <v>1868</v>
      </c>
      <c r="H299" s="2">
        <v>1.2200000286102299</v>
      </c>
      <c r="I299" s="2">
        <v>1.2200000286102299</v>
      </c>
      <c r="J299">
        <v>0</v>
      </c>
      <c r="K299" s="2">
        <v>0</v>
      </c>
      <c r="L299" s="2">
        <v>0</v>
      </c>
      <c r="M299" s="2">
        <v>1.2200000286102299</v>
      </c>
      <c r="N299">
        <v>0</v>
      </c>
      <c r="O299">
        <v>0</v>
      </c>
      <c r="P299">
        <v>0</v>
      </c>
      <c r="Q299">
        <v>96</v>
      </c>
      <c r="R299">
        <v>902</v>
      </c>
      <c r="S299">
        <v>1494</v>
      </c>
    </row>
    <row r="300" spans="1:19" ht="15" customHeight="1" x14ac:dyDescent="0.25">
      <c r="A300">
        <v>5577150313</v>
      </c>
      <c r="B300" s="1">
        <v>42476</v>
      </c>
      <c r="C300" s="1" t="str">
        <f t="shared" si="20"/>
        <v>Saturday</v>
      </c>
      <c r="D300" s="1" t="str">
        <f t="shared" si="21"/>
        <v>weekend</v>
      </c>
      <c r="E300" s="3">
        <f t="shared" si="22"/>
        <v>398</v>
      </c>
      <c r="F300" s="3" t="str">
        <f t="shared" si="23"/>
        <v>Highly Active</v>
      </c>
      <c r="G300">
        <v>14269</v>
      </c>
      <c r="H300" s="2">
        <v>10.6599998474121</v>
      </c>
      <c r="I300" s="2">
        <v>10.6599998474121</v>
      </c>
      <c r="J300">
        <v>0</v>
      </c>
      <c r="K300" s="2">
        <v>6.6399998664856001</v>
      </c>
      <c r="L300" s="2">
        <v>1.2799999713897701</v>
      </c>
      <c r="M300" s="2">
        <v>2.7300000190734899</v>
      </c>
      <c r="N300">
        <v>0</v>
      </c>
      <c r="O300">
        <v>184</v>
      </c>
      <c r="P300">
        <v>56</v>
      </c>
      <c r="Q300">
        <v>158</v>
      </c>
      <c r="R300">
        <v>472</v>
      </c>
      <c r="S300">
        <v>4274</v>
      </c>
    </row>
    <row r="301" spans="1:19" ht="15" customHeight="1" x14ac:dyDescent="0.25">
      <c r="A301">
        <v>5577150313</v>
      </c>
      <c r="B301" s="1">
        <v>42483</v>
      </c>
      <c r="C301" s="1" t="str">
        <f t="shared" si="20"/>
        <v>Saturday</v>
      </c>
      <c r="D301" s="1" t="str">
        <f t="shared" si="21"/>
        <v>weekend</v>
      </c>
      <c r="E301" s="3">
        <f t="shared" si="22"/>
        <v>271</v>
      </c>
      <c r="F301" s="3" t="str">
        <f t="shared" si="23"/>
        <v>Highly Active</v>
      </c>
      <c r="G301">
        <v>7638</v>
      </c>
      <c r="H301" s="2">
        <v>5.71000003814697</v>
      </c>
      <c r="I301" s="2">
        <v>5.71000003814697</v>
      </c>
      <c r="J301">
        <v>0</v>
      </c>
      <c r="K301" s="2">
        <v>1.21000003814697</v>
      </c>
      <c r="L301" s="2">
        <v>0.36000001430511502</v>
      </c>
      <c r="M301" s="2">
        <v>4.1399998664856001</v>
      </c>
      <c r="N301">
        <v>0</v>
      </c>
      <c r="O301">
        <v>24</v>
      </c>
      <c r="P301">
        <v>24</v>
      </c>
      <c r="Q301">
        <v>223</v>
      </c>
      <c r="R301">
        <v>627</v>
      </c>
      <c r="S301">
        <v>3152</v>
      </c>
    </row>
    <row r="302" spans="1:19" ht="15" customHeight="1" x14ac:dyDescent="0.25">
      <c r="A302">
        <v>5577150313</v>
      </c>
      <c r="B302" s="1">
        <v>42490</v>
      </c>
      <c r="C302" s="1" t="str">
        <f t="shared" si="20"/>
        <v>Saturday</v>
      </c>
      <c r="D302" s="1" t="str">
        <f t="shared" si="21"/>
        <v>weekend</v>
      </c>
      <c r="E302" s="3">
        <f t="shared" si="22"/>
        <v>415</v>
      </c>
      <c r="F302" s="3" t="str">
        <f t="shared" si="23"/>
        <v>Highly Active</v>
      </c>
      <c r="G302">
        <v>12363</v>
      </c>
      <c r="H302" s="2">
        <v>9.2399997711181605</v>
      </c>
      <c r="I302" s="2">
        <v>9.2399997711181605</v>
      </c>
      <c r="J302">
        <v>0</v>
      </c>
      <c r="K302" s="2">
        <v>5.8299999237060502</v>
      </c>
      <c r="L302" s="2">
        <v>0.79000002145767201</v>
      </c>
      <c r="M302" s="2">
        <v>2.6099998950958301</v>
      </c>
      <c r="N302">
        <v>0</v>
      </c>
      <c r="O302">
        <v>207</v>
      </c>
      <c r="P302">
        <v>45</v>
      </c>
      <c r="Q302">
        <v>163</v>
      </c>
      <c r="R302">
        <v>621</v>
      </c>
      <c r="S302">
        <v>4501</v>
      </c>
    </row>
    <row r="303" spans="1:19" ht="15" customHeight="1" x14ac:dyDescent="0.25">
      <c r="A303">
        <v>6117666160</v>
      </c>
      <c r="B303" s="1">
        <v>42476</v>
      </c>
      <c r="C303" s="1" t="str">
        <f t="shared" si="20"/>
        <v>Saturday</v>
      </c>
      <c r="D303" s="1" t="str">
        <f t="shared" si="21"/>
        <v>weekend</v>
      </c>
      <c r="E303" s="3">
        <f t="shared" si="22"/>
        <v>540</v>
      </c>
      <c r="F303" s="3" t="str">
        <f t="shared" si="23"/>
        <v>Highly Active</v>
      </c>
      <c r="G303">
        <v>14450</v>
      </c>
      <c r="H303" s="2">
        <v>10.9099998474121</v>
      </c>
      <c r="I303" s="2">
        <v>10.9099998474121</v>
      </c>
      <c r="J303">
        <v>0</v>
      </c>
      <c r="K303" s="2">
        <v>0.57999998331069902</v>
      </c>
      <c r="L303" s="2">
        <v>0.85000002384185802</v>
      </c>
      <c r="M303" s="2">
        <v>9.4799995422363299</v>
      </c>
      <c r="N303">
        <v>0</v>
      </c>
      <c r="O303">
        <v>7</v>
      </c>
      <c r="P303">
        <v>15</v>
      </c>
      <c r="Q303">
        <v>518</v>
      </c>
      <c r="R303">
        <v>502</v>
      </c>
      <c r="S303">
        <v>2828</v>
      </c>
    </row>
    <row r="304" spans="1:19" ht="15" customHeight="1" x14ac:dyDescent="0.25">
      <c r="A304">
        <v>6117666160</v>
      </c>
      <c r="B304" s="1">
        <v>42483</v>
      </c>
      <c r="C304" s="1" t="str">
        <f t="shared" si="20"/>
        <v>Saturday</v>
      </c>
      <c r="D304" s="1" t="str">
        <f t="shared" si="21"/>
        <v>weekend</v>
      </c>
      <c r="E304" s="3">
        <f t="shared" si="22"/>
        <v>512</v>
      </c>
      <c r="F304" s="3" t="str">
        <f t="shared" si="23"/>
        <v>Highly Active</v>
      </c>
      <c r="G304">
        <v>11495</v>
      </c>
      <c r="H304" s="2">
        <v>8.6800003051757795</v>
      </c>
      <c r="I304" s="2">
        <v>8.6800003051757795</v>
      </c>
      <c r="J304">
        <v>0</v>
      </c>
      <c r="K304" s="2">
        <v>0</v>
      </c>
      <c r="L304" s="2">
        <v>0</v>
      </c>
      <c r="M304" s="2">
        <v>8.6800003051757795</v>
      </c>
      <c r="N304">
        <v>0</v>
      </c>
      <c r="O304">
        <v>0</v>
      </c>
      <c r="P304">
        <v>0</v>
      </c>
      <c r="Q304">
        <v>512</v>
      </c>
      <c r="R304">
        <v>468</v>
      </c>
      <c r="S304">
        <v>2651</v>
      </c>
    </row>
    <row r="305" spans="1:19" ht="15" customHeight="1" x14ac:dyDescent="0.25">
      <c r="A305">
        <v>6117666160</v>
      </c>
      <c r="B305" s="1">
        <v>42490</v>
      </c>
      <c r="C305" s="1" t="str">
        <f t="shared" si="20"/>
        <v>Saturday</v>
      </c>
      <c r="D305" s="1" t="str">
        <f t="shared" si="21"/>
        <v>weekend</v>
      </c>
      <c r="E305" s="3">
        <f t="shared" si="22"/>
        <v>343</v>
      </c>
      <c r="F305" s="3" t="str">
        <f t="shared" si="23"/>
        <v>Highly Active</v>
      </c>
      <c r="G305">
        <v>6987</v>
      </c>
      <c r="H305" s="2">
        <v>5.2800002098083496</v>
      </c>
      <c r="I305" s="2">
        <v>5.2800002098083496</v>
      </c>
      <c r="J305">
        <v>0</v>
      </c>
      <c r="K305" s="2">
        <v>0</v>
      </c>
      <c r="L305" s="2">
        <v>0</v>
      </c>
      <c r="M305" s="2">
        <v>5.2800002098083496</v>
      </c>
      <c r="N305">
        <v>0</v>
      </c>
      <c r="O305">
        <v>0</v>
      </c>
      <c r="P305">
        <v>0</v>
      </c>
      <c r="Q305">
        <v>343</v>
      </c>
      <c r="R305">
        <v>1040</v>
      </c>
      <c r="S305">
        <v>2275</v>
      </c>
    </row>
    <row r="306" spans="1:19" ht="15" customHeight="1" x14ac:dyDescent="0.25">
      <c r="A306">
        <v>6117666160</v>
      </c>
      <c r="B306" s="1">
        <v>42497</v>
      </c>
      <c r="C306" s="1" t="str">
        <f t="shared" si="20"/>
        <v>Saturday</v>
      </c>
      <c r="D306" s="1" t="str">
        <f t="shared" si="21"/>
        <v>weekend</v>
      </c>
      <c r="E306" s="3">
        <f t="shared" si="22"/>
        <v>412</v>
      </c>
      <c r="F306" s="3" t="str">
        <f t="shared" si="23"/>
        <v>Highly Active</v>
      </c>
      <c r="G306">
        <v>7336</v>
      </c>
      <c r="H306" s="2">
        <v>5.53999996185303</v>
      </c>
      <c r="I306" s="2">
        <v>5.53999996185303</v>
      </c>
      <c r="J306">
        <v>0</v>
      </c>
      <c r="K306" s="2">
        <v>0</v>
      </c>
      <c r="L306" s="2">
        <v>0</v>
      </c>
      <c r="M306" s="2">
        <v>5.53999996185303</v>
      </c>
      <c r="N306">
        <v>0</v>
      </c>
      <c r="O306">
        <v>0</v>
      </c>
      <c r="P306">
        <v>0</v>
      </c>
      <c r="Q306">
        <v>412</v>
      </c>
      <c r="R306">
        <v>456</v>
      </c>
      <c r="S306">
        <v>2469</v>
      </c>
    </row>
    <row r="307" spans="1:19" ht="15" customHeight="1" x14ac:dyDescent="0.25">
      <c r="A307">
        <v>6290855005</v>
      </c>
      <c r="B307" s="1">
        <v>42476</v>
      </c>
      <c r="C307" s="1" t="str">
        <f t="shared" si="20"/>
        <v>Saturday</v>
      </c>
      <c r="D307" s="1" t="str">
        <f t="shared" si="21"/>
        <v>weekend</v>
      </c>
      <c r="E307" s="3">
        <f t="shared" si="22"/>
        <v>258</v>
      </c>
      <c r="F307" s="3" t="str">
        <f t="shared" si="23"/>
        <v>Highly Active</v>
      </c>
      <c r="G307">
        <v>8301</v>
      </c>
      <c r="H307" s="2">
        <v>6.2800002098083496</v>
      </c>
      <c r="I307" s="2">
        <v>6.2800002098083496</v>
      </c>
      <c r="J307">
        <v>0</v>
      </c>
      <c r="K307" s="2">
        <v>0</v>
      </c>
      <c r="L307" s="2">
        <v>0</v>
      </c>
      <c r="M307" s="2">
        <v>6.2699999809265101</v>
      </c>
      <c r="N307">
        <v>9.9999997764825804E-3</v>
      </c>
      <c r="O307">
        <v>0</v>
      </c>
      <c r="P307">
        <v>0</v>
      </c>
      <c r="Q307">
        <v>258</v>
      </c>
      <c r="R307">
        <v>1182</v>
      </c>
      <c r="S307">
        <v>2783</v>
      </c>
    </row>
    <row r="308" spans="1:19" ht="15" customHeight="1" x14ac:dyDescent="0.25">
      <c r="A308">
        <v>6290855005</v>
      </c>
      <c r="B308" s="1">
        <v>42490</v>
      </c>
      <c r="C308" s="1" t="str">
        <f t="shared" si="20"/>
        <v>Saturday</v>
      </c>
      <c r="D308" s="1" t="str">
        <f t="shared" si="21"/>
        <v>weekend</v>
      </c>
      <c r="E308" s="3">
        <f t="shared" si="22"/>
        <v>324</v>
      </c>
      <c r="F308" s="3" t="str">
        <f t="shared" si="23"/>
        <v>Highly Active</v>
      </c>
      <c r="G308">
        <v>6744</v>
      </c>
      <c r="H308" s="2">
        <v>5.0999999046325701</v>
      </c>
      <c r="I308" s="2">
        <v>5.0999999046325701</v>
      </c>
      <c r="J308">
        <v>0</v>
      </c>
      <c r="K308" s="2">
        <v>0</v>
      </c>
      <c r="L308" s="2">
        <v>0</v>
      </c>
      <c r="M308" s="2">
        <v>5.0900001525878897</v>
      </c>
      <c r="N308">
        <v>9.9999997764825804E-3</v>
      </c>
      <c r="O308">
        <v>0</v>
      </c>
      <c r="P308">
        <v>0</v>
      </c>
      <c r="Q308">
        <v>324</v>
      </c>
      <c r="R308">
        <v>1116</v>
      </c>
      <c r="S308">
        <v>2843</v>
      </c>
    </row>
    <row r="309" spans="1:19" ht="15" customHeight="1" x14ac:dyDescent="0.25">
      <c r="A309">
        <v>6290855005</v>
      </c>
      <c r="B309" s="1">
        <v>42497</v>
      </c>
      <c r="C309" s="1" t="str">
        <f t="shared" si="20"/>
        <v>Saturday</v>
      </c>
      <c r="D309" s="1" t="str">
        <f t="shared" si="21"/>
        <v>weekend</v>
      </c>
      <c r="E309" s="3">
        <f t="shared" si="22"/>
        <v>227</v>
      </c>
      <c r="F309" s="3" t="str">
        <f t="shared" si="23"/>
        <v>Highly Active</v>
      </c>
      <c r="G309">
        <v>5510</v>
      </c>
      <c r="H309" s="2">
        <v>4.1700000762939498</v>
      </c>
      <c r="I309" s="2">
        <v>4.1700000762939498</v>
      </c>
      <c r="J309">
        <v>0</v>
      </c>
      <c r="K309" s="2">
        <v>0</v>
      </c>
      <c r="L309" s="2">
        <v>0</v>
      </c>
      <c r="M309" s="2">
        <v>4.1599998474121103</v>
      </c>
      <c r="N309">
        <v>0</v>
      </c>
      <c r="O309">
        <v>0</v>
      </c>
      <c r="P309">
        <v>0</v>
      </c>
      <c r="Q309">
        <v>227</v>
      </c>
      <c r="R309">
        <v>1213</v>
      </c>
      <c r="S309">
        <v>2613</v>
      </c>
    </row>
    <row r="310" spans="1:19" ht="15" customHeight="1" x14ac:dyDescent="0.25">
      <c r="A310">
        <v>6775888955</v>
      </c>
      <c r="B310" s="1">
        <v>42476</v>
      </c>
      <c r="C310" s="1" t="str">
        <f t="shared" si="20"/>
        <v>Saturday</v>
      </c>
      <c r="D310" s="1" t="str">
        <f t="shared" si="21"/>
        <v>weekend</v>
      </c>
      <c r="E310" s="3">
        <f t="shared" si="22"/>
        <v>63</v>
      </c>
      <c r="F310" s="3" t="str">
        <f t="shared" si="23"/>
        <v>Highly Active</v>
      </c>
      <c r="G310">
        <v>4732</v>
      </c>
      <c r="H310" s="2">
        <v>3.3900001049041699</v>
      </c>
      <c r="I310" s="2">
        <v>3.3900001049041699</v>
      </c>
      <c r="J310">
        <v>0</v>
      </c>
      <c r="K310" s="2">
        <v>2.5199999809265101</v>
      </c>
      <c r="L310" s="2">
        <v>0.81000000238418601</v>
      </c>
      <c r="M310" s="2">
        <v>5.9999998658895499E-2</v>
      </c>
      <c r="N310">
        <v>0</v>
      </c>
      <c r="O310">
        <v>36</v>
      </c>
      <c r="P310">
        <v>18</v>
      </c>
      <c r="Q310">
        <v>9</v>
      </c>
      <c r="R310">
        <v>1377</v>
      </c>
      <c r="S310">
        <v>2225</v>
      </c>
    </row>
    <row r="311" spans="1:19" ht="15" customHeight="1" x14ac:dyDescent="0.25">
      <c r="A311">
        <v>6775888955</v>
      </c>
      <c r="B311" s="1">
        <v>42490</v>
      </c>
      <c r="C311" s="1" t="str">
        <f t="shared" si="20"/>
        <v>Saturday</v>
      </c>
      <c r="D311" s="1" t="str">
        <f t="shared" si="21"/>
        <v>weekend</v>
      </c>
      <c r="E311" s="3">
        <f t="shared" si="22"/>
        <v>96</v>
      </c>
      <c r="F311" s="3" t="str">
        <f t="shared" si="23"/>
        <v>Highly Active</v>
      </c>
      <c r="G311">
        <v>2503</v>
      </c>
      <c r="H311" s="2">
        <v>1.78999996185303</v>
      </c>
      <c r="I311" s="2">
        <v>1.78999996185303</v>
      </c>
      <c r="J311">
        <v>0</v>
      </c>
      <c r="K311" s="2">
        <v>0.15999999642372101</v>
      </c>
      <c r="L311" s="2">
        <v>0.15999999642372101</v>
      </c>
      <c r="M311" s="2">
        <v>1.4800000190734901</v>
      </c>
      <c r="N311">
        <v>0</v>
      </c>
      <c r="O311">
        <v>3</v>
      </c>
      <c r="P311">
        <v>9</v>
      </c>
      <c r="Q311">
        <v>84</v>
      </c>
      <c r="R311">
        <v>1344</v>
      </c>
      <c r="S311">
        <v>2280</v>
      </c>
    </row>
    <row r="312" spans="1:19" ht="15" customHeight="1" x14ac:dyDescent="0.25">
      <c r="A312">
        <v>6775888955</v>
      </c>
      <c r="B312" s="1">
        <v>42497</v>
      </c>
      <c r="C312" s="1" t="str">
        <f t="shared" si="20"/>
        <v>Saturday</v>
      </c>
      <c r="D312" s="1" t="str">
        <f t="shared" si="21"/>
        <v>weekend</v>
      </c>
      <c r="E312" s="3">
        <f t="shared" si="22"/>
        <v>56</v>
      </c>
      <c r="F312" s="3" t="str">
        <f t="shared" si="23"/>
        <v>Moderately Active</v>
      </c>
      <c r="G312">
        <v>1967</v>
      </c>
      <c r="H312" s="2">
        <v>1.4099999666214</v>
      </c>
      <c r="I312" s="2">
        <v>1.4099999666214</v>
      </c>
      <c r="J312">
        <v>0</v>
      </c>
      <c r="K312" s="2">
        <v>0.129999995231628</v>
      </c>
      <c r="L312" s="2">
        <v>0.239999994635582</v>
      </c>
      <c r="M312" s="2">
        <v>1.04999995231628</v>
      </c>
      <c r="N312">
        <v>0</v>
      </c>
      <c r="O312">
        <v>2</v>
      </c>
      <c r="P312">
        <v>5</v>
      </c>
      <c r="Q312">
        <v>49</v>
      </c>
      <c r="R312">
        <v>551</v>
      </c>
      <c r="S312">
        <v>1032</v>
      </c>
    </row>
    <row r="313" spans="1:19" ht="15" customHeight="1" x14ac:dyDescent="0.25">
      <c r="A313">
        <v>6962181067</v>
      </c>
      <c r="B313" s="1">
        <v>42476</v>
      </c>
      <c r="C313" s="1" t="str">
        <f t="shared" si="20"/>
        <v>Saturday</v>
      </c>
      <c r="D313" s="1" t="str">
        <f t="shared" si="21"/>
        <v>weekend</v>
      </c>
      <c r="E313" s="3">
        <f t="shared" si="22"/>
        <v>333</v>
      </c>
      <c r="F313" s="3" t="str">
        <f t="shared" si="23"/>
        <v>Highly Active</v>
      </c>
      <c r="G313">
        <v>13217</v>
      </c>
      <c r="H313" s="2">
        <v>8.7399997711181605</v>
      </c>
      <c r="I313" s="2">
        <v>8.7399997711181605</v>
      </c>
      <c r="J313">
        <v>0</v>
      </c>
      <c r="K313" s="2">
        <v>3.6600000858306898</v>
      </c>
      <c r="L313" s="2">
        <v>0.18999999761581399</v>
      </c>
      <c r="M313" s="2">
        <v>4.8800001144409197</v>
      </c>
      <c r="N313">
        <v>0</v>
      </c>
      <c r="O313">
        <v>50</v>
      </c>
      <c r="P313">
        <v>3</v>
      </c>
      <c r="Q313">
        <v>280</v>
      </c>
      <c r="R313">
        <v>741</v>
      </c>
      <c r="S313">
        <v>2173</v>
      </c>
    </row>
    <row r="314" spans="1:19" ht="15" customHeight="1" x14ac:dyDescent="0.25">
      <c r="A314">
        <v>6962181067</v>
      </c>
      <c r="B314" s="1">
        <v>42483</v>
      </c>
      <c r="C314" s="1" t="str">
        <f t="shared" si="20"/>
        <v>Saturday</v>
      </c>
      <c r="D314" s="1" t="str">
        <f t="shared" si="21"/>
        <v>weekend</v>
      </c>
      <c r="E314" s="3">
        <f t="shared" si="22"/>
        <v>446</v>
      </c>
      <c r="F314" s="3" t="str">
        <f t="shared" si="23"/>
        <v>Highly Active</v>
      </c>
      <c r="G314">
        <v>20031</v>
      </c>
      <c r="H314" s="2">
        <v>13.2399997711182</v>
      </c>
      <c r="I314" s="2">
        <v>13.2399997711182</v>
      </c>
      <c r="J314">
        <v>0</v>
      </c>
      <c r="K314" s="2">
        <v>4.1999998092651403</v>
      </c>
      <c r="L314" s="2">
        <v>2</v>
      </c>
      <c r="M314" s="2">
        <v>7.03999996185303</v>
      </c>
      <c r="N314">
        <v>0</v>
      </c>
      <c r="O314">
        <v>58</v>
      </c>
      <c r="P314">
        <v>41</v>
      </c>
      <c r="Q314">
        <v>347</v>
      </c>
      <c r="R314">
        <v>484</v>
      </c>
      <c r="S314">
        <v>2571</v>
      </c>
    </row>
    <row r="315" spans="1:19" ht="15" customHeight="1" x14ac:dyDescent="0.25">
      <c r="A315">
        <v>6962181067</v>
      </c>
      <c r="B315" s="1">
        <v>42490</v>
      </c>
      <c r="C315" s="1" t="str">
        <f t="shared" si="20"/>
        <v>Saturday</v>
      </c>
      <c r="D315" s="1" t="str">
        <f t="shared" si="21"/>
        <v>weekend</v>
      </c>
      <c r="E315" s="3">
        <f t="shared" si="22"/>
        <v>285</v>
      </c>
      <c r="F315" s="3" t="str">
        <f t="shared" si="23"/>
        <v>Highly Active</v>
      </c>
      <c r="G315">
        <v>10081</v>
      </c>
      <c r="H315" s="2">
        <v>6.6599998474121103</v>
      </c>
      <c r="I315" s="2">
        <v>6.6599998474121103</v>
      </c>
      <c r="J315">
        <v>0</v>
      </c>
      <c r="K315" s="2">
        <v>2.2400000095367401</v>
      </c>
      <c r="L315" s="2">
        <v>0.75999999046325695</v>
      </c>
      <c r="M315" s="2">
        <v>3.6700000762939502</v>
      </c>
      <c r="N315">
        <v>0</v>
      </c>
      <c r="O315">
        <v>32</v>
      </c>
      <c r="P315">
        <v>16</v>
      </c>
      <c r="Q315">
        <v>237</v>
      </c>
      <c r="R315">
        <v>731</v>
      </c>
      <c r="S315">
        <v>2002</v>
      </c>
    </row>
    <row r="316" spans="1:19" ht="15" customHeight="1" x14ac:dyDescent="0.25">
      <c r="A316">
        <v>6962181067</v>
      </c>
      <c r="B316" s="1">
        <v>42497</v>
      </c>
      <c r="C316" s="1" t="str">
        <f t="shared" si="20"/>
        <v>Saturday</v>
      </c>
      <c r="D316" s="1" t="str">
        <f t="shared" si="21"/>
        <v>weekend</v>
      </c>
      <c r="E316" s="3">
        <f t="shared" si="22"/>
        <v>328</v>
      </c>
      <c r="F316" s="3" t="str">
        <f t="shared" si="23"/>
        <v>Highly Active</v>
      </c>
      <c r="G316">
        <v>6815</v>
      </c>
      <c r="H316" s="2">
        <v>4.5</v>
      </c>
      <c r="I316" s="2">
        <v>4.5</v>
      </c>
      <c r="J316">
        <v>0</v>
      </c>
      <c r="K316" s="2">
        <v>0</v>
      </c>
      <c r="L316" s="2">
        <v>0</v>
      </c>
      <c r="M316" s="2">
        <v>4.5</v>
      </c>
      <c r="N316">
        <v>0</v>
      </c>
      <c r="O316">
        <v>0</v>
      </c>
      <c r="P316">
        <v>0</v>
      </c>
      <c r="Q316">
        <v>328</v>
      </c>
      <c r="R316">
        <v>745</v>
      </c>
      <c r="S316">
        <v>1947</v>
      </c>
    </row>
    <row r="317" spans="1:19" ht="15" customHeight="1" x14ac:dyDescent="0.25">
      <c r="A317">
        <v>7007744171</v>
      </c>
      <c r="B317" s="1">
        <v>42476</v>
      </c>
      <c r="C317" s="1" t="str">
        <f t="shared" si="20"/>
        <v>Saturday</v>
      </c>
      <c r="D317" s="1" t="str">
        <f t="shared" si="21"/>
        <v>weekend</v>
      </c>
      <c r="E317" s="3">
        <f t="shared" si="22"/>
        <v>203</v>
      </c>
      <c r="F317" s="3" t="str">
        <f t="shared" si="23"/>
        <v>Highly Active</v>
      </c>
      <c r="G317">
        <v>4631</v>
      </c>
      <c r="H317" s="2">
        <v>3.0999999046325701</v>
      </c>
      <c r="I317" s="2">
        <v>3.0999999046325701</v>
      </c>
      <c r="J317">
        <v>0</v>
      </c>
      <c r="K317" s="2">
        <v>0</v>
      </c>
      <c r="L317" s="2">
        <v>0</v>
      </c>
      <c r="M317" s="2">
        <v>3.0999999046325701</v>
      </c>
      <c r="N317">
        <v>0</v>
      </c>
      <c r="O317">
        <v>0</v>
      </c>
      <c r="P317">
        <v>0</v>
      </c>
      <c r="Q317">
        <v>203</v>
      </c>
      <c r="R317">
        <v>1155</v>
      </c>
      <c r="S317">
        <v>2076</v>
      </c>
    </row>
    <row r="318" spans="1:19" ht="15" customHeight="1" x14ac:dyDescent="0.25">
      <c r="A318">
        <v>7007744171</v>
      </c>
      <c r="B318" s="1">
        <v>42483</v>
      </c>
      <c r="C318" s="1" t="str">
        <f t="shared" si="20"/>
        <v>Saturday</v>
      </c>
      <c r="D318" s="1" t="str">
        <f t="shared" si="21"/>
        <v>weekend</v>
      </c>
      <c r="E318" s="3">
        <f t="shared" si="22"/>
        <v>250</v>
      </c>
      <c r="F318" s="3" t="str">
        <f t="shared" si="23"/>
        <v>Highly Active</v>
      </c>
      <c r="G318">
        <v>8093</v>
      </c>
      <c r="H318" s="2">
        <v>5.4099998474121103</v>
      </c>
      <c r="I318" s="2">
        <v>5.4099998474121103</v>
      </c>
      <c r="J318">
        <v>0</v>
      </c>
      <c r="K318" s="2">
        <v>0.129999995231628</v>
      </c>
      <c r="L318" s="2">
        <v>1.12999999523163</v>
      </c>
      <c r="M318" s="2">
        <v>4.1500000953674299</v>
      </c>
      <c r="N318">
        <v>0</v>
      </c>
      <c r="O318">
        <v>2</v>
      </c>
      <c r="P318">
        <v>25</v>
      </c>
      <c r="Q318">
        <v>223</v>
      </c>
      <c r="R318">
        <v>1190</v>
      </c>
      <c r="S318">
        <v>2284</v>
      </c>
    </row>
    <row r="319" spans="1:19" ht="15" customHeight="1" x14ac:dyDescent="0.25">
      <c r="A319">
        <v>7007744171</v>
      </c>
      <c r="B319" s="1">
        <v>42490</v>
      </c>
      <c r="C319" s="1" t="str">
        <f t="shared" si="20"/>
        <v>Saturday</v>
      </c>
      <c r="D319" s="1" t="str">
        <f t="shared" si="21"/>
        <v>weekend</v>
      </c>
      <c r="E319" s="3">
        <f t="shared" si="22"/>
        <v>200</v>
      </c>
      <c r="F319" s="3" t="str">
        <f t="shared" si="23"/>
        <v>Highly Active</v>
      </c>
      <c r="G319">
        <v>3761</v>
      </c>
      <c r="H319" s="2">
        <v>2.5199999809265101</v>
      </c>
      <c r="I319" s="2">
        <v>2.5199999809265101</v>
      </c>
      <c r="J319">
        <v>0</v>
      </c>
      <c r="K319" s="2">
        <v>0</v>
      </c>
      <c r="L319" s="2">
        <v>0</v>
      </c>
      <c r="M319" s="2">
        <v>2.5199999809265101</v>
      </c>
      <c r="N319">
        <v>0</v>
      </c>
      <c r="O319">
        <v>0</v>
      </c>
      <c r="P319">
        <v>0</v>
      </c>
      <c r="Q319">
        <v>200</v>
      </c>
      <c r="R319">
        <v>1240</v>
      </c>
      <c r="S319">
        <v>2051</v>
      </c>
    </row>
    <row r="320" spans="1:19" ht="15" customHeight="1" x14ac:dyDescent="0.25">
      <c r="A320">
        <v>7086361926</v>
      </c>
      <c r="B320" s="1">
        <v>42476</v>
      </c>
      <c r="C320" s="1" t="str">
        <f t="shared" si="20"/>
        <v>Saturday</v>
      </c>
      <c r="D320" s="1" t="str">
        <f t="shared" si="21"/>
        <v>weekend</v>
      </c>
      <c r="E320" s="3">
        <f t="shared" si="22"/>
        <v>3</v>
      </c>
      <c r="F320" s="3" t="str">
        <f t="shared" si="23"/>
        <v>Low Activity</v>
      </c>
      <c r="G320">
        <v>31</v>
      </c>
      <c r="H320" s="2">
        <v>9.9999997764825804E-3</v>
      </c>
      <c r="I320" s="2">
        <v>9.9999997764825804E-3</v>
      </c>
      <c r="J320">
        <v>0</v>
      </c>
      <c r="K320" s="2">
        <v>0</v>
      </c>
      <c r="L320" s="2">
        <v>0</v>
      </c>
      <c r="M320" s="2">
        <v>9.9999997764825804E-3</v>
      </c>
      <c r="N320">
        <v>0</v>
      </c>
      <c r="O320">
        <v>0</v>
      </c>
      <c r="P320">
        <v>0</v>
      </c>
      <c r="Q320">
        <v>3</v>
      </c>
      <c r="R320">
        <v>1437</v>
      </c>
      <c r="S320">
        <v>1635</v>
      </c>
    </row>
    <row r="321" spans="1:19" ht="15" customHeight="1" x14ac:dyDescent="0.25">
      <c r="A321">
        <v>7086361926</v>
      </c>
      <c r="B321" s="1">
        <v>42483</v>
      </c>
      <c r="C321" s="1" t="str">
        <f t="shared" si="20"/>
        <v>Saturday</v>
      </c>
      <c r="D321" s="1" t="str">
        <f t="shared" si="21"/>
        <v>weekend</v>
      </c>
      <c r="E321" s="3">
        <f t="shared" si="22"/>
        <v>90</v>
      </c>
      <c r="F321" s="3" t="str">
        <f t="shared" si="23"/>
        <v>Highly Active</v>
      </c>
      <c r="G321">
        <v>2817</v>
      </c>
      <c r="H321" s="2">
        <v>1.8099999427795399</v>
      </c>
      <c r="I321" s="2">
        <v>1.8099999427795399</v>
      </c>
      <c r="J321">
        <v>0</v>
      </c>
      <c r="K321" s="2">
        <v>0</v>
      </c>
      <c r="L321" s="2">
        <v>0</v>
      </c>
      <c r="M321" s="2">
        <v>1.79999995231628</v>
      </c>
      <c r="N321">
        <v>0</v>
      </c>
      <c r="O321">
        <v>0</v>
      </c>
      <c r="P321">
        <v>0</v>
      </c>
      <c r="Q321">
        <v>90</v>
      </c>
      <c r="R321">
        <v>1350</v>
      </c>
      <c r="S321">
        <v>1965</v>
      </c>
    </row>
    <row r="322" spans="1:19" ht="15" customHeight="1" x14ac:dyDescent="0.25">
      <c r="A322">
        <v>7086361926</v>
      </c>
      <c r="B322" s="1">
        <v>42490</v>
      </c>
      <c r="C322" s="1" t="str">
        <f t="shared" ref="C322:C385" si="24">TEXT(B322, "dddd")</f>
        <v>Saturday</v>
      </c>
      <c r="D322" s="1" t="str">
        <f t="shared" ref="D322:D385" si="25">IF(OR(TEXT(C322,"dddd")="Saturday",TEXT(C322,"dddd")="Sunday"),"weekend","Weekday")</f>
        <v>weekend</v>
      </c>
      <c r="E322" s="3">
        <f t="shared" ref="E322:E385" si="26">O322+P322+Q322</f>
        <v>367</v>
      </c>
      <c r="F322" s="3" t="str">
        <f t="shared" ref="F322:F385" si="27">IF(E322&gt;=60,"Highly Active",IF(E322&gt;=30,"Moderately Active","Low Activity"))</f>
        <v>Highly Active</v>
      </c>
      <c r="G322">
        <v>14560</v>
      </c>
      <c r="H322" s="2">
        <v>9.4099998474121094</v>
      </c>
      <c r="I322" s="2">
        <v>9.4099998474121094</v>
      </c>
      <c r="J322">
        <v>0</v>
      </c>
      <c r="K322" s="2">
        <v>3.1199998855590798</v>
      </c>
      <c r="L322" s="2">
        <v>1.03999996185303</v>
      </c>
      <c r="M322" s="2">
        <v>5.2399997711181596</v>
      </c>
      <c r="N322">
        <v>0</v>
      </c>
      <c r="O322">
        <v>42</v>
      </c>
      <c r="P322">
        <v>17</v>
      </c>
      <c r="Q322">
        <v>308</v>
      </c>
      <c r="R322">
        <v>584</v>
      </c>
      <c r="S322">
        <v>2995</v>
      </c>
    </row>
    <row r="323" spans="1:19" ht="15" customHeight="1" x14ac:dyDescent="0.25">
      <c r="A323">
        <v>7086361926</v>
      </c>
      <c r="B323" s="1">
        <v>42497</v>
      </c>
      <c r="C323" s="1" t="str">
        <f t="shared" si="24"/>
        <v>Saturday</v>
      </c>
      <c r="D323" s="1" t="str">
        <f t="shared" si="25"/>
        <v>weekend</v>
      </c>
      <c r="E323" s="3">
        <f t="shared" si="26"/>
        <v>271</v>
      </c>
      <c r="F323" s="3" t="str">
        <f t="shared" si="27"/>
        <v>Highly Active</v>
      </c>
      <c r="G323">
        <v>12827</v>
      </c>
      <c r="H323" s="2">
        <v>8.4799995422363299</v>
      </c>
      <c r="I323" s="2">
        <v>8.4799995422363299</v>
      </c>
      <c r="J323">
        <v>0</v>
      </c>
      <c r="K323" s="2">
        <v>1.46000003814697</v>
      </c>
      <c r="L323" s="2">
        <v>2.3299999237060498</v>
      </c>
      <c r="M323" s="2">
        <v>4.6799998283386204</v>
      </c>
      <c r="N323">
        <v>0</v>
      </c>
      <c r="O323">
        <v>20</v>
      </c>
      <c r="P323">
        <v>42</v>
      </c>
      <c r="Q323">
        <v>209</v>
      </c>
      <c r="R323">
        <v>621</v>
      </c>
      <c r="S323">
        <v>2739</v>
      </c>
    </row>
    <row r="324" spans="1:19" ht="15" customHeight="1" x14ac:dyDescent="0.25">
      <c r="A324">
        <v>8053475328</v>
      </c>
      <c r="B324" s="1">
        <v>42476</v>
      </c>
      <c r="C324" s="1" t="str">
        <f t="shared" si="24"/>
        <v>Saturday</v>
      </c>
      <c r="D324" s="1" t="str">
        <f t="shared" si="25"/>
        <v>weekend</v>
      </c>
      <c r="E324" s="3">
        <f t="shared" si="26"/>
        <v>185</v>
      </c>
      <c r="F324" s="3" t="str">
        <f t="shared" si="27"/>
        <v>Highly Active</v>
      </c>
      <c r="G324">
        <v>14549</v>
      </c>
      <c r="H324" s="2">
        <v>11.1099996566772</v>
      </c>
      <c r="I324" s="2">
        <v>11.1099996566772</v>
      </c>
      <c r="J324">
        <v>0</v>
      </c>
      <c r="K324" s="2">
        <v>9.3599996566772496</v>
      </c>
      <c r="L324" s="2">
        <v>0.270000010728836</v>
      </c>
      <c r="M324" s="2">
        <v>1.4900000095367401</v>
      </c>
      <c r="N324">
        <v>0</v>
      </c>
      <c r="O324">
        <v>96</v>
      </c>
      <c r="P324">
        <v>6</v>
      </c>
      <c r="Q324">
        <v>83</v>
      </c>
      <c r="R324">
        <v>1255</v>
      </c>
      <c r="S324">
        <v>2867</v>
      </c>
    </row>
    <row r="325" spans="1:19" ht="15" customHeight="1" x14ac:dyDescent="0.25">
      <c r="A325">
        <v>8053475328</v>
      </c>
      <c r="B325" s="1">
        <v>42483</v>
      </c>
      <c r="C325" s="1" t="str">
        <f t="shared" si="24"/>
        <v>Saturday</v>
      </c>
      <c r="D325" s="1" t="str">
        <f t="shared" si="25"/>
        <v>weekend</v>
      </c>
      <c r="E325" s="3">
        <f t="shared" si="26"/>
        <v>362</v>
      </c>
      <c r="F325" s="3" t="str">
        <f t="shared" si="27"/>
        <v>Highly Active</v>
      </c>
      <c r="G325">
        <v>22359</v>
      </c>
      <c r="H325" s="2">
        <v>17.190000534057599</v>
      </c>
      <c r="I325" s="2">
        <v>17.190000534057599</v>
      </c>
      <c r="J325">
        <v>0</v>
      </c>
      <c r="K325" s="2">
        <v>12.539999961853001</v>
      </c>
      <c r="L325" s="2">
        <v>0.62999999523162797</v>
      </c>
      <c r="M325" s="2">
        <v>4.0199999809265101</v>
      </c>
      <c r="N325">
        <v>0</v>
      </c>
      <c r="O325">
        <v>125</v>
      </c>
      <c r="P325">
        <v>14</v>
      </c>
      <c r="Q325">
        <v>223</v>
      </c>
      <c r="R325">
        <v>741</v>
      </c>
      <c r="S325">
        <v>3554</v>
      </c>
    </row>
    <row r="326" spans="1:19" ht="15" customHeight="1" x14ac:dyDescent="0.25">
      <c r="A326">
        <v>8053475328</v>
      </c>
      <c r="B326" s="1">
        <v>42490</v>
      </c>
      <c r="C326" s="1" t="str">
        <f t="shared" si="24"/>
        <v>Saturday</v>
      </c>
      <c r="D326" s="1" t="str">
        <f t="shared" si="25"/>
        <v>weekend</v>
      </c>
      <c r="E326" s="3">
        <f t="shared" si="26"/>
        <v>159</v>
      </c>
      <c r="F326" s="3" t="str">
        <f t="shared" si="27"/>
        <v>Highly Active</v>
      </c>
      <c r="G326">
        <v>7135</v>
      </c>
      <c r="H326" s="2">
        <v>5.5900001525878897</v>
      </c>
      <c r="I326" s="2">
        <v>5.5900001525878897</v>
      </c>
      <c r="J326">
        <v>0</v>
      </c>
      <c r="K326" s="2">
        <v>2.9900000095367401</v>
      </c>
      <c r="L326" s="2">
        <v>5.9999998658895499E-2</v>
      </c>
      <c r="M326" s="2">
        <v>2.53999996185303</v>
      </c>
      <c r="N326">
        <v>0</v>
      </c>
      <c r="O326">
        <v>27</v>
      </c>
      <c r="P326">
        <v>1</v>
      </c>
      <c r="Q326">
        <v>131</v>
      </c>
      <c r="R326">
        <v>1281</v>
      </c>
      <c r="S326">
        <v>2408</v>
      </c>
    </row>
    <row r="327" spans="1:19" ht="15" customHeight="1" x14ac:dyDescent="0.25">
      <c r="A327">
        <v>8053475328</v>
      </c>
      <c r="B327" s="1">
        <v>42497</v>
      </c>
      <c r="C327" s="1" t="str">
        <f t="shared" si="24"/>
        <v>Saturday</v>
      </c>
      <c r="D327" s="1" t="str">
        <f t="shared" si="25"/>
        <v>weekend</v>
      </c>
      <c r="E327" s="3">
        <f t="shared" si="26"/>
        <v>289</v>
      </c>
      <c r="F327" s="3" t="str">
        <f t="shared" si="27"/>
        <v>Highly Active</v>
      </c>
      <c r="G327">
        <v>19769</v>
      </c>
      <c r="H327" s="2">
        <v>15.670000076293899</v>
      </c>
      <c r="I327" s="2">
        <v>15.670000076293899</v>
      </c>
      <c r="J327">
        <v>0</v>
      </c>
      <c r="K327" s="2">
        <v>12.439999580383301</v>
      </c>
      <c r="L327" s="2">
        <v>0.87999999523162797</v>
      </c>
      <c r="M327" s="2">
        <v>2.3499999046325701</v>
      </c>
      <c r="N327">
        <v>0</v>
      </c>
      <c r="O327">
        <v>121</v>
      </c>
      <c r="P327">
        <v>20</v>
      </c>
      <c r="Q327">
        <v>148</v>
      </c>
      <c r="R327">
        <v>1076</v>
      </c>
      <c r="S327">
        <v>3331</v>
      </c>
    </row>
    <row r="328" spans="1:19" ht="15" customHeight="1" x14ac:dyDescent="0.25">
      <c r="A328">
        <v>8253242879</v>
      </c>
      <c r="B328" s="1">
        <v>42476</v>
      </c>
      <c r="C328" s="1" t="str">
        <f t="shared" si="24"/>
        <v>Saturday</v>
      </c>
      <c r="D328" s="1" t="str">
        <f t="shared" si="25"/>
        <v>weekend</v>
      </c>
      <c r="E328" s="3">
        <f t="shared" si="26"/>
        <v>172</v>
      </c>
      <c r="F328" s="3" t="str">
        <f t="shared" si="27"/>
        <v>Highly Active</v>
      </c>
      <c r="G328">
        <v>9256</v>
      </c>
      <c r="H328" s="2">
        <v>6.1399998664856001</v>
      </c>
      <c r="I328" s="2">
        <v>6.1399998664856001</v>
      </c>
      <c r="J328">
        <v>0</v>
      </c>
      <c r="K328" s="2">
        <v>0.43000000715255698</v>
      </c>
      <c r="L328" s="2">
        <v>3.2699999809265101</v>
      </c>
      <c r="M328" s="2">
        <v>2.4500000476837198</v>
      </c>
      <c r="N328">
        <v>0</v>
      </c>
      <c r="O328">
        <v>6</v>
      </c>
      <c r="P328">
        <v>51</v>
      </c>
      <c r="Q328">
        <v>115</v>
      </c>
      <c r="R328">
        <v>1268</v>
      </c>
      <c r="S328">
        <v>1880</v>
      </c>
    </row>
    <row r="329" spans="1:19" ht="15" customHeight="1" x14ac:dyDescent="0.25">
      <c r="A329">
        <v>8253242879</v>
      </c>
      <c r="B329" s="1">
        <v>42483</v>
      </c>
      <c r="C329" s="1" t="str">
        <f t="shared" si="24"/>
        <v>Saturday</v>
      </c>
      <c r="D329" s="1" t="str">
        <f t="shared" si="25"/>
        <v>weekend</v>
      </c>
      <c r="E329" s="3">
        <f t="shared" si="26"/>
        <v>247</v>
      </c>
      <c r="F329" s="3" t="str">
        <f t="shared" si="27"/>
        <v>Highly Active</v>
      </c>
      <c r="G329">
        <v>9282</v>
      </c>
      <c r="H329" s="2">
        <v>6.2600002288818404</v>
      </c>
      <c r="I329" s="2">
        <v>6.2600002288818404</v>
      </c>
      <c r="J329">
        <v>0</v>
      </c>
      <c r="K329" s="2">
        <v>2.0899999141693102</v>
      </c>
      <c r="L329" s="2">
        <v>1.03999996185303</v>
      </c>
      <c r="M329" s="2">
        <v>3.1300001144409202</v>
      </c>
      <c r="N329">
        <v>0</v>
      </c>
      <c r="O329">
        <v>30</v>
      </c>
      <c r="P329">
        <v>26</v>
      </c>
      <c r="Q329">
        <v>191</v>
      </c>
      <c r="R329">
        <v>1193</v>
      </c>
      <c r="S329">
        <v>2132</v>
      </c>
    </row>
    <row r="330" spans="1:19" ht="15" customHeight="1" x14ac:dyDescent="0.25">
      <c r="A330">
        <v>8378563200</v>
      </c>
      <c r="B330" s="1">
        <v>42476</v>
      </c>
      <c r="C330" s="1" t="str">
        <f t="shared" si="24"/>
        <v>Saturday</v>
      </c>
      <c r="D330" s="1" t="str">
        <f t="shared" si="25"/>
        <v>weekend</v>
      </c>
      <c r="E330" s="3">
        <f t="shared" si="26"/>
        <v>227</v>
      </c>
      <c r="F330" s="3" t="str">
        <f t="shared" si="27"/>
        <v>Highly Active</v>
      </c>
      <c r="G330">
        <v>11207</v>
      </c>
      <c r="H330" s="2">
        <v>8.8900003433227504</v>
      </c>
      <c r="I330" s="2">
        <v>8.8900003433227504</v>
      </c>
      <c r="J330">
        <v>0</v>
      </c>
      <c r="K330" s="2">
        <v>5.3699998855590803</v>
      </c>
      <c r="L330" s="2">
        <v>1.0700000524520901</v>
      </c>
      <c r="M330" s="2">
        <v>2.4400000572204599</v>
      </c>
      <c r="N330">
        <v>0</v>
      </c>
      <c r="O330">
        <v>64</v>
      </c>
      <c r="P330">
        <v>21</v>
      </c>
      <c r="Q330">
        <v>142</v>
      </c>
      <c r="R330">
        <v>563</v>
      </c>
      <c r="S330">
        <v>3363</v>
      </c>
    </row>
    <row r="331" spans="1:19" ht="15" customHeight="1" x14ac:dyDescent="0.25">
      <c r="A331">
        <v>8378563200</v>
      </c>
      <c r="B331" s="1">
        <v>42483</v>
      </c>
      <c r="C331" s="1" t="str">
        <f t="shared" si="24"/>
        <v>Saturday</v>
      </c>
      <c r="D331" s="1" t="str">
        <f t="shared" si="25"/>
        <v>weekend</v>
      </c>
      <c r="E331" s="3">
        <f t="shared" si="26"/>
        <v>165</v>
      </c>
      <c r="F331" s="3" t="str">
        <f t="shared" si="27"/>
        <v>Highly Active</v>
      </c>
      <c r="G331">
        <v>5709</v>
      </c>
      <c r="H331" s="2">
        <v>4.5300002098083496</v>
      </c>
      <c r="I331" s="2">
        <v>4.5300002098083496</v>
      </c>
      <c r="J331">
        <v>0</v>
      </c>
      <c r="K331" s="2">
        <v>1.5199999809265099</v>
      </c>
      <c r="L331" s="2">
        <v>0.519999980926514</v>
      </c>
      <c r="M331" s="2">
        <v>2.4800000190734899</v>
      </c>
      <c r="N331">
        <v>0</v>
      </c>
      <c r="O331">
        <v>19</v>
      </c>
      <c r="P331">
        <v>10</v>
      </c>
      <c r="Q331">
        <v>136</v>
      </c>
      <c r="R331">
        <v>740</v>
      </c>
      <c r="S331">
        <v>2908</v>
      </c>
    </row>
    <row r="332" spans="1:19" ht="15" customHeight="1" x14ac:dyDescent="0.25">
      <c r="A332">
        <v>8378563200</v>
      </c>
      <c r="B332" s="1">
        <v>42490</v>
      </c>
      <c r="C332" s="1" t="str">
        <f t="shared" si="24"/>
        <v>Saturday</v>
      </c>
      <c r="D332" s="1" t="str">
        <f t="shared" si="25"/>
        <v>weekend</v>
      </c>
      <c r="E332" s="3">
        <f t="shared" si="26"/>
        <v>121</v>
      </c>
      <c r="F332" s="3" t="str">
        <f t="shared" si="27"/>
        <v>Highly Active</v>
      </c>
      <c r="G332">
        <v>2946</v>
      </c>
      <c r="H332" s="2">
        <v>2.3399999141693102</v>
      </c>
      <c r="I332" s="2">
        <v>2.3399999141693102</v>
      </c>
      <c r="J332">
        <v>0</v>
      </c>
      <c r="K332" s="2">
        <v>0</v>
      </c>
      <c r="L332" s="2">
        <v>0</v>
      </c>
      <c r="M332" s="2">
        <v>2.3399999141693102</v>
      </c>
      <c r="N332">
        <v>0</v>
      </c>
      <c r="O332">
        <v>0</v>
      </c>
      <c r="P332">
        <v>0</v>
      </c>
      <c r="Q332">
        <v>121</v>
      </c>
      <c r="R332">
        <v>780</v>
      </c>
      <c r="S332">
        <v>2660</v>
      </c>
    </row>
    <row r="333" spans="1:19" ht="15" customHeight="1" x14ac:dyDescent="0.25">
      <c r="A333">
        <v>8378563200</v>
      </c>
      <c r="B333" s="1">
        <v>42497</v>
      </c>
      <c r="C333" s="1" t="str">
        <f t="shared" si="24"/>
        <v>Saturday</v>
      </c>
      <c r="D333" s="1" t="str">
        <f t="shared" si="25"/>
        <v>weekend</v>
      </c>
      <c r="E333" s="3">
        <f t="shared" si="26"/>
        <v>158</v>
      </c>
      <c r="F333" s="3" t="str">
        <f t="shared" si="27"/>
        <v>Highly Active</v>
      </c>
      <c r="G333">
        <v>4468</v>
      </c>
      <c r="H333" s="2">
        <v>3.53999996185303</v>
      </c>
      <c r="I333" s="2">
        <v>3.53999996185303</v>
      </c>
      <c r="J333">
        <v>0</v>
      </c>
      <c r="K333" s="2">
        <v>0</v>
      </c>
      <c r="L333" s="2">
        <v>0</v>
      </c>
      <c r="M333" s="2">
        <v>3.53999996185303</v>
      </c>
      <c r="N333">
        <v>0</v>
      </c>
      <c r="O333">
        <v>0</v>
      </c>
      <c r="P333">
        <v>0</v>
      </c>
      <c r="Q333">
        <v>158</v>
      </c>
      <c r="R333">
        <v>851</v>
      </c>
      <c r="S333">
        <v>2799</v>
      </c>
    </row>
    <row r="334" spans="1:19" ht="15" customHeight="1" x14ac:dyDescent="0.25">
      <c r="A334">
        <v>8583815059</v>
      </c>
      <c r="B334" s="1">
        <v>42476</v>
      </c>
      <c r="C334" s="1" t="str">
        <f t="shared" si="24"/>
        <v>Saturday</v>
      </c>
      <c r="D334" s="1" t="str">
        <f t="shared" si="25"/>
        <v>weekend</v>
      </c>
      <c r="E334" s="3">
        <f t="shared" si="26"/>
        <v>0</v>
      </c>
      <c r="F334" s="3" t="str">
        <f t="shared" si="27"/>
        <v>Low Activity</v>
      </c>
      <c r="G334">
        <v>5319</v>
      </c>
      <c r="H334" s="2">
        <v>4.1500000953674299</v>
      </c>
      <c r="I334" s="2">
        <v>4.1500000953674299</v>
      </c>
      <c r="J334">
        <v>0</v>
      </c>
      <c r="K334" s="2">
        <v>0</v>
      </c>
      <c r="L334" s="2">
        <v>0</v>
      </c>
      <c r="M334" s="2">
        <v>0</v>
      </c>
      <c r="N334">
        <v>0</v>
      </c>
      <c r="O334">
        <v>0</v>
      </c>
      <c r="P334">
        <v>0</v>
      </c>
      <c r="Q334">
        <v>0</v>
      </c>
      <c r="R334">
        <v>1440</v>
      </c>
      <c r="S334">
        <v>2693</v>
      </c>
    </row>
    <row r="335" spans="1:19" ht="15" customHeight="1" x14ac:dyDescent="0.25">
      <c r="A335">
        <v>8583815059</v>
      </c>
      <c r="B335" s="1">
        <v>42483</v>
      </c>
      <c r="C335" s="1" t="str">
        <f t="shared" si="24"/>
        <v>Saturday</v>
      </c>
      <c r="D335" s="1" t="str">
        <f t="shared" si="25"/>
        <v>weekend</v>
      </c>
      <c r="E335" s="3">
        <f t="shared" si="26"/>
        <v>289</v>
      </c>
      <c r="F335" s="3" t="str">
        <f t="shared" si="27"/>
        <v>Highly Active</v>
      </c>
      <c r="G335">
        <v>9423</v>
      </c>
      <c r="H335" s="2">
        <v>7.3499999046325701</v>
      </c>
      <c r="I335" s="2">
        <v>7.3499999046325701</v>
      </c>
      <c r="J335">
        <v>0</v>
      </c>
      <c r="K335" s="2">
        <v>0.52999997138977095</v>
      </c>
      <c r="L335" s="2">
        <v>2.0299999713897701</v>
      </c>
      <c r="M335" s="2">
        <v>4.75</v>
      </c>
      <c r="N335">
        <v>0</v>
      </c>
      <c r="O335">
        <v>7</v>
      </c>
      <c r="P335">
        <v>44</v>
      </c>
      <c r="Q335">
        <v>238</v>
      </c>
      <c r="R335">
        <v>1151</v>
      </c>
      <c r="S335">
        <v>3012</v>
      </c>
    </row>
    <row r="336" spans="1:19" ht="15" customHeight="1" x14ac:dyDescent="0.25">
      <c r="A336">
        <v>8583815059</v>
      </c>
      <c r="B336" s="1">
        <v>42490</v>
      </c>
      <c r="C336" s="1" t="str">
        <f t="shared" si="24"/>
        <v>Saturday</v>
      </c>
      <c r="D336" s="1" t="str">
        <f t="shared" si="25"/>
        <v>weekend</v>
      </c>
      <c r="E336" s="3">
        <f t="shared" si="26"/>
        <v>347</v>
      </c>
      <c r="F336" s="3" t="str">
        <f t="shared" si="27"/>
        <v>Highly Active</v>
      </c>
      <c r="G336">
        <v>10085</v>
      </c>
      <c r="H336" s="2">
        <v>7.8699998855590803</v>
      </c>
      <c r="I336" s="2">
        <v>7.8699998855590803</v>
      </c>
      <c r="J336">
        <v>0</v>
      </c>
      <c r="K336" s="2">
        <v>0.15000000596046401</v>
      </c>
      <c r="L336" s="2">
        <v>1.2799999713897701</v>
      </c>
      <c r="M336" s="2">
        <v>6.4299998283386204</v>
      </c>
      <c r="N336">
        <v>0</v>
      </c>
      <c r="O336">
        <v>2</v>
      </c>
      <c r="P336">
        <v>28</v>
      </c>
      <c r="Q336">
        <v>317</v>
      </c>
      <c r="R336">
        <v>1093</v>
      </c>
      <c r="S336">
        <v>3164</v>
      </c>
    </row>
    <row r="337" spans="1:19" ht="15" customHeight="1" x14ac:dyDescent="0.25">
      <c r="A337">
        <v>8583815059</v>
      </c>
      <c r="B337" s="1">
        <v>42497</v>
      </c>
      <c r="C337" s="1" t="str">
        <f t="shared" si="24"/>
        <v>Saturday</v>
      </c>
      <c r="D337" s="1" t="str">
        <f t="shared" si="25"/>
        <v>weekend</v>
      </c>
      <c r="E337" s="3">
        <f t="shared" si="26"/>
        <v>250</v>
      </c>
      <c r="F337" s="3" t="str">
        <f t="shared" si="27"/>
        <v>Highly Active</v>
      </c>
      <c r="G337">
        <v>6117</v>
      </c>
      <c r="H337" s="2">
        <v>4.7699999809265101</v>
      </c>
      <c r="I337" s="2">
        <v>4.7699999809265101</v>
      </c>
      <c r="J337">
        <v>0</v>
      </c>
      <c r="K337" s="2">
        <v>0</v>
      </c>
      <c r="L337" s="2">
        <v>0</v>
      </c>
      <c r="M337" s="2">
        <v>4.7699999809265101</v>
      </c>
      <c r="N337">
        <v>0</v>
      </c>
      <c r="O337">
        <v>0</v>
      </c>
      <c r="P337">
        <v>0</v>
      </c>
      <c r="Q337">
        <v>250</v>
      </c>
      <c r="R337">
        <v>1190</v>
      </c>
      <c r="S337">
        <v>2810</v>
      </c>
    </row>
    <row r="338" spans="1:19" ht="15" customHeight="1" x14ac:dyDescent="0.25">
      <c r="A338">
        <v>8792009665</v>
      </c>
      <c r="B338" s="1">
        <v>42476</v>
      </c>
      <c r="C338" s="1" t="str">
        <f t="shared" si="24"/>
        <v>Saturday</v>
      </c>
      <c r="D338" s="1" t="str">
        <f t="shared" si="25"/>
        <v>weekend</v>
      </c>
      <c r="E338" s="3">
        <f t="shared" si="26"/>
        <v>12</v>
      </c>
      <c r="F338" s="3" t="str">
        <f t="shared" si="27"/>
        <v>Low Activity</v>
      </c>
      <c r="G338">
        <v>244</v>
      </c>
      <c r="H338" s="2">
        <v>0.15999999642372101</v>
      </c>
      <c r="I338" s="2">
        <v>0.15999999642372101</v>
      </c>
      <c r="J338">
        <v>0</v>
      </c>
      <c r="K338" s="2">
        <v>0</v>
      </c>
      <c r="L338" s="2">
        <v>0</v>
      </c>
      <c r="M338" s="2">
        <v>0.15999999642372101</v>
      </c>
      <c r="N338">
        <v>0</v>
      </c>
      <c r="O338">
        <v>0</v>
      </c>
      <c r="P338">
        <v>0</v>
      </c>
      <c r="Q338">
        <v>12</v>
      </c>
      <c r="R338">
        <v>1428</v>
      </c>
      <c r="S338">
        <v>1721</v>
      </c>
    </row>
    <row r="339" spans="1:19" ht="15" customHeight="1" x14ac:dyDescent="0.25">
      <c r="A339">
        <v>8792009665</v>
      </c>
      <c r="B339" s="1">
        <v>42483</v>
      </c>
      <c r="C339" s="1" t="str">
        <f t="shared" si="24"/>
        <v>Saturday</v>
      </c>
      <c r="D339" s="1" t="str">
        <f t="shared" si="25"/>
        <v>weekend</v>
      </c>
      <c r="E339" s="3">
        <f t="shared" si="26"/>
        <v>285</v>
      </c>
      <c r="F339" s="3" t="str">
        <f t="shared" si="27"/>
        <v>Highly Active</v>
      </c>
      <c r="G339">
        <v>5245</v>
      </c>
      <c r="H339" s="2">
        <v>3.3599998950958301</v>
      </c>
      <c r="I339" s="2">
        <v>3.3599998950958301</v>
      </c>
      <c r="J339">
        <v>0</v>
      </c>
      <c r="K339" s="2">
        <v>0.15999999642372101</v>
      </c>
      <c r="L339" s="2">
        <v>0.43999999761581399</v>
      </c>
      <c r="M339" s="2">
        <v>2.75</v>
      </c>
      <c r="N339">
        <v>0</v>
      </c>
      <c r="O339">
        <v>8</v>
      </c>
      <c r="P339">
        <v>45</v>
      </c>
      <c r="Q339">
        <v>232</v>
      </c>
      <c r="R339">
        <v>795</v>
      </c>
      <c r="S339">
        <v>2748</v>
      </c>
    </row>
    <row r="340" spans="1:19" ht="15" customHeight="1" x14ac:dyDescent="0.25">
      <c r="A340">
        <v>8792009665</v>
      </c>
      <c r="B340" s="1">
        <v>42490</v>
      </c>
      <c r="C340" s="1" t="str">
        <f t="shared" si="24"/>
        <v>Saturday</v>
      </c>
      <c r="D340" s="1" t="str">
        <f t="shared" si="25"/>
        <v>weekend</v>
      </c>
      <c r="E340" s="3">
        <f t="shared" si="26"/>
        <v>331</v>
      </c>
      <c r="F340" s="3" t="str">
        <f t="shared" si="27"/>
        <v>Highly Active</v>
      </c>
      <c r="G340">
        <v>7174</v>
      </c>
      <c r="H340" s="2">
        <v>4.5900001525878897</v>
      </c>
      <c r="I340" s="2">
        <v>4.5900001525878897</v>
      </c>
      <c r="J340">
        <v>0</v>
      </c>
      <c r="K340" s="2">
        <v>0.33000001311302202</v>
      </c>
      <c r="L340" s="2">
        <v>0.36000001430511502</v>
      </c>
      <c r="M340" s="2">
        <v>3.9100000858306898</v>
      </c>
      <c r="N340">
        <v>0</v>
      </c>
      <c r="O340">
        <v>10</v>
      </c>
      <c r="P340">
        <v>20</v>
      </c>
      <c r="Q340">
        <v>301</v>
      </c>
      <c r="R340">
        <v>749</v>
      </c>
      <c r="S340">
        <v>2896</v>
      </c>
    </row>
    <row r="341" spans="1:19" ht="15" customHeight="1" x14ac:dyDescent="0.25">
      <c r="A341">
        <v>8877689391</v>
      </c>
      <c r="B341" s="1">
        <v>42476</v>
      </c>
      <c r="C341" s="1" t="str">
        <f t="shared" si="24"/>
        <v>Saturday</v>
      </c>
      <c r="D341" s="1" t="str">
        <f t="shared" si="25"/>
        <v>weekend</v>
      </c>
      <c r="E341" s="3">
        <f t="shared" si="26"/>
        <v>552</v>
      </c>
      <c r="F341" s="3" t="str">
        <f t="shared" si="27"/>
        <v>Highly Active</v>
      </c>
      <c r="G341">
        <v>29326</v>
      </c>
      <c r="H341" s="2">
        <v>25.290000915527301</v>
      </c>
      <c r="I341" s="2">
        <v>25.290000915527301</v>
      </c>
      <c r="J341">
        <v>0</v>
      </c>
      <c r="K341" s="2">
        <v>13.2399997711182</v>
      </c>
      <c r="L341" s="2">
        <v>1.21000003814697</v>
      </c>
      <c r="M341" s="2">
        <v>10.710000038146999</v>
      </c>
      <c r="N341">
        <v>0</v>
      </c>
      <c r="O341">
        <v>94</v>
      </c>
      <c r="P341">
        <v>29</v>
      </c>
      <c r="Q341">
        <v>429</v>
      </c>
      <c r="R341">
        <v>888</v>
      </c>
      <c r="S341">
        <v>4547</v>
      </c>
    </row>
    <row r="342" spans="1:19" ht="15" customHeight="1" x14ac:dyDescent="0.25">
      <c r="A342">
        <v>8877689391</v>
      </c>
      <c r="B342" s="1">
        <v>42483</v>
      </c>
      <c r="C342" s="1" t="str">
        <f t="shared" si="24"/>
        <v>Saturday</v>
      </c>
      <c r="D342" s="1" t="str">
        <f t="shared" si="25"/>
        <v>weekend</v>
      </c>
      <c r="E342" s="3">
        <f t="shared" si="26"/>
        <v>408</v>
      </c>
      <c r="F342" s="3" t="str">
        <f t="shared" si="27"/>
        <v>Highly Active</v>
      </c>
      <c r="G342">
        <v>11200</v>
      </c>
      <c r="H342" s="2">
        <v>7.4299998283386204</v>
      </c>
      <c r="I342" s="2">
        <v>7.4299998283386204</v>
      </c>
      <c r="J342">
        <v>0</v>
      </c>
      <c r="K342" s="2">
        <v>0</v>
      </c>
      <c r="L342" s="2">
        <v>0</v>
      </c>
      <c r="M342" s="2">
        <v>7.4000000953674299</v>
      </c>
      <c r="N342">
        <v>9.9999997764825804E-3</v>
      </c>
      <c r="O342">
        <v>102</v>
      </c>
      <c r="P342">
        <v>6</v>
      </c>
      <c r="Q342">
        <v>300</v>
      </c>
      <c r="R342">
        <v>1032</v>
      </c>
      <c r="S342">
        <v>3891</v>
      </c>
    </row>
    <row r="343" spans="1:19" ht="15" customHeight="1" x14ac:dyDescent="0.25">
      <c r="A343">
        <v>8877689391</v>
      </c>
      <c r="B343" s="1">
        <v>42490</v>
      </c>
      <c r="C343" s="1" t="str">
        <f t="shared" si="24"/>
        <v>Saturday</v>
      </c>
      <c r="D343" s="1" t="str">
        <f t="shared" si="25"/>
        <v>weekend</v>
      </c>
      <c r="E343" s="3">
        <f t="shared" si="26"/>
        <v>351</v>
      </c>
      <c r="F343" s="3" t="str">
        <f t="shared" si="27"/>
        <v>Highly Active</v>
      </c>
      <c r="G343">
        <v>27745</v>
      </c>
      <c r="H343" s="2">
        <v>26.719999313354499</v>
      </c>
      <c r="I343" s="2">
        <v>26.719999313354499</v>
      </c>
      <c r="J343">
        <v>0</v>
      </c>
      <c r="K343" s="2">
        <v>21.659999847412099</v>
      </c>
      <c r="L343" s="2">
        <v>7.9999998211860698E-2</v>
      </c>
      <c r="M343" s="2">
        <v>4.9299998283386204</v>
      </c>
      <c r="N343">
        <v>0</v>
      </c>
      <c r="O343">
        <v>124</v>
      </c>
      <c r="P343">
        <v>4</v>
      </c>
      <c r="Q343">
        <v>223</v>
      </c>
      <c r="R343">
        <v>1089</v>
      </c>
      <c r="S343">
        <v>4398</v>
      </c>
    </row>
    <row r="344" spans="1:19" ht="15" customHeight="1" x14ac:dyDescent="0.25">
      <c r="A344">
        <v>8877689391</v>
      </c>
      <c r="B344" s="1">
        <v>42497</v>
      </c>
      <c r="C344" s="1" t="str">
        <f t="shared" si="24"/>
        <v>Saturday</v>
      </c>
      <c r="D344" s="1" t="str">
        <f t="shared" si="25"/>
        <v>weekend</v>
      </c>
      <c r="E344" s="3">
        <f t="shared" si="26"/>
        <v>404</v>
      </c>
      <c r="F344" s="3" t="str">
        <f t="shared" si="27"/>
        <v>Highly Active</v>
      </c>
      <c r="G344">
        <v>12332</v>
      </c>
      <c r="H344" s="2">
        <v>8.1300001144409197</v>
      </c>
      <c r="I344" s="2">
        <v>8.1300001144409197</v>
      </c>
      <c r="J344">
        <v>0</v>
      </c>
      <c r="K344" s="2">
        <v>7.9999998211860698E-2</v>
      </c>
      <c r="L344" s="2">
        <v>0.95999997854232799</v>
      </c>
      <c r="M344" s="2">
        <v>6.9899997711181596</v>
      </c>
      <c r="N344">
        <v>0</v>
      </c>
      <c r="O344">
        <v>105</v>
      </c>
      <c r="P344">
        <v>28</v>
      </c>
      <c r="Q344">
        <v>271</v>
      </c>
      <c r="R344">
        <v>1036</v>
      </c>
      <c r="S344">
        <v>4142</v>
      </c>
    </row>
    <row r="345" spans="1:19" ht="15" customHeight="1" x14ac:dyDescent="0.25">
      <c r="A345">
        <v>1503960366</v>
      </c>
      <c r="B345" s="1">
        <v>42477</v>
      </c>
      <c r="C345" s="1" t="str">
        <f t="shared" si="24"/>
        <v>Sunday</v>
      </c>
      <c r="D345" s="1" t="str">
        <f t="shared" si="25"/>
        <v>weekend</v>
      </c>
      <c r="E345" s="3">
        <f t="shared" si="26"/>
        <v>222</v>
      </c>
      <c r="F345" s="3" t="str">
        <f t="shared" si="27"/>
        <v>Highly Active</v>
      </c>
      <c r="G345">
        <v>9705</v>
      </c>
      <c r="H345" s="2">
        <v>6.4800000190734899</v>
      </c>
      <c r="I345" s="2">
        <v>6.4800000190734899</v>
      </c>
      <c r="J345">
        <v>0</v>
      </c>
      <c r="K345" s="2">
        <v>3.1900000572204599</v>
      </c>
      <c r="L345" s="2">
        <v>0.77999997138977095</v>
      </c>
      <c r="M345" s="2">
        <v>2.5099999904632599</v>
      </c>
      <c r="N345">
        <v>0</v>
      </c>
      <c r="O345">
        <v>38</v>
      </c>
      <c r="P345">
        <v>20</v>
      </c>
      <c r="Q345">
        <v>164</v>
      </c>
      <c r="R345">
        <v>539</v>
      </c>
      <c r="S345">
        <v>1728</v>
      </c>
    </row>
    <row r="346" spans="1:19" ht="15" customHeight="1" x14ac:dyDescent="0.25">
      <c r="A346">
        <v>1503960366</v>
      </c>
      <c r="B346" s="1">
        <v>42484</v>
      </c>
      <c r="C346" s="1" t="str">
        <f t="shared" si="24"/>
        <v>Sunday</v>
      </c>
      <c r="D346" s="1" t="str">
        <f t="shared" si="25"/>
        <v>weekend</v>
      </c>
      <c r="E346" s="3">
        <f t="shared" si="26"/>
        <v>282</v>
      </c>
      <c r="F346" s="3" t="str">
        <f t="shared" si="27"/>
        <v>Highly Active</v>
      </c>
      <c r="G346">
        <v>10039</v>
      </c>
      <c r="H346" s="2">
        <v>6.4099998474121103</v>
      </c>
      <c r="I346" s="2">
        <v>6.4099998474121103</v>
      </c>
      <c r="J346">
        <v>0</v>
      </c>
      <c r="K346" s="2">
        <v>2.9200000762939502</v>
      </c>
      <c r="L346" s="2">
        <v>0.20999999344348899</v>
      </c>
      <c r="M346" s="2">
        <v>3.2799999713897701</v>
      </c>
      <c r="N346">
        <v>0</v>
      </c>
      <c r="O346">
        <v>39</v>
      </c>
      <c r="P346">
        <v>5</v>
      </c>
      <c r="Q346">
        <v>238</v>
      </c>
      <c r="R346">
        <v>709</v>
      </c>
      <c r="S346">
        <v>1788</v>
      </c>
    </row>
    <row r="347" spans="1:19" ht="15" customHeight="1" x14ac:dyDescent="0.25">
      <c r="A347">
        <v>1503960366</v>
      </c>
      <c r="B347" s="1">
        <v>42491</v>
      </c>
      <c r="C347" s="1" t="str">
        <f t="shared" si="24"/>
        <v>Sunday</v>
      </c>
      <c r="D347" s="1" t="str">
        <f t="shared" si="25"/>
        <v>weekend</v>
      </c>
      <c r="E347" s="3">
        <f t="shared" si="26"/>
        <v>314</v>
      </c>
      <c r="F347" s="3" t="str">
        <f t="shared" si="27"/>
        <v>Highly Active</v>
      </c>
      <c r="G347">
        <v>10602</v>
      </c>
      <c r="H347" s="2">
        <v>6.8099999427795401</v>
      </c>
      <c r="I347" s="2">
        <v>6.8099999427795401</v>
      </c>
      <c r="J347">
        <v>0</v>
      </c>
      <c r="K347" s="2">
        <v>2.28999996185303</v>
      </c>
      <c r="L347" s="2">
        <v>1.6000000238418599</v>
      </c>
      <c r="M347" s="2">
        <v>2.9200000762939502</v>
      </c>
      <c r="N347">
        <v>0</v>
      </c>
      <c r="O347">
        <v>33</v>
      </c>
      <c r="P347">
        <v>35</v>
      </c>
      <c r="Q347">
        <v>246</v>
      </c>
      <c r="R347">
        <v>730</v>
      </c>
      <c r="S347">
        <v>1820</v>
      </c>
    </row>
    <row r="348" spans="1:19" ht="15" customHeight="1" x14ac:dyDescent="0.25">
      <c r="A348">
        <v>1503960366</v>
      </c>
      <c r="B348" s="1">
        <v>42498</v>
      </c>
      <c r="C348" s="1" t="str">
        <f t="shared" si="24"/>
        <v>Sunday</v>
      </c>
      <c r="D348" s="1" t="str">
        <f t="shared" si="25"/>
        <v>weekend</v>
      </c>
      <c r="E348" s="3">
        <f t="shared" si="26"/>
        <v>255</v>
      </c>
      <c r="F348" s="3" t="str">
        <f t="shared" si="27"/>
        <v>Highly Active</v>
      </c>
      <c r="G348">
        <v>10060</v>
      </c>
      <c r="H348" s="2">
        <v>6.5799999237060502</v>
      </c>
      <c r="I348" s="2">
        <v>6.5799999237060502</v>
      </c>
      <c r="J348">
        <v>0</v>
      </c>
      <c r="K348" s="2">
        <v>3.5299999713897701</v>
      </c>
      <c r="L348" s="2">
        <v>0.31999999284744302</v>
      </c>
      <c r="M348" s="2">
        <v>2.7300000190734899</v>
      </c>
      <c r="N348">
        <v>0</v>
      </c>
      <c r="O348">
        <v>44</v>
      </c>
      <c r="P348">
        <v>8</v>
      </c>
      <c r="Q348">
        <v>203</v>
      </c>
      <c r="R348">
        <v>574</v>
      </c>
      <c r="S348">
        <v>1740</v>
      </c>
    </row>
    <row r="349" spans="1:19" ht="15" customHeight="1" x14ac:dyDescent="0.25">
      <c r="A349">
        <v>1624580081</v>
      </c>
      <c r="B349" s="1">
        <v>42477</v>
      </c>
      <c r="C349" s="1" t="str">
        <f t="shared" si="24"/>
        <v>Sunday</v>
      </c>
      <c r="D349" s="1" t="str">
        <f t="shared" si="25"/>
        <v>weekend</v>
      </c>
      <c r="E349" s="3">
        <f t="shared" si="26"/>
        <v>164</v>
      </c>
      <c r="F349" s="3" t="str">
        <f t="shared" si="27"/>
        <v>Highly Active</v>
      </c>
      <c r="G349">
        <v>6175</v>
      </c>
      <c r="H349" s="2">
        <v>4.0599999427795401</v>
      </c>
      <c r="I349" s="2">
        <v>4.0599999427795401</v>
      </c>
      <c r="J349">
        <v>0</v>
      </c>
      <c r="K349" s="2">
        <v>1.0299999713897701</v>
      </c>
      <c r="L349" s="2">
        <v>1.5199999809265099</v>
      </c>
      <c r="M349" s="2">
        <v>1.4900000095367401</v>
      </c>
      <c r="N349">
        <v>9.9999997764825804E-3</v>
      </c>
      <c r="O349">
        <v>15</v>
      </c>
      <c r="P349">
        <v>22</v>
      </c>
      <c r="Q349">
        <v>127</v>
      </c>
      <c r="R349">
        <v>1276</v>
      </c>
      <c r="S349">
        <v>1554</v>
      </c>
    </row>
    <row r="350" spans="1:19" ht="15" customHeight="1" x14ac:dyDescent="0.25">
      <c r="A350">
        <v>1624580081</v>
      </c>
      <c r="B350" s="1">
        <v>42484</v>
      </c>
      <c r="C350" s="1" t="str">
        <f t="shared" si="24"/>
        <v>Sunday</v>
      </c>
      <c r="D350" s="1" t="str">
        <f t="shared" si="25"/>
        <v>weekend</v>
      </c>
      <c r="E350" s="3">
        <f t="shared" si="26"/>
        <v>219</v>
      </c>
      <c r="F350" s="3" t="str">
        <f t="shared" si="27"/>
        <v>Highly Active</v>
      </c>
      <c r="G350">
        <v>6076</v>
      </c>
      <c r="H350" s="2">
        <v>3.9500000476837198</v>
      </c>
      <c r="I350" s="2">
        <v>3.9500000476837198</v>
      </c>
      <c r="J350">
        <v>0</v>
      </c>
      <c r="K350" s="2">
        <v>1.1499999761581401</v>
      </c>
      <c r="L350" s="2">
        <v>0.91000002622604403</v>
      </c>
      <c r="M350" s="2">
        <v>1.8899999856948899</v>
      </c>
      <c r="N350">
        <v>0</v>
      </c>
      <c r="O350">
        <v>16</v>
      </c>
      <c r="P350">
        <v>18</v>
      </c>
      <c r="Q350">
        <v>185</v>
      </c>
      <c r="R350">
        <v>1221</v>
      </c>
      <c r="S350">
        <v>1617</v>
      </c>
    </row>
    <row r="351" spans="1:19" ht="15" customHeight="1" x14ac:dyDescent="0.25">
      <c r="A351">
        <v>1624580081</v>
      </c>
      <c r="B351" s="1">
        <v>42491</v>
      </c>
      <c r="C351" s="1" t="str">
        <f t="shared" si="24"/>
        <v>Sunday</v>
      </c>
      <c r="D351" s="1" t="str">
        <f t="shared" si="25"/>
        <v>weekend</v>
      </c>
      <c r="E351" s="3">
        <f t="shared" si="26"/>
        <v>420</v>
      </c>
      <c r="F351" s="3" t="str">
        <f t="shared" si="27"/>
        <v>Highly Active</v>
      </c>
      <c r="G351">
        <v>36019</v>
      </c>
      <c r="H351" s="2">
        <v>28.030000686645501</v>
      </c>
      <c r="I351" s="2">
        <v>28.030000686645501</v>
      </c>
      <c r="J351">
        <v>0</v>
      </c>
      <c r="K351" s="2">
        <v>21.920000076293899</v>
      </c>
      <c r="L351" s="2">
        <v>4.1900000572204599</v>
      </c>
      <c r="M351" s="2">
        <v>1.9099999666214</v>
      </c>
      <c r="N351">
        <v>1.9999999552965199E-2</v>
      </c>
      <c r="O351">
        <v>186</v>
      </c>
      <c r="P351">
        <v>63</v>
      </c>
      <c r="Q351">
        <v>171</v>
      </c>
      <c r="R351">
        <v>1020</v>
      </c>
      <c r="S351">
        <v>2690</v>
      </c>
    </row>
    <row r="352" spans="1:19" ht="15" customHeight="1" x14ac:dyDescent="0.25">
      <c r="A352">
        <v>1624580081</v>
      </c>
      <c r="B352" s="1">
        <v>42498</v>
      </c>
      <c r="C352" s="1" t="str">
        <f t="shared" si="24"/>
        <v>Sunday</v>
      </c>
      <c r="D352" s="1" t="str">
        <f t="shared" si="25"/>
        <v>weekend</v>
      </c>
      <c r="E352" s="3">
        <f t="shared" si="26"/>
        <v>152</v>
      </c>
      <c r="F352" s="3" t="str">
        <f t="shared" si="27"/>
        <v>Highly Active</v>
      </c>
      <c r="G352">
        <v>3427</v>
      </c>
      <c r="H352" s="2">
        <v>2.2300000190734899</v>
      </c>
      <c r="I352" s="2">
        <v>2.2300000190734899</v>
      </c>
      <c r="J352">
        <v>0</v>
      </c>
      <c r="K352" s="2">
        <v>0</v>
      </c>
      <c r="L352" s="2">
        <v>0</v>
      </c>
      <c r="M352" s="2">
        <v>2.2200000286102299</v>
      </c>
      <c r="N352">
        <v>0</v>
      </c>
      <c r="O352">
        <v>0</v>
      </c>
      <c r="P352">
        <v>0</v>
      </c>
      <c r="Q352">
        <v>152</v>
      </c>
      <c r="R352">
        <v>1288</v>
      </c>
      <c r="S352">
        <v>1427</v>
      </c>
    </row>
    <row r="353" spans="1:19" ht="15" customHeight="1" x14ac:dyDescent="0.25">
      <c r="A353">
        <v>1644430081</v>
      </c>
      <c r="B353" s="1">
        <v>42477</v>
      </c>
      <c r="C353" s="1" t="str">
        <f t="shared" si="24"/>
        <v>Sunday</v>
      </c>
      <c r="D353" s="1" t="str">
        <f t="shared" si="25"/>
        <v>weekend</v>
      </c>
      <c r="E353" s="3">
        <f t="shared" si="26"/>
        <v>228</v>
      </c>
      <c r="F353" s="3" t="str">
        <f t="shared" si="27"/>
        <v>Highly Active</v>
      </c>
      <c r="G353">
        <v>8757</v>
      </c>
      <c r="H353" s="2">
        <v>6.3699998855590803</v>
      </c>
      <c r="I353" s="2">
        <v>6.3699998855590803</v>
      </c>
      <c r="J353">
        <v>0</v>
      </c>
      <c r="K353" s="2">
        <v>2.25</v>
      </c>
      <c r="L353" s="2">
        <v>0.56999999284744296</v>
      </c>
      <c r="M353" s="2">
        <v>3.5499999523162802</v>
      </c>
      <c r="N353">
        <v>0</v>
      </c>
      <c r="O353">
        <v>29</v>
      </c>
      <c r="P353">
        <v>13</v>
      </c>
      <c r="Q353">
        <v>186</v>
      </c>
      <c r="R353">
        <v>1212</v>
      </c>
      <c r="S353">
        <v>3011</v>
      </c>
    </row>
    <row r="354" spans="1:19" ht="15" customHeight="1" x14ac:dyDescent="0.25">
      <c r="A354">
        <v>1644430081</v>
      </c>
      <c r="B354" s="1">
        <v>42484</v>
      </c>
      <c r="C354" s="1" t="str">
        <f t="shared" si="24"/>
        <v>Sunday</v>
      </c>
      <c r="D354" s="1" t="str">
        <f t="shared" si="25"/>
        <v>weekend</v>
      </c>
      <c r="E354" s="3">
        <f t="shared" si="26"/>
        <v>89</v>
      </c>
      <c r="F354" s="3" t="str">
        <f t="shared" si="27"/>
        <v>Highly Active</v>
      </c>
      <c r="G354">
        <v>3321</v>
      </c>
      <c r="H354" s="2">
        <v>2.4100000858306898</v>
      </c>
      <c r="I354" s="2">
        <v>2.4100000858306898</v>
      </c>
      <c r="J354">
        <v>0</v>
      </c>
      <c r="K354" s="2">
        <v>0</v>
      </c>
      <c r="L354" s="2">
        <v>0</v>
      </c>
      <c r="M354" s="2">
        <v>2.4100000858306898</v>
      </c>
      <c r="N354">
        <v>0</v>
      </c>
      <c r="O354">
        <v>0</v>
      </c>
      <c r="P354">
        <v>0</v>
      </c>
      <c r="Q354">
        <v>89</v>
      </c>
      <c r="R354">
        <v>1351</v>
      </c>
      <c r="S354">
        <v>2413</v>
      </c>
    </row>
    <row r="355" spans="1:19" ht="15" customHeight="1" x14ac:dyDescent="0.25">
      <c r="A355">
        <v>1644430081</v>
      </c>
      <c r="B355" s="1">
        <v>42491</v>
      </c>
      <c r="C355" s="1" t="str">
        <f t="shared" si="24"/>
        <v>Sunday</v>
      </c>
      <c r="D355" s="1" t="str">
        <f t="shared" si="25"/>
        <v>weekend</v>
      </c>
      <c r="E355" s="3">
        <f t="shared" si="26"/>
        <v>173</v>
      </c>
      <c r="F355" s="3" t="str">
        <f t="shared" si="27"/>
        <v>Highly Active</v>
      </c>
      <c r="G355">
        <v>6132</v>
      </c>
      <c r="H355" s="2">
        <v>4.46000003814697</v>
      </c>
      <c r="I355" s="2">
        <v>4.46000003814697</v>
      </c>
      <c r="J355">
        <v>0</v>
      </c>
      <c r="K355" s="2">
        <v>0.239999994635582</v>
      </c>
      <c r="L355" s="2">
        <v>0.99000000953674305</v>
      </c>
      <c r="M355" s="2">
        <v>3.2300000190734899</v>
      </c>
      <c r="N355">
        <v>0</v>
      </c>
      <c r="O355">
        <v>3</v>
      </c>
      <c r="P355">
        <v>24</v>
      </c>
      <c r="Q355">
        <v>146</v>
      </c>
      <c r="R355">
        <v>908</v>
      </c>
      <c r="S355">
        <v>2696</v>
      </c>
    </row>
    <row r="356" spans="1:19" ht="15" customHeight="1" x14ac:dyDescent="0.25">
      <c r="A356">
        <v>1644430081</v>
      </c>
      <c r="B356" s="1">
        <v>42498</v>
      </c>
      <c r="C356" s="1" t="str">
        <f t="shared" si="24"/>
        <v>Sunday</v>
      </c>
      <c r="D356" s="1" t="str">
        <f t="shared" si="25"/>
        <v>weekend</v>
      </c>
      <c r="E356" s="3">
        <f t="shared" si="26"/>
        <v>295</v>
      </c>
      <c r="F356" s="3" t="str">
        <f t="shared" si="27"/>
        <v>Highly Active</v>
      </c>
      <c r="G356">
        <v>6724</v>
      </c>
      <c r="H356" s="2">
        <v>4.8899998664856001</v>
      </c>
      <c r="I356" s="2">
        <v>4.8899998664856001</v>
      </c>
      <c r="J356">
        <v>0</v>
      </c>
      <c r="K356" s="2">
        <v>0</v>
      </c>
      <c r="L356" s="2">
        <v>0</v>
      </c>
      <c r="M356" s="2">
        <v>4.8800001144409197</v>
      </c>
      <c r="N356">
        <v>0</v>
      </c>
      <c r="O356">
        <v>0</v>
      </c>
      <c r="P356">
        <v>0</v>
      </c>
      <c r="Q356">
        <v>295</v>
      </c>
      <c r="R356">
        <v>991</v>
      </c>
      <c r="S356">
        <v>2987</v>
      </c>
    </row>
    <row r="357" spans="1:19" ht="15" customHeight="1" x14ac:dyDescent="0.25">
      <c r="A357">
        <v>1844505072</v>
      </c>
      <c r="B357" s="1">
        <v>42477</v>
      </c>
      <c r="C357" s="1" t="str">
        <f t="shared" si="24"/>
        <v>Sunday</v>
      </c>
      <c r="D357" s="1" t="str">
        <f t="shared" si="25"/>
        <v>weekend</v>
      </c>
      <c r="E357" s="3">
        <f t="shared" si="26"/>
        <v>209</v>
      </c>
      <c r="F357" s="3" t="str">
        <f t="shared" si="27"/>
        <v>Highly Active</v>
      </c>
      <c r="G357">
        <v>4525</v>
      </c>
      <c r="H357" s="2">
        <v>2.9900000095367401</v>
      </c>
      <c r="I357" s="2">
        <v>2.9900000095367401</v>
      </c>
      <c r="J357">
        <v>0</v>
      </c>
      <c r="K357" s="2">
        <v>0.140000000596046</v>
      </c>
      <c r="L357" s="2">
        <v>0.259999990463257</v>
      </c>
      <c r="M357" s="2">
        <v>2.5899999141693102</v>
      </c>
      <c r="N357">
        <v>0</v>
      </c>
      <c r="O357">
        <v>2</v>
      </c>
      <c r="P357">
        <v>8</v>
      </c>
      <c r="Q357">
        <v>199</v>
      </c>
      <c r="R357">
        <v>1231</v>
      </c>
      <c r="S357">
        <v>1793</v>
      </c>
    </row>
    <row r="358" spans="1:19" ht="15" customHeight="1" x14ac:dyDescent="0.25">
      <c r="A358">
        <v>1844505072</v>
      </c>
      <c r="B358" s="1">
        <v>42491</v>
      </c>
      <c r="C358" s="1" t="str">
        <f t="shared" si="24"/>
        <v>Sunday</v>
      </c>
      <c r="D358" s="1" t="str">
        <f t="shared" si="25"/>
        <v>weekend</v>
      </c>
      <c r="E358" s="3">
        <f t="shared" si="26"/>
        <v>82</v>
      </c>
      <c r="F358" s="3" t="str">
        <f t="shared" si="27"/>
        <v>Highly Active</v>
      </c>
      <c r="G358">
        <v>2573</v>
      </c>
      <c r="H358" s="2">
        <v>1.70000004768372</v>
      </c>
      <c r="I358" s="2">
        <v>1.70000004768372</v>
      </c>
      <c r="J358">
        <v>0</v>
      </c>
      <c r="K358" s="2">
        <v>0</v>
      </c>
      <c r="L358" s="2">
        <v>0.259999990463257</v>
      </c>
      <c r="M358" s="2">
        <v>1.45000004768372</v>
      </c>
      <c r="N358">
        <v>0</v>
      </c>
      <c r="O358">
        <v>0</v>
      </c>
      <c r="P358">
        <v>7</v>
      </c>
      <c r="Q358">
        <v>75</v>
      </c>
      <c r="R358">
        <v>585</v>
      </c>
      <c r="S358">
        <v>1541</v>
      </c>
    </row>
    <row r="359" spans="1:19" ht="15" customHeight="1" x14ac:dyDescent="0.25">
      <c r="A359">
        <v>1927972279</v>
      </c>
      <c r="B359" s="1">
        <v>42484</v>
      </c>
      <c r="C359" s="1" t="str">
        <f t="shared" si="24"/>
        <v>Sunday</v>
      </c>
      <c r="D359" s="1" t="str">
        <f t="shared" si="25"/>
        <v>weekend</v>
      </c>
      <c r="E359" s="3">
        <f t="shared" si="26"/>
        <v>82</v>
      </c>
      <c r="F359" s="3" t="str">
        <f t="shared" si="27"/>
        <v>Highly Active</v>
      </c>
      <c r="G359">
        <v>2090</v>
      </c>
      <c r="H359" s="2">
        <v>1.45000004768372</v>
      </c>
      <c r="I359" s="2">
        <v>1.45000004768372</v>
      </c>
      <c r="J359">
        <v>0</v>
      </c>
      <c r="K359" s="2">
        <v>7.0000000298023196E-2</v>
      </c>
      <c r="L359" s="2">
        <v>0.239999994635582</v>
      </c>
      <c r="M359" s="2">
        <v>1.1399999856948899</v>
      </c>
      <c r="N359">
        <v>0</v>
      </c>
      <c r="O359">
        <v>1</v>
      </c>
      <c r="P359">
        <v>6</v>
      </c>
      <c r="Q359">
        <v>75</v>
      </c>
      <c r="R359">
        <v>1358</v>
      </c>
      <c r="S359">
        <v>2324</v>
      </c>
    </row>
    <row r="360" spans="1:19" ht="15" customHeight="1" x14ac:dyDescent="0.25">
      <c r="A360">
        <v>1927972279</v>
      </c>
      <c r="B360" s="1">
        <v>42491</v>
      </c>
      <c r="C360" s="1" t="str">
        <f t="shared" si="24"/>
        <v>Sunday</v>
      </c>
      <c r="D360" s="1" t="str">
        <f t="shared" si="25"/>
        <v>weekend</v>
      </c>
      <c r="E360" s="3">
        <f t="shared" si="26"/>
        <v>85</v>
      </c>
      <c r="F360" s="3" t="str">
        <f t="shared" si="27"/>
        <v>Highly Active</v>
      </c>
      <c r="G360">
        <v>2704</v>
      </c>
      <c r="H360" s="2">
        <v>1.87000000476837</v>
      </c>
      <c r="I360" s="2">
        <v>1.87000000476837</v>
      </c>
      <c r="J360">
        <v>0</v>
      </c>
      <c r="K360" s="2">
        <v>1.0099999904632599</v>
      </c>
      <c r="L360" s="2">
        <v>2.9999999329447701E-2</v>
      </c>
      <c r="M360" s="2">
        <v>0.82999998331069902</v>
      </c>
      <c r="N360">
        <v>0</v>
      </c>
      <c r="O360">
        <v>14</v>
      </c>
      <c r="P360">
        <v>1</v>
      </c>
      <c r="Q360">
        <v>70</v>
      </c>
      <c r="R360">
        <v>1355</v>
      </c>
      <c r="S360">
        <v>2411</v>
      </c>
    </row>
    <row r="361" spans="1:19" ht="15" customHeight="1" x14ac:dyDescent="0.25">
      <c r="A361">
        <v>2022484408</v>
      </c>
      <c r="B361" s="1">
        <v>42477</v>
      </c>
      <c r="C361" s="1" t="str">
        <f t="shared" si="24"/>
        <v>Sunday</v>
      </c>
      <c r="D361" s="1" t="str">
        <f t="shared" si="25"/>
        <v>weekend</v>
      </c>
      <c r="E361" s="3">
        <f t="shared" si="26"/>
        <v>388</v>
      </c>
      <c r="F361" s="3" t="str">
        <f t="shared" si="27"/>
        <v>Highly Active</v>
      </c>
      <c r="G361">
        <v>15112</v>
      </c>
      <c r="H361" s="2">
        <v>11.3999996185303</v>
      </c>
      <c r="I361" s="2">
        <v>11.3999996185303</v>
      </c>
      <c r="J361">
        <v>0</v>
      </c>
      <c r="K361" s="2">
        <v>3.8699998855590798</v>
      </c>
      <c r="L361" s="2">
        <v>0.66000002622604403</v>
      </c>
      <c r="M361" s="2">
        <v>6.8800001144409197</v>
      </c>
      <c r="N361">
        <v>0</v>
      </c>
      <c r="O361">
        <v>28</v>
      </c>
      <c r="P361">
        <v>29</v>
      </c>
      <c r="Q361">
        <v>331</v>
      </c>
      <c r="R361">
        <v>1052</v>
      </c>
      <c r="S361">
        <v>2782</v>
      </c>
    </row>
    <row r="362" spans="1:19" ht="15" customHeight="1" x14ac:dyDescent="0.25">
      <c r="A362">
        <v>2022484408</v>
      </c>
      <c r="B362" s="1">
        <v>42484</v>
      </c>
      <c r="C362" s="1" t="str">
        <f t="shared" si="24"/>
        <v>Sunday</v>
      </c>
      <c r="D362" s="1" t="str">
        <f t="shared" si="25"/>
        <v>weekend</v>
      </c>
      <c r="E362" s="3">
        <f t="shared" si="26"/>
        <v>279</v>
      </c>
      <c r="F362" s="3" t="str">
        <f t="shared" si="27"/>
        <v>Highly Active</v>
      </c>
      <c r="G362">
        <v>13481</v>
      </c>
      <c r="H362" s="2">
        <v>10.2799997329712</v>
      </c>
      <c r="I362" s="2">
        <v>10.2799997329712</v>
      </c>
      <c r="J362">
        <v>0</v>
      </c>
      <c r="K362" s="2">
        <v>4.5500001907348597</v>
      </c>
      <c r="L362" s="2">
        <v>1.1499999761581401</v>
      </c>
      <c r="M362" s="2">
        <v>4.5799999237060502</v>
      </c>
      <c r="N362">
        <v>0</v>
      </c>
      <c r="O362">
        <v>37</v>
      </c>
      <c r="P362">
        <v>26</v>
      </c>
      <c r="Q362">
        <v>216</v>
      </c>
      <c r="R362">
        <v>1161</v>
      </c>
      <c r="S362">
        <v>2529</v>
      </c>
    </row>
    <row r="363" spans="1:19" ht="15" customHeight="1" x14ac:dyDescent="0.25">
      <c r="A363">
        <v>2022484408</v>
      </c>
      <c r="B363" s="1">
        <v>42491</v>
      </c>
      <c r="C363" s="1" t="str">
        <f t="shared" si="24"/>
        <v>Sunday</v>
      </c>
      <c r="D363" s="1" t="str">
        <f t="shared" si="25"/>
        <v>weekend</v>
      </c>
      <c r="E363" s="3">
        <f t="shared" si="26"/>
        <v>298</v>
      </c>
      <c r="F363" s="3" t="str">
        <f t="shared" si="27"/>
        <v>Highly Active</v>
      </c>
      <c r="G363">
        <v>10538</v>
      </c>
      <c r="H363" s="2">
        <v>7.4000000953674299</v>
      </c>
      <c r="I363" s="2">
        <v>7.4000000953674299</v>
      </c>
      <c r="J363">
        <v>0</v>
      </c>
      <c r="K363" s="2">
        <v>1.9400000572204601</v>
      </c>
      <c r="L363" s="2">
        <v>0.95999997854232799</v>
      </c>
      <c r="M363" s="2">
        <v>4.5</v>
      </c>
      <c r="N363">
        <v>0</v>
      </c>
      <c r="O363">
        <v>25</v>
      </c>
      <c r="P363">
        <v>28</v>
      </c>
      <c r="Q363">
        <v>245</v>
      </c>
      <c r="R363">
        <v>1142</v>
      </c>
      <c r="S363">
        <v>2380</v>
      </c>
    </row>
    <row r="364" spans="1:19" ht="15" customHeight="1" x14ac:dyDescent="0.25">
      <c r="A364">
        <v>2022484408</v>
      </c>
      <c r="B364" s="1">
        <v>42498</v>
      </c>
      <c r="C364" s="1" t="str">
        <f t="shared" si="24"/>
        <v>Sunday</v>
      </c>
      <c r="D364" s="1" t="str">
        <f t="shared" si="25"/>
        <v>weekend</v>
      </c>
      <c r="E364" s="3">
        <f t="shared" si="26"/>
        <v>135</v>
      </c>
      <c r="F364" s="3" t="str">
        <f t="shared" si="27"/>
        <v>Highly Active</v>
      </c>
      <c r="G364">
        <v>3292</v>
      </c>
      <c r="H364" s="2">
        <v>2.3099999427795401</v>
      </c>
      <c r="I364" s="2">
        <v>2.3099999427795401</v>
      </c>
      <c r="J364">
        <v>0</v>
      </c>
      <c r="K364" s="2">
        <v>0</v>
      </c>
      <c r="L364" s="2">
        <v>0</v>
      </c>
      <c r="M364" s="2">
        <v>2.3099999427795401</v>
      </c>
      <c r="N364">
        <v>0</v>
      </c>
      <c r="O364">
        <v>0</v>
      </c>
      <c r="P364">
        <v>0</v>
      </c>
      <c r="Q364">
        <v>135</v>
      </c>
      <c r="R364">
        <v>1305</v>
      </c>
      <c r="S364">
        <v>1848</v>
      </c>
    </row>
    <row r="365" spans="1:19" ht="15" customHeight="1" x14ac:dyDescent="0.25">
      <c r="A365">
        <v>2026352035</v>
      </c>
      <c r="B365" s="1">
        <v>42477</v>
      </c>
      <c r="C365" s="1" t="str">
        <f t="shared" si="24"/>
        <v>Sunday</v>
      </c>
      <c r="D365" s="1" t="str">
        <f t="shared" si="25"/>
        <v>weekend</v>
      </c>
      <c r="E365" s="3">
        <f t="shared" si="26"/>
        <v>60</v>
      </c>
      <c r="F365" s="3" t="str">
        <f t="shared" si="27"/>
        <v>Highly Active</v>
      </c>
      <c r="G365">
        <v>838</v>
      </c>
      <c r="H365" s="2">
        <v>0.519999980926514</v>
      </c>
      <c r="I365" s="2">
        <v>0.519999980926514</v>
      </c>
      <c r="J365">
        <v>0</v>
      </c>
      <c r="K365" s="2">
        <v>0</v>
      </c>
      <c r="L365" s="2">
        <v>0</v>
      </c>
      <c r="M365" s="2">
        <v>0.519999980926514</v>
      </c>
      <c r="N365">
        <v>0</v>
      </c>
      <c r="O365">
        <v>0</v>
      </c>
      <c r="P365">
        <v>0</v>
      </c>
      <c r="Q365">
        <v>60</v>
      </c>
      <c r="R365">
        <v>1053</v>
      </c>
      <c r="S365">
        <v>1214</v>
      </c>
    </row>
    <row r="366" spans="1:19" ht="15" customHeight="1" x14ac:dyDescent="0.25">
      <c r="A366">
        <v>2026352035</v>
      </c>
      <c r="B366" s="1">
        <v>42484</v>
      </c>
      <c r="C366" s="1" t="str">
        <f t="shared" si="24"/>
        <v>Sunday</v>
      </c>
      <c r="D366" s="1" t="str">
        <f t="shared" si="25"/>
        <v>weekend</v>
      </c>
      <c r="E366" s="3">
        <f t="shared" si="26"/>
        <v>164</v>
      </c>
      <c r="F366" s="3" t="str">
        <f t="shared" si="27"/>
        <v>Highly Active</v>
      </c>
      <c r="G366">
        <v>3490</v>
      </c>
      <c r="H366" s="2">
        <v>2.1600000858306898</v>
      </c>
      <c r="I366" s="2">
        <v>2.1600000858306898</v>
      </c>
      <c r="J366">
        <v>0</v>
      </c>
      <c r="K366" s="2">
        <v>0</v>
      </c>
      <c r="L366" s="2">
        <v>0</v>
      </c>
      <c r="M366" s="2">
        <v>2.1600000858306898</v>
      </c>
      <c r="N366">
        <v>0</v>
      </c>
      <c r="O366">
        <v>0</v>
      </c>
      <c r="P366">
        <v>0</v>
      </c>
      <c r="Q366">
        <v>164</v>
      </c>
      <c r="R366">
        <v>704</v>
      </c>
      <c r="S366">
        <v>1401</v>
      </c>
    </row>
    <row r="367" spans="1:19" ht="15" customHeight="1" x14ac:dyDescent="0.25">
      <c r="A367">
        <v>2026352035</v>
      </c>
      <c r="B367" s="1">
        <v>42491</v>
      </c>
      <c r="C367" s="1" t="str">
        <f t="shared" si="24"/>
        <v>Sunday</v>
      </c>
      <c r="D367" s="1" t="str">
        <f t="shared" si="25"/>
        <v>weekend</v>
      </c>
      <c r="E367" s="3">
        <f t="shared" si="26"/>
        <v>191</v>
      </c>
      <c r="F367" s="3" t="str">
        <f t="shared" si="27"/>
        <v>Highly Active</v>
      </c>
      <c r="G367">
        <v>3609</v>
      </c>
      <c r="H367" s="2">
        <v>2.2799999713897701</v>
      </c>
      <c r="I367" s="2">
        <v>2.2799999713897701</v>
      </c>
      <c r="J367">
        <v>0</v>
      </c>
      <c r="K367" s="2">
        <v>0</v>
      </c>
      <c r="L367" s="2">
        <v>0</v>
      </c>
      <c r="M367" s="2">
        <v>2.2799999713897701</v>
      </c>
      <c r="N367">
        <v>0</v>
      </c>
      <c r="O367">
        <v>0</v>
      </c>
      <c r="P367">
        <v>0</v>
      </c>
      <c r="Q367">
        <v>191</v>
      </c>
      <c r="R367">
        <v>716</v>
      </c>
      <c r="S367">
        <v>1447</v>
      </c>
    </row>
    <row r="368" spans="1:19" ht="15" customHeight="1" x14ac:dyDescent="0.25">
      <c r="A368">
        <v>2026352035</v>
      </c>
      <c r="B368" s="1">
        <v>42498</v>
      </c>
      <c r="C368" s="1" t="str">
        <f t="shared" si="24"/>
        <v>Sunday</v>
      </c>
      <c r="D368" s="1" t="str">
        <f t="shared" si="25"/>
        <v>weekend</v>
      </c>
      <c r="E368" s="3">
        <f t="shared" si="26"/>
        <v>258</v>
      </c>
      <c r="F368" s="3" t="str">
        <f t="shared" si="27"/>
        <v>Highly Active</v>
      </c>
      <c r="G368">
        <v>5528</v>
      </c>
      <c r="H368" s="2">
        <v>3.4500000476837198</v>
      </c>
      <c r="I368" s="2">
        <v>3.4500000476837198</v>
      </c>
      <c r="J368">
        <v>0</v>
      </c>
      <c r="K368" s="2">
        <v>0</v>
      </c>
      <c r="L368" s="2">
        <v>0</v>
      </c>
      <c r="M368" s="2">
        <v>3.4500000476837198</v>
      </c>
      <c r="N368">
        <v>0</v>
      </c>
      <c r="O368">
        <v>0</v>
      </c>
      <c r="P368">
        <v>0</v>
      </c>
      <c r="Q368">
        <v>258</v>
      </c>
      <c r="R368">
        <v>610</v>
      </c>
      <c r="S368">
        <v>1555</v>
      </c>
    </row>
    <row r="369" spans="1:19" ht="15" customHeight="1" x14ac:dyDescent="0.25">
      <c r="A369">
        <v>2320127002</v>
      </c>
      <c r="B369" s="1">
        <v>42477</v>
      </c>
      <c r="C369" s="1" t="str">
        <f t="shared" si="24"/>
        <v>Sunday</v>
      </c>
      <c r="D369" s="1" t="str">
        <f t="shared" si="25"/>
        <v>weekend</v>
      </c>
      <c r="E369" s="3">
        <f t="shared" si="26"/>
        <v>249</v>
      </c>
      <c r="F369" s="3" t="str">
        <f t="shared" si="27"/>
        <v>Highly Active</v>
      </c>
      <c r="G369">
        <v>6198</v>
      </c>
      <c r="H369" s="2">
        <v>4.1799998283386204</v>
      </c>
      <c r="I369" s="2">
        <v>4.1799998283386204</v>
      </c>
      <c r="J369">
        <v>0</v>
      </c>
      <c r="K369" s="2">
        <v>0</v>
      </c>
      <c r="L369" s="2">
        <v>0</v>
      </c>
      <c r="M369" s="2">
        <v>4.1799998283386204</v>
      </c>
      <c r="N369">
        <v>0</v>
      </c>
      <c r="O369">
        <v>0</v>
      </c>
      <c r="P369">
        <v>0</v>
      </c>
      <c r="Q369">
        <v>249</v>
      </c>
      <c r="R369">
        <v>1191</v>
      </c>
      <c r="S369">
        <v>1852</v>
      </c>
    </row>
    <row r="370" spans="1:19" ht="15" customHeight="1" x14ac:dyDescent="0.25">
      <c r="A370">
        <v>2320127002</v>
      </c>
      <c r="B370" s="1">
        <v>42484</v>
      </c>
      <c r="C370" s="1" t="str">
        <f t="shared" si="24"/>
        <v>Sunday</v>
      </c>
      <c r="D370" s="1" t="str">
        <f t="shared" si="25"/>
        <v>weekend</v>
      </c>
      <c r="E370" s="3">
        <f t="shared" si="26"/>
        <v>204</v>
      </c>
      <c r="F370" s="3" t="str">
        <f t="shared" si="27"/>
        <v>Highly Active</v>
      </c>
      <c r="G370">
        <v>4165</v>
      </c>
      <c r="H370" s="2">
        <v>2.8099999427795401</v>
      </c>
      <c r="I370" s="2">
        <v>2.8099999427795401</v>
      </c>
      <c r="J370">
        <v>0</v>
      </c>
      <c r="K370" s="2">
        <v>0</v>
      </c>
      <c r="L370" s="2">
        <v>0</v>
      </c>
      <c r="M370" s="2">
        <v>2.7999999523162802</v>
      </c>
      <c r="N370">
        <v>0</v>
      </c>
      <c r="O370">
        <v>0</v>
      </c>
      <c r="P370">
        <v>0</v>
      </c>
      <c r="Q370">
        <v>204</v>
      </c>
      <c r="R370">
        <v>1236</v>
      </c>
      <c r="S370">
        <v>1725</v>
      </c>
    </row>
    <row r="371" spans="1:19" ht="15" customHeight="1" x14ac:dyDescent="0.25">
      <c r="A371">
        <v>2320127002</v>
      </c>
      <c r="B371" s="1">
        <v>42491</v>
      </c>
      <c r="C371" s="1" t="str">
        <f t="shared" si="24"/>
        <v>Sunday</v>
      </c>
      <c r="D371" s="1" t="str">
        <f t="shared" si="25"/>
        <v>weekend</v>
      </c>
      <c r="E371" s="3">
        <f t="shared" si="26"/>
        <v>40</v>
      </c>
      <c r="F371" s="3" t="str">
        <f t="shared" si="27"/>
        <v>Moderately Active</v>
      </c>
      <c r="G371">
        <v>772</v>
      </c>
      <c r="H371" s="2">
        <v>0.519999980926514</v>
      </c>
      <c r="I371" s="2">
        <v>0.519999980926514</v>
      </c>
      <c r="J371">
        <v>0</v>
      </c>
      <c r="K371" s="2">
        <v>0</v>
      </c>
      <c r="L371" s="2">
        <v>0</v>
      </c>
      <c r="M371" s="2">
        <v>0.519999980926514</v>
      </c>
      <c r="N371">
        <v>0</v>
      </c>
      <c r="O371">
        <v>0</v>
      </c>
      <c r="P371">
        <v>0</v>
      </c>
      <c r="Q371">
        <v>40</v>
      </c>
      <c r="R371">
        <v>1400</v>
      </c>
      <c r="S371">
        <v>1403</v>
      </c>
    </row>
    <row r="372" spans="1:19" ht="15" customHeight="1" x14ac:dyDescent="0.25">
      <c r="A372">
        <v>2320127002</v>
      </c>
      <c r="B372" s="1">
        <v>42498</v>
      </c>
      <c r="C372" s="1" t="str">
        <f t="shared" si="24"/>
        <v>Sunday</v>
      </c>
      <c r="D372" s="1" t="str">
        <f t="shared" si="25"/>
        <v>weekend</v>
      </c>
      <c r="E372" s="3">
        <f t="shared" si="26"/>
        <v>247</v>
      </c>
      <c r="F372" s="3" t="str">
        <f t="shared" si="27"/>
        <v>Highly Active</v>
      </c>
      <c r="G372">
        <v>5161</v>
      </c>
      <c r="H372" s="2">
        <v>3.4800000190734899</v>
      </c>
      <c r="I372" s="2">
        <v>3.4800000190734899</v>
      </c>
      <c r="J372">
        <v>0</v>
      </c>
      <c r="K372" s="2">
        <v>0</v>
      </c>
      <c r="L372" s="2">
        <v>0</v>
      </c>
      <c r="M372" s="2">
        <v>3.4700000286102299</v>
      </c>
      <c r="N372">
        <v>0</v>
      </c>
      <c r="O372">
        <v>0</v>
      </c>
      <c r="P372">
        <v>0</v>
      </c>
      <c r="Q372">
        <v>247</v>
      </c>
      <c r="R372">
        <v>1193</v>
      </c>
      <c r="S372">
        <v>1821</v>
      </c>
    </row>
    <row r="373" spans="1:19" ht="15" customHeight="1" x14ac:dyDescent="0.25">
      <c r="A373">
        <v>2347167796</v>
      </c>
      <c r="B373" s="1">
        <v>42477</v>
      </c>
      <c r="C373" s="1" t="str">
        <f t="shared" si="24"/>
        <v>Sunday</v>
      </c>
      <c r="D373" s="1" t="str">
        <f t="shared" si="25"/>
        <v>weekend</v>
      </c>
      <c r="E373" s="3">
        <f t="shared" si="26"/>
        <v>257</v>
      </c>
      <c r="F373" s="3" t="str">
        <f t="shared" si="27"/>
        <v>Highly Active</v>
      </c>
      <c r="G373">
        <v>5472</v>
      </c>
      <c r="H373" s="2">
        <v>3.6199998855590798</v>
      </c>
      <c r="I373" s="2">
        <v>3.6199998855590798</v>
      </c>
      <c r="J373">
        <v>0</v>
      </c>
      <c r="K373" s="2">
        <v>7.9999998211860698E-2</v>
      </c>
      <c r="L373" s="2">
        <v>0.28000000119209301</v>
      </c>
      <c r="M373" s="2">
        <v>3.2599999904632599</v>
      </c>
      <c r="N373">
        <v>0</v>
      </c>
      <c r="O373">
        <v>1</v>
      </c>
      <c r="P373">
        <v>7</v>
      </c>
      <c r="Q373">
        <v>249</v>
      </c>
      <c r="R373">
        <v>508</v>
      </c>
      <c r="S373">
        <v>1882</v>
      </c>
    </row>
    <row r="374" spans="1:19" ht="15" customHeight="1" x14ac:dyDescent="0.25">
      <c r="A374">
        <v>2347167796</v>
      </c>
      <c r="B374" s="1">
        <v>42484</v>
      </c>
      <c r="C374" s="1" t="str">
        <f t="shared" si="24"/>
        <v>Sunday</v>
      </c>
      <c r="D374" s="1" t="str">
        <f t="shared" si="25"/>
        <v>weekend</v>
      </c>
      <c r="E374" s="3">
        <f t="shared" si="26"/>
        <v>360</v>
      </c>
      <c r="F374" s="3" t="str">
        <f t="shared" si="27"/>
        <v>Highly Active</v>
      </c>
      <c r="G374">
        <v>9471</v>
      </c>
      <c r="H374" s="2">
        <v>6.2600002288818404</v>
      </c>
      <c r="I374" s="2">
        <v>6.2600002288818404</v>
      </c>
      <c r="J374">
        <v>0</v>
      </c>
      <c r="K374" s="2">
        <v>0</v>
      </c>
      <c r="L374" s="2">
        <v>0</v>
      </c>
      <c r="M374" s="2">
        <v>6.2600002288818404</v>
      </c>
      <c r="N374">
        <v>0</v>
      </c>
      <c r="O374">
        <v>0</v>
      </c>
      <c r="P374">
        <v>0</v>
      </c>
      <c r="Q374">
        <v>360</v>
      </c>
      <c r="R374">
        <v>584</v>
      </c>
      <c r="S374">
        <v>2187</v>
      </c>
    </row>
    <row r="375" spans="1:19" ht="15" customHeight="1" x14ac:dyDescent="0.25">
      <c r="A375">
        <v>2873212765</v>
      </c>
      <c r="B375" s="1">
        <v>42477</v>
      </c>
      <c r="C375" s="1" t="str">
        <f t="shared" si="24"/>
        <v>Sunday</v>
      </c>
      <c r="D375" s="1" t="str">
        <f t="shared" si="25"/>
        <v>weekend</v>
      </c>
      <c r="E375" s="3">
        <f t="shared" si="26"/>
        <v>168</v>
      </c>
      <c r="F375" s="3" t="str">
        <f t="shared" si="27"/>
        <v>Highly Active</v>
      </c>
      <c r="G375">
        <v>2524</v>
      </c>
      <c r="H375" s="2">
        <v>1.70000004768372</v>
      </c>
      <c r="I375" s="2">
        <v>1.70000004768372</v>
      </c>
      <c r="J375">
        <v>0</v>
      </c>
      <c r="K375" s="2">
        <v>0</v>
      </c>
      <c r="L375" s="2">
        <v>0.34999999403953602</v>
      </c>
      <c r="M375" s="2">
        <v>1.3400000333786</v>
      </c>
      <c r="N375">
        <v>0</v>
      </c>
      <c r="O375">
        <v>0</v>
      </c>
      <c r="P375">
        <v>8</v>
      </c>
      <c r="Q375">
        <v>160</v>
      </c>
      <c r="R375">
        <v>1272</v>
      </c>
      <c r="S375">
        <v>1529</v>
      </c>
    </row>
    <row r="376" spans="1:19" ht="15" customHeight="1" x14ac:dyDescent="0.25">
      <c r="A376">
        <v>2873212765</v>
      </c>
      <c r="B376" s="1">
        <v>42484</v>
      </c>
      <c r="C376" s="1" t="str">
        <f t="shared" si="24"/>
        <v>Sunday</v>
      </c>
      <c r="D376" s="1" t="str">
        <f t="shared" si="25"/>
        <v>weekend</v>
      </c>
      <c r="E376" s="3">
        <f t="shared" si="26"/>
        <v>237</v>
      </c>
      <c r="F376" s="3" t="str">
        <f t="shared" si="27"/>
        <v>Highly Active</v>
      </c>
      <c r="G376">
        <v>6873</v>
      </c>
      <c r="H376" s="2">
        <v>4.6799998283386204</v>
      </c>
      <c r="I376" s="2">
        <v>4.6799998283386204</v>
      </c>
      <c r="J376">
        <v>0</v>
      </c>
      <c r="K376" s="2">
        <v>3</v>
      </c>
      <c r="L376" s="2">
        <v>5.9999998658895499E-2</v>
      </c>
      <c r="M376" s="2">
        <v>1.62000000476837</v>
      </c>
      <c r="N376">
        <v>0</v>
      </c>
      <c r="O376">
        <v>46</v>
      </c>
      <c r="P376">
        <v>1</v>
      </c>
      <c r="Q376">
        <v>190</v>
      </c>
      <c r="R376">
        <v>1203</v>
      </c>
      <c r="S376">
        <v>1898</v>
      </c>
    </row>
    <row r="377" spans="1:19" ht="15" customHeight="1" x14ac:dyDescent="0.25">
      <c r="A377">
        <v>2873212765</v>
      </c>
      <c r="B377" s="1">
        <v>42491</v>
      </c>
      <c r="C377" s="1" t="str">
        <f t="shared" si="24"/>
        <v>Sunday</v>
      </c>
      <c r="D377" s="1" t="str">
        <f t="shared" si="25"/>
        <v>weekend</v>
      </c>
      <c r="E377" s="3">
        <f t="shared" si="26"/>
        <v>221</v>
      </c>
      <c r="F377" s="3" t="str">
        <f t="shared" si="27"/>
        <v>Highly Active</v>
      </c>
      <c r="G377">
        <v>7399</v>
      </c>
      <c r="H377" s="2">
        <v>4.9699997901916504</v>
      </c>
      <c r="I377" s="2">
        <v>4.9699997901916504</v>
      </c>
      <c r="J377">
        <v>0</v>
      </c>
      <c r="K377" s="2">
        <v>0.490000009536743</v>
      </c>
      <c r="L377" s="2">
        <v>1.03999996185303</v>
      </c>
      <c r="M377" s="2">
        <v>3.4400000572204599</v>
      </c>
      <c r="N377">
        <v>0</v>
      </c>
      <c r="O377">
        <v>7</v>
      </c>
      <c r="P377">
        <v>18</v>
      </c>
      <c r="Q377">
        <v>196</v>
      </c>
      <c r="R377">
        <v>1219</v>
      </c>
      <c r="S377">
        <v>1739</v>
      </c>
    </row>
    <row r="378" spans="1:19" ht="15" customHeight="1" x14ac:dyDescent="0.25">
      <c r="A378">
        <v>2873212765</v>
      </c>
      <c r="B378" s="1">
        <v>42498</v>
      </c>
      <c r="C378" s="1" t="str">
        <f t="shared" si="24"/>
        <v>Sunday</v>
      </c>
      <c r="D378" s="1" t="str">
        <f t="shared" si="25"/>
        <v>weekend</v>
      </c>
      <c r="E378" s="3">
        <f t="shared" si="26"/>
        <v>372</v>
      </c>
      <c r="F378" s="3" t="str">
        <f t="shared" si="27"/>
        <v>Highly Active</v>
      </c>
      <c r="G378">
        <v>8168</v>
      </c>
      <c r="H378" s="2">
        <v>5.53999996185303</v>
      </c>
      <c r="I378" s="2">
        <v>5.53999996185303</v>
      </c>
      <c r="J378">
        <v>0</v>
      </c>
      <c r="K378" s="2">
        <v>2.9000000953674299</v>
      </c>
      <c r="L378" s="2">
        <v>0</v>
      </c>
      <c r="M378" s="2">
        <v>2.6400001049041699</v>
      </c>
      <c r="N378">
        <v>0</v>
      </c>
      <c r="O378">
        <v>46</v>
      </c>
      <c r="P378">
        <v>0</v>
      </c>
      <c r="Q378">
        <v>326</v>
      </c>
      <c r="R378">
        <v>1068</v>
      </c>
      <c r="S378">
        <v>2096</v>
      </c>
    </row>
    <row r="379" spans="1:19" ht="15" customHeight="1" x14ac:dyDescent="0.25">
      <c r="A379">
        <v>3372868164</v>
      </c>
      <c r="B379" s="1">
        <v>42477</v>
      </c>
      <c r="C379" s="1" t="str">
        <f t="shared" si="24"/>
        <v>Sunday</v>
      </c>
      <c r="D379" s="1" t="str">
        <f t="shared" si="25"/>
        <v>weekend</v>
      </c>
      <c r="E379" s="3">
        <f t="shared" si="26"/>
        <v>335</v>
      </c>
      <c r="F379" s="3" t="str">
        <f t="shared" si="27"/>
        <v>Highly Active</v>
      </c>
      <c r="G379">
        <v>8199</v>
      </c>
      <c r="H379" s="2">
        <v>5.8800001144409197</v>
      </c>
      <c r="I379" s="2">
        <v>5.8800001144409197</v>
      </c>
      <c r="J379">
        <v>0</v>
      </c>
      <c r="K379" s="2">
        <v>1.4099999666214</v>
      </c>
      <c r="L379" s="2">
        <v>0.10000000149011599</v>
      </c>
      <c r="M379" s="2">
        <v>4.3600001335143999</v>
      </c>
      <c r="N379">
        <v>9.9999997764825804E-3</v>
      </c>
      <c r="O379">
        <v>11</v>
      </c>
      <c r="P379">
        <v>2</v>
      </c>
      <c r="Q379">
        <v>322</v>
      </c>
      <c r="R379">
        <v>1105</v>
      </c>
      <c r="S379">
        <v>1964</v>
      </c>
    </row>
    <row r="380" spans="1:19" ht="15" customHeight="1" x14ac:dyDescent="0.25">
      <c r="A380">
        <v>3372868164</v>
      </c>
      <c r="B380" s="1">
        <v>42484</v>
      </c>
      <c r="C380" s="1" t="str">
        <f t="shared" si="24"/>
        <v>Sunday</v>
      </c>
      <c r="D380" s="1" t="str">
        <f t="shared" si="25"/>
        <v>weekend</v>
      </c>
      <c r="E380" s="3">
        <f t="shared" si="26"/>
        <v>313</v>
      </c>
      <c r="F380" s="3" t="str">
        <f t="shared" si="27"/>
        <v>Highly Active</v>
      </c>
      <c r="G380">
        <v>6731</v>
      </c>
      <c r="H380" s="2">
        <v>4.5900001525878897</v>
      </c>
      <c r="I380" s="2">
        <v>4.5900001525878897</v>
      </c>
      <c r="J380">
        <v>0</v>
      </c>
      <c r="K380" s="2">
        <v>0.88999998569488503</v>
      </c>
      <c r="L380" s="2">
        <v>0.18999999761581399</v>
      </c>
      <c r="M380" s="2">
        <v>3.4900000095367401</v>
      </c>
      <c r="N380">
        <v>1.9999999552965199E-2</v>
      </c>
      <c r="O380">
        <v>14</v>
      </c>
      <c r="P380">
        <v>7</v>
      </c>
      <c r="Q380">
        <v>292</v>
      </c>
      <c r="R380">
        <v>1127</v>
      </c>
      <c r="S380">
        <v>1921</v>
      </c>
    </row>
    <row r="381" spans="1:19" ht="15" customHeight="1" x14ac:dyDescent="0.25">
      <c r="A381">
        <v>3372868164</v>
      </c>
      <c r="B381" s="1">
        <v>42491</v>
      </c>
      <c r="C381" s="1" t="str">
        <f t="shared" si="24"/>
        <v>Sunday</v>
      </c>
      <c r="D381" s="1" t="str">
        <f t="shared" si="25"/>
        <v>weekend</v>
      </c>
      <c r="E381" s="3">
        <f t="shared" si="26"/>
        <v>172</v>
      </c>
      <c r="F381" s="3" t="str">
        <f t="shared" si="27"/>
        <v>Highly Active</v>
      </c>
      <c r="G381">
        <v>3077</v>
      </c>
      <c r="H381" s="2">
        <v>2.0999999046325701</v>
      </c>
      <c r="I381" s="2">
        <v>2.0999999046325701</v>
      </c>
      <c r="J381">
        <v>0</v>
      </c>
      <c r="K381" s="2">
        <v>0</v>
      </c>
      <c r="L381" s="2">
        <v>0</v>
      </c>
      <c r="M381" s="2">
        <v>2.0899999141693102</v>
      </c>
      <c r="N381">
        <v>0</v>
      </c>
      <c r="O381">
        <v>0</v>
      </c>
      <c r="P381">
        <v>0</v>
      </c>
      <c r="Q381">
        <v>172</v>
      </c>
      <c r="R381">
        <v>842</v>
      </c>
      <c r="S381">
        <v>1237</v>
      </c>
    </row>
    <row r="382" spans="1:19" ht="15" customHeight="1" x14ac:dyDescent="0.25">
      <c r="A382">
        <v>3977333714</v>
      </c>
      <c r="B382" s="1">
        <v>42477</v>
      </c>
      <c r="C382" s="1" t="str">
        <f t="shared" si="24"/>
        <v>Sunday</v>
      </c>
      <c r="D382" s="1" t="str">
        <f t="shared" si="25"/>
        <v>weekend</v>
      </c>
      <c r="E382" s="3">
        <f t="shared" si="26"/>
        <v>274</v>
      </c>
      <c r="F382" s="3" t="str">
        <f t="shared" si="27"/>
        <v>Highly Active</v>
      </c>
      <c r="G382">
        <v>10415</v>
      </c>
      <c r="H382" s="2">
        <v>6.9699997901916504</v>
      </c>
      <c r="I382" s="2">
        <v>6.9699997901916504</v>
      </c>
      <c r="J382">
        <v>0</v>
      </c>
      <c r="K382" s="2">
        <v>0.69999998807907104</v>
      </c>
      <c r="L382" s="2">
        <v>2.3499999046325701</v>
      </c>
      <c r="M382" s="2">
        <v>3.9200000762939502</v>
      </c>
      <c r="N382">
        <v>0</v>
      </c>
      <c r="O382">
        <v>11</v>
      </c>
      <c r="P382">
        <v>58</v>
      </c>
      <c r="Q382">
        <v>205</v>
      </c>
      <c r="R382">
        <v>600</v>
      </c>
      <c r="S382">
        <v>1529</v>
      </c>
    </row>
    <row r="383" spans="1:19" ht="15" customHeight="1" x14ac:dyDescent="0.25">
      <c r="A383">
        <v>3977333714</v>
      </c>
      <c r="B383" s="1">
        <v>42484</v>
      </c>
      <c r="C383" s="1" t="str">
        <f t="shared" si="24"/>
        <v>Sunday</v>
      </c>
      <c r="D383" s="1" t="str">
        <f t="shared" si="25"/>
        <v>weekend</v>
      </c>
      <c r="E383" s="3">
        <f t="shared" si="26"/>
        <v>254</v>
      </c>
      <c r="F383" s="3" t="str">
        <f t="shared" si="27"/>
        <v>Highly Active</v>
      </c>
      <c r="G383">
        <v>14112</v>
      </c>
      <c r="H383" s="2">
        <v>10</v>
      </c>
      <c r="I383" s="2">
        <v>10</v>
      </c>
      <c r="J383">
        <v>0</v>
      </c>
      <c r="K383" s="2">
        <v>3.2699999809265101</v>
      </c>
      <c r="L383" s="2">
        <v>4.5599999427795401</v>
      </c>
      <c r="M383" s="2">
        <v>2.1700000762939502</v>
      </c>
      <c r="N383">
        <v>0</v>
      </c>
      <c r="O383">
        <v>30</v>
      </c>
      <c r="P383">
        <v>95</v>
      </c>
      <c r="Q383">
        <v>129</v>
      </c>
      <c r="R383">
        <v>660</v>
      </c>
      <c r="S383">
        <v>1655</v>
      </c>
    </row>
    <row r="384" spans="1:19" ht="15" customHeight="1" x14ac:dyDescent="0.25">
      <c r="A384">
        <v>3977333714</v>
      </c>
      <c r="B384" s="1">
        <v>42491</v>
      </c>
      <c r="C384" s="1" t="str">
        <f t="shared" si="24"/>
        <v>Sunday</v>
      </c>
      <c r="D384" s="1" t="str">
        <f t="shared" si="25"/>
        <v>weekend</v>
      </c>
      <c r="E384" s="3">
        <f t="shared" si="26"/>
        <v>205</v>
      </c>
      <c r="F384" s="3" t="str">
        <f t="shared" si="27"/>
        <v>Highly Active</v>
      </c>
      <c r="G384">
        <v>10414</v>
      </c>
      <c r="H384" s="2">
        <v>7.0700001716613796</v>
      </c>
      <c r="I384" s="2">
        <v>7.0700001716613796</v>
      </c>
      <c r="J384">
        <v>0</v>
      </c>
      <c r="K384" s="2">
        <v>2.6700000762939502</v>
      </c>
      <c r="L384" s="2">
        <v>1.9800000190734901</v>
      </c>
      <c r="M384" s="2">
        <v>2.4100000858306898</v>
      </c>
      <c r="N384">
        <v>0</v>
      </c>
      <c r="O384">
        <v>41</v>
      </c>
      <c r="P384">
        <v>40</v>
      </c>
      <c r="Q384">
        <v>124</v>
      </c>
      <c r="R384">
        <v>691</v>
      </c>
      <c r="S384">
        <v>1501</v>
      </c>
    </row>
    <row r="385" spans="1:19" ht="15" customHeight="1" x14ac:dyDescent="0.25">
      <c r="A385">
        <v>3977333714</v>
      </c>
      <c r="B385" s="1">
        <v>42498</v>
      </c>
      <c r="C385" s="1" t="str">
        <f t="shared" si="24"/>
        <v>Sunday</v>
      </c>
      <c r="D385" s="1" t="str">
        <f t="shared" si="25"/>
        <v>weekend</v>
      </c>
      <c r="E385" s="3">
        <f t="shared" si="26"/>
        <v>296</v>
      </c>
      <c r="F385" s="3" t="str">
        <f t="shared" si="27"/>
        <v>Highly Active</v>
      </c>
      <c r="G385">
        <v>13585</v>
      </c>
      <c r="H385" s="2">
        <v>9.0900001525878906</v>
      </c>
      <c r="I385" s="2">
        <v>9.0900001525878906</v>
      </c>
      <c r="J385">
        <v>0</v>
      </c>
      <c r="K385" s="2">
        <v>0.68000000715255704</v>
      </c>
      <c r="L385" s="2">
        <v>5.2399997711181596</v>
      </c>
      <c r="M385" s="2">
        <v>3.1700000762939502</v>
      </c>
      <c r="N385">
        <v>0</v>
      </c>
      <c r="O385">
        <v>9</v>
      </c>
      <c r="P385">
        <v>116</v>
      </c>
      <c r="Q385">
        <v>171</v>
      </c>
      <c r="R385">
        <v>688</v>
      </c>
      <c r="S385">
        <v>1633</v>
      </c>
    </row>
    <row r="386" spans="1:19" ht="15" customHeight="1" x14ac:dyDescent="0.25">
      <c r="A386">
        <v>4020332650</v>
      </c>
      <c r="B386" s="1">
        <v>42477</v>
      </c>
      <c r="C386" s="1" t="str">
        <f t="shared" ref="C386:C449" si="28">TEXT(B386, "dddd")</f>
        <v>Sunday</v>
      </c>
      <c r="D386" s="1" t="str">
        <f t="shared" ref="D386:D449" si="29">IF(OR(TEXT(C386,"dddd")="Saturday",TEXT(C386,"dddd")="Sunday"),"weekend","Weekday")</f>
        <v>weekend</v>
      </c>
      <c r="E386" s="3">
        <f t="shared" ref="E386:E449" si="30">O386+P386+Q386</f>
        <v>2</v>
      </c>
      <c r="F386" s="3" t="str">
        <f t="shared" ref="F386:F449" si="31">IF(E386&gt;=60,"Highly Active",IF(E386&gt;=30,"Moderately Active","Low Activity"))</f>
        <v>Low Activity</v>
      </c>
      <c r="G386">
        <v>16</v>
      </c>
      <c r="H386" s="2">
        <v>9.9999997764825804E-3</v>
      </c>
      <c r="I386" s="2">
        <v>9.9999997764825804E-3</v>
      </c>
      <c r="J386">
        <v>0</v>
      </c>
      <c r="K386" s="2">
        <v>0</v>
      </c>
      <c r="L386" s="2">
        <v>0</v>
      </c>
      <c r="M386" s="2">
        <v>9.9999997764825804E-3</v>
      </c>
      <c r="N386">
        <v>0</v>
      </c>
      <c r="O386">
        <v>0</v>
      </c>
      <c r="P386">
        <v>0</v>
      </c>
      <c r="Q386">
        <v>2</v>
      </c>
      <c r="R386">
        <v>1438</v>
      </c>
      <c r="S386">
        <v>1990</v>
      </c>
    </row>
    <row r="387" spans="1:19" ht="15" customHeight="1" x14ac:dyDescent="0.25">
      <c r="A387">
        <v>4020332650</v>
      </c>
      <c r="B387" s="1">
        <v>42498</v>
      </c>
      <c r="C387" s="1" t="str">
        <f t="shared" si="28"/>
        <v>Sunday</v>
      </c>
      <c r="D387" s="1" t="str">
        <f t="shared" si="29"/>
        <v>weekend</v>
      </c>
      <c r="E387" s="3">
        <f t="shared" si="30"/>
        <v>263</v>
      </c>
      <c r="F387" s="3" t="str">
        <f t="shared" si="31"/>
        <v>Highly Active</v>
      </c>
      <c r="G387">
        <v>5862</v>
      </c>
      <c r="H387" s="2">
        <v>4.1999998092651403</v>
      </c>
      <c r="I387" s="2">
        <v>4.1999998092651403</v>
      </c>
      <c r="J387">
        <v>0</v>
      </c>
      <c r="K387" s="2">
        <v>0</v>
      </c>
      <c r="L387" s="2">
        <v>0</v>
      </c>
      <c r="M387" s="2">
        <v>4.1500000953674299</v>
      </c>
      <c r="N387">
        <v>0</v>
      </c>
      <c r="O387">
        <v>0</v>
      </c>
      <c r="P387">
        <v>0</v>
      </c>
      <c r="Q387">
        <v>263</v>
      </c>
      <c r="R387">
        <v>775</v>
      </c>
      <c r="S387">
        <v>3089</v>
      </c>
    </row>
    <row r="388" spans="1:19" ht="15" customHeight="1" x14ac:dyDescent="0.25">
      <c r="A388">
        <v>4319703577</v>
      </c>
      <c r="B388" s="1">
        <v>42477</v>
      </c>
      <c r="C388" s="1" t="str">
        <f t="shared" si="28"/>
        <v>Sunday</v>
      </c>
      <c r="D388" s="1" t="str">
        <f t="shared" si="29"/>
        <v>weekend</v>
      </c>
      <c r="E388" s="3">
        <f t="shared" si="30"/>
        <v>3</v>
      </c>
      <c r="F388" s="3" t="str">
        <f t="shared" si="31"/>
        <v>Low Activity</v>
      </c>
      <c r="G388">
        <v>29</v>
      </c>
      <c r="H388" s="2">
        <v>1.9999999552965199E-2</v>
      </c>
      <c r="I388" s="2">
        <v>1.9999999552965199E-2</v>
      </c>
      <c r="J388">
        <v>0</v>
      </c>
      <c r="K388" s="2">
        <v>0</v>
      </c>
      <c r="L388" s="2">
        <v>0</v>
      </c>
      <c r="M388" s="2">
        <v>1.9999999552965199E-2</v>
      </c>
      <c r="N388">
        <v>0</v>
      </c>
      <c r="O388">
        <v>0</v>
      </c>
      <c r="P388">
        <v>0</v>
      </c>
      <c r="Q388">
        <v>3</v>
      </c>
      <c r="R388">
        <v>1363</v>
      </c>
      <c r="S388">
        <v>1464</v>
      </c>
    </row>
    <row r="389" spans="1:19" ht="15" customHeight="1" x14ac:dyDescent="0.25">
      <c r="A389">
        <v>4319703577</v>
      </c>
      <c r="B389" s="1">
        <v>42484</v>
      </c>
      <c r="C389" s="1" t="str">
        <f t="shared" si="28"/>
        <v>Sunday</v>
      </c>
      <c r="D389" s="1" t="str">
        <f t="shared" si="29"/>
        <v>weekend</v>
      </c>
      <c r="E389" s="3">
        <f t="shared" si="30"/>
        <v>197</v>
      </c>
      <c r="F389" s="3" t="str">
        <f t="shared" si="31"/>
        <v>Highly Active</v>
      </c>
      <c r="G389">
        <v>4081</v>
      </c>
      <c r="H389" s="2">
        <v>2.7400000095367401</v>
      </c>
      <c r="I389" s="2">
        <v>2.7400000095367401</v>
      </c>
      <c r="J389">
        <v>0</v>
      </c>
      <c r="K389" s="2">
        <v>5.9999998658895499E-2</v>
      </c>
      <c r="L389" s="2">
        <v>0.20000000298023199</v>
      </c>
      <c r="M389" s="2">
        <v>2.4700000286102299</v>
      </c>
      <c r="N389">
        <v>0</v>
      </c>
      <c r="O389">
        <v>1</v>
      </c>
      <c r="P389">
        <v>5</v>
      </c>
      <c r="Q389">
        <v>191</v>
      </c>
      <c r="R389">
        <v>692</v>
      </c>
      <c r="S389">
        <v>1880</v>
      </c>
    </row>
    <row r="390" spans="1:19" ht="15" customHeight="1" x14ac:dyDescent="0.25">
      <c r="A390">
        <v>4319703577</v>
      </c>
      <c r="B390" s="1">
        <v>42491</v>
      </c>
      <c r="C390" s="1" t="str">
        <f t="shared" si="28"/>
        <v>Sunday</v>
      </c>
      <c r="D390" s="1" t="str">
        <f t="shared" si="29"/>
        <v>weekend</v>
      </c>
      <c r="E390" s="3">
        <f t="shared" si="30"/>
        <v>67</v>
      </c>
      <c r="F390" s="3" t="str">
        <f t="shared" si="31"/>
        <v>Highly Active</v>
      </c>
      <c r="G390">
        <v>1251</v>
      </c>
      <c r="H390" s="2">
        <v>0.83999997377395597</v>
      </c>
      <c r="I390" s="2">
        <v>0.83999997377395597</v>
      </c>
      <c r="J390">
        <v>0</v>
      </c>
      <c r="K390" s="2">
        <v>0</v>
      </c>
      <c r="L390" s="2">
        <v>0</v>
      </c>
      <c r="M390" s="2">
        <v>0.83999997377395597</v>
      </c>
      <c r="N390">
        <v>0</v>
      </c>
      <c r="O390">
        <v>0</v>
      </c>
      <c r="P390">
        <v>0</v>
      </c>
      <c r="Q390">
        <v>67</v>
      </c>
      <c r="R390">
        <v>836</v>
      </c>
      <c r="S390">
        <v>1593</v>
      </c>
    </row>
    <row r="391" spans="1:19" ht="15" customHeight="1" x14ac:dyDescent="0.25">
      <c r="A391">
        <v>4319703577</v>
      </c>
      <c r="B391" s="1">
        <v>42498</v>
      </c>
      <c r="C391" s="1" t="str">
        <f t="shared" si="28"/>
        <v>Sunday</v>
      </c>
      <c r="D391" s="1" t="str">
        <f t="shared" si="29"/>
        <v>weekend</v>
      </c>
      <c r="E391" s="3">
        <f t="shared" si="30"/>
        <v>153</v>
      </c>
      <c r="F391" s="3" t="str">
        <f t="shared" si="31"/>
        <v>Highly Active</v>
      </c>
      <c r="G391">
        <v>3672</v>
      </c>
      <c r="H391" s="2">
        <v>2.46000003814697</v>
      </c>
      <c r="I391" s="2">
        <v>2.46000003814697</v>
      </c>
      <c r="J391">
        <v>0</v>
      </c>
      <c r="K391" s="2">
        <v>0</v>
      </c>
      <c r="L391" s="2">
        <v>0</v>
      </c>
      <c r="M391" s="2">
        <v>2.46000003814697</v>
      </c>
      <c r="N391">
        <v>0</v>
      </c>
      <c r="O391">
        <v>0</v>
      </c>
      <c r="P391">
        <v>0</v>
      </c>
      <c r="Q391">
        <v>153</v>
      </c>
      <c r="R391">
        <v>603</v>
      </c>
      <c r="S391">
        <v>1792</v>
      </c>
    </row>
    <row r="392" spans="1:19" ht="15" customHeight="1" x14ac:dyDescent="0.25">
      <c r="A392">
        <v>4388161847</v>
      </c>
      <c r="B392" s="1">
        <v>42477</v>
      </c>
      <c r="C392" s="1" t="str">
        <f t="shared" si="28"/>
        <v>Sunday</v>
      </c>
      <c r="D392" s="1" t="str">
        <f t="shared" si="29"/>
        <v>weekend</v>
      </c>
      <c r="E392" s="3">
        <f t="shared" si="30"/>
        <v>201</v>
      </c>
      <c r="F392" s="3" t="str">
        <f t="shared" si="31"/>
        <v>Highly Active</v>
      </c>
      <c r="G392">
        <v>4660</v>
      </c>
      <c r="H392" s="2">
        <v>3.5799999237060498</v>
      </c>
      <c r="I392" s="2">
        <v>3.5799999237060498</v>
      </c>
      <c r="J392">
        <v>0</v>
      </c>
      <c r="K392" s="2">
        <v>0</v>
      </c>
      <c r="L392" s="2">
        <v>0</v>
      </c>
      <c r="M392" s="2">
        <v>3.5799999237060498</v>
      </c>
      <c r="N392">
        <v>0</v>
      </c>
      <c r="O392">
        <v>0</v>
      </c>
      <c r="P392">
        <v>0</v>
      </c>
      <c r="Q392">
        <v>201</v>
      </c>
      <c r="R392">
        <v>721</v>
      </c>
      <c r="S392">
        <v>2572</v>
      </c>
    </row>
    <row r="393" spans="1:19" ht="15" customHeight="1" x14ac:dyDescent="0.25">
      <c r="A393">
        <v>4388161847</v>
      </c>
      <c r="B393" s="1">
        <v>42484</v>
      </c>
      <c r="C393" s="1" t="str">
        <f t="shared" si="28"/>
        <v>Sunday</v>
      </c>
      <c r="D393" s="1" t="str">
        <f t="shared" si="29"/>
        <v>weekend</v>
      </c>
      <c r="E393" s="3">
        <f t="shared" si="30"/>
        <v>261</v>
      </c>
      <c r="F393" s="3" t="str">
        <f t="shared" si="31"/>
        <v>Highly Active</v>
      </c>
      <c r="G393">
        <v>10243</v>
      </c>
      <c r="H393" s="2">
        <v>7.8800001144409197</v>
      </c>
      <c r="I393" s="2">
        <v>7.8800001144409197</v>
      </c>
      <c r="J393">
        <v>0</v>
      </c>
      <c r="K393" s="2">
        <v>1.08000004291534</v>
      </c>
      <c r="L393" s="2">
        <v>0.50999999046325695</v>
      </c>
      <c r="M393" s="2">
        <v>6.3000001907348597</v>
      </c>
      <c r="N393">
        <v>0</v>
      </c>
      <c r="O393">
        <v>14</v>
      </c>
      <c r="P393">
        <v>8</v>
      </c>
      <c r="Q393">
        <v>239</v>
      </c>
      <c r="R393">
        <v>584</v>
      </c>
      <c r="S393">
        <v>2885</v>
      </c>
    </row>
    <row r="394" spans="1:19" ht="15" customHeight="1" x14ac:dyDescent="0.25">
      <c r="A394">
        <v>4388161847</v>
      </c>
      <c r="B394" s="1">
        <v>42491</v>
      </c>
      <c r="C394" s="1" t="str">
        <f t="shared" si="28"/>
        <v>Sunday</v>
      </c>
      <c r="D394" s="1" t="str">
        <f t="shared" si="29"/>
        <v>weekend</v>
      </c>
      <c r="E394" s="3">
        <f t="shared" si="30"/>
        <v>268</v>
      </c>
      <c r="F394" s="3" t="str">
        <f t="shared" si="31"/>
        <v>Highly Active</v>
      </c>
      <c r="G394">
        <v>10255</v>
      </c>
      <c r="H394" s="2">
        <v>7.8899998664856001</v>
      </c>
      <c r="I394" s="2">
        <v>7.8899998664856001</v>
      </c>
      <c r="J394">
        <v>0</v>
      </c>
      <c r="K394" s="2">
        <v>1.0099999904632599</v>
      </c>
      <c r="L394" s="2">
        <v>0.68000000715255704</v>
      </c>
      <c r="M394" s="2">
        <v>6.1999998092651403</v>
      </c>
      <c r="N394">
        <v>0</v>
      </c>
      <c r="O394">
        <v>12</v>
      </c>
      <c r="P394">
        <v>15</v>
      </c>
      <c r="Q394">
        <v>241</v>
      </c>
      <c r="R394">
        <v>579</v>
      </c>
      <c r="S394">
        <v>2926</v>
      </c>
    </row>
    <row r="395" spans="1:19" ht="15" customHeight="1" x14ac:dyDescent="0.25">
      <c r="A395">
        <v>4388161847</v>
      </c>
      <c r="B395" s="1">
        <v>42498</v>
      </c>
      <c r="C395" s="1" t="str">
        <f t="shared" si="28"/>
        <v>Sunday</v>
      </c>
      <c r="D395" s="1" t="str">
        <f t="shared" si="29"/>
        <v>weekend</v>
      </c>
      <c r="E395" s="3">
        <f t="shared" si="30"/>
        <v>323</v>
      </c>
      <c r="F395" s="3" t="str">
        <f t="shared" si="31"/>
        <v>Highly Active</v>
      </c>
      <c r="G395">
        <v>17298</v>
      </c>
      <c r="H395" s="2">
        <v>14.3800001144409</v>
      </c>
      <c r="I395" s="2">
        <v>14.3800001144409</v>
      </c>
      <c r="J395">
        <v>0</v>
      </c>
      <c r="K395" s="2">
        <v>9.8900003433227504</v>
      </c>
      <c r="L395" s="2">
        <v>1.2599999904632599</v>
      </c>
      <c r="M395" s="2">
        <v>3.2300000190734899</v>
      </c>
      <c r="N395">
        <v>0</v>
      </c>
      <c r="O395">
        <v>107</v>
      </c>
      <c r="P395">
        <v>38</v>
      </c>
      <c r="Q395">
        <v>178</v>
      </c>
      <c r="R395">
        <v>576</v>
      </c>
      <c r="S395">
        <v>3934</v>
      </c>
    </row>
    <row r="396" spans="1:19" ht="15" customHeight="1" x14ac:dyDescent="0.25">
      <c r="A396">
        <v>4445114986</v>
      </c>
      <c r="B396" s="1">
        <v>42477</v>
      </c>
      <c r="C396" s="1" t="str">
        <f t="shared" si="28"/>
        <v>Sunday</v>
      </c>
      <c r="D396" s="1" t="str">
        <f t="shared" si="29"/>
        <v>weekend</v>
      </c>
      <c r="E396" s="3">
        <f t="shared" si="30"/>
        <v>114</v>
      </c>
      <c r="F396" s="3" t="str">
        <f t="shared" si="31"/>
        <v>Highly Active</v>
      </c>
      <c r="G396">
        <v>2268</v>
      </c>
      <c r="H396" s="2">
        <v>1.5199999809265099</v>
      </c>
      <c r="I396" s="2">
        <v>1.5199999809265099</v>
      </c>
      <c r="J396">
        <v>0</v>
      </c>
      <c r="K396" s="2">
        <v>0</v>
      </c>
      <c r="L396" s="2">
        <v>0</v>
      </c>
      <c r="M396" s="2">
        <v>1.5199999809265099</v>
      </c>
      <c r="N396">
        <v>0</v>
      </c>
      <c r="O396">
        <v>0</v>
      </c>
      <c r="P396">
        <v>0</v>
      </c>
      <c r="Q396">
        <v>114</v>
      </c>
      <c r="R396">
        <v>1219</v>
      </c>
      <c r="S396">
        <v>1933</v>
      </c>
    </row>
    <row r="397" spans="1:19" ht="15" customHeight="1" x14ac:dyDescent="0.25">
      <c r="A397">
        <v>4445114986</v>
      </c>
      <c r="B397" s="1">
        <v>42484</v>
      </c>
      <c r="C397" s="1" t="str">
        <f t="shared" si="28"/>
        <v>Sunday</v>
      </c>
      <c r="D397" s="1" t="str">
        <f t="shared" si="29"/>
        <v>weekend</v>
      </c>
      <c r="E397" s="3">
        <f t="shared" si="30"/>
        <v>244</v>
      </c>
      <c r="F397" s="3" t="str">
        <f t="shared" si="31"/>
        <v>Highly Active</v>
      </c>
      <c r="G397">
        <v>5002</v>
      </c>
      <c r="H397" s="2">
        <v>3.3599998950958301</v>
      </c>
      <c r="I397" s="2">
        <v>3.3599998950958301</v>
      </c>
      <c r="J397">
        <v>0</v>
      </c>
      <c r="K397" s="2">
        <v>0</v>
      </c>
      <c r="L397" s="2">
        <v>0</v>
      </c>
      <c r="M397" s="2">
        <v>3.3599998950958301</v>
      </c>
      <c r="N397">
        <v>0</v>
      </c>
      <c r="O397">
        <v>0</v>
      </c>
      <c r="P397">
        <v>0</v>
      </c>
      <c r="Q397">
        <v>244</v>
      </c>
      <c r="R397">
        <v>1196</v>
      </c>
      <c r="S397">
        <v>2247</v>
      </c>
    </row>
    <row r="398" spans="1:19" ht="15" customHeight="1" x14ac:dyDescent="0.25">
      <c r="A398">
        <v>4445114986</v>
      </c>
      <c r="B398" s="1">
        <v>42491</v>
      </c>
      <c r="C398" s="1" t="str">
        <f t="shared" si="28"/>
        <v>Sunday</v>
      </c>
      <c r="D398" s="1" t="str">
        <f t="shared" si="29"/>
        <v>weekend</v>
      </c>
      <c r="E398" s="3">
        <f t="shared" si="30"/>
        <v>240</v>
      </c>
      <c r="F398" s="3" t="str">
        <f t="shared" si="31"/>
        <v>Highly Active</v>
      </c>
      <c r="G398">
        <v>5232</v>
      </c>
      <c r="H398" s="2">
        <v>3.5099999904632599</v>
      </c>
      <c r="I398" s="2">
        <v>3.5099999904632599</v>
      </c>
      <c r="J398">
        <v>0</v>
      </c>
      <c r="K398" s="2">
        <v>0</v>
      </c>
      <c r="L398" s="2">
        <v>0</v>
      </c>
      <c r="M398" s="2">
        <v>3.5099999904632599</v>
      </c>
      <c r="N398">
        <v>0</v>
      </c>
      <c r="O398">
        <v>0</v>
      </c>
      <c r="P398">
        <v>0</v>
      </c>
      <c r="Q398">
        <v>240</v>
      </c>
      <c r="R398">
        <v>741</v>
      </c>
      <c r="S398">
        <v>2246</v>
      </c>
    </row>
    <row r="399" spans="1:19" ht="15" customHeight="1" x14ac:dyDescent="0.25">
      <c r="A399">
        <v>4445114986</v>
      </c>
      <c r="B399" s="1">
        <v>42498</v>
      </c>
      <c r="C399" s="1" t="str">
        <f t="shared" si="28"/>
        <v>Sunday</v>
      </c>
      <c r="D399" s="1" t="str">
        <f t="shared" si="29"/>
        <v>weekend</v>
      </c>
      <c r="E399" s="3">
        <f t="shared" si="30"/>
        <v>316</v>
      </c>
      <c r="F399" s="3" t="str">
        <f t="shared" si="31"/>
        <v>Highly Active</v>
      </c>
      <c r="G399">
        <v>7303</v>
      </c>
      <c r="H399" s="2">
        <v>4.9000000953674299</v>
      </c>
      <c r="I399" s="2">
        <v>4.9000000953674299</v>
      </c>
      <c r="J399">
        <v>0</v>
      </c>
      <c r="K399" s="2">
        <v>0</v>
      </c>
      <c r="L399" s="2">
        <v>0.25</v>
      </c>
      <c r="M399" s="2">
        <v>4.6500000953674299</v>
      </c>
      <c r="N399">
        <v>0</v>
      </c>
      <c r="O399">
        <v>0</v>
      </c>
      <c r="P399">
        <v>8</v>
      </c>
      <c r="Q399">
        <v>308</v>
      </c>
      <c r="R399">
        <v>733</v>
      </c>
      <c r="S399">
        <v>2423</v>
      </c>
    </row>
    <row r="400" spans="1:19" ht="15" customHeight="1" x14ac:dyDescent="0.25">
      <c r="A400">
        <v>4558609924</v>
      </c>
      <c r="B400" s="1">
        <v>42477</v>
      </c>
      <c r="C400" s="1" t="str">
        <f t="shared" si="28"/>
        <v>Sunday</v>
      </c>
      <c r="D400" s="1" t="str">
        <f t="shared" si="29"/>
        <v>weekend</v>
      </c>
      <c r="E400" s="3">
        <f t="shared" si="30"/>
        <v>330</v>
      </c>
      <c r="F400" s="3" t="str">
        <f t="shared" si="31"/>
        <v>Highly Active</v>
      </c>
      <c r="G400">
        <v>9634</v>
      </c>
      <c r="H400" s="2">
        <v>6.4000000953674299</v>
      </c>
      <c r="I400" s="2">
        <v>6.4000000953674299</v>
      </c>
      <c r="J400">
        <v>0</v>
      </c>
      <c r="K400" s="2">
        <v>0.55000001192092896</v>
      </c>
      <c r="L400" s="2">
        <v>1.1399999856948899</v>
      </c>
      <c r="M400" s="2">
        <v>4.71000003814697</v>
      </c>
      <c r="N400">
        <v>0</v>
      </c>
      <c r="O400">
        <v>7</v>
      </c>
      <c r="P400">
        <v>19</v>
      </c>
      <c r="Q400">
        <v>304</v>
      </c>
      <c r="R400">
        <v>1110</v>
      </c>
      <c r="S400">
        <v>2117</v>
      </c>
    </row>
    <row r="401" spans="1:19" ht="15" customHeight="1" x14ac:dyDescent="0.25">
      <c r="A401">
        <v>4558609924</v>
      </c>
      <c r="B401" s="1">
        <v>42484</v>
      </c>
      <c r="C401" s="1" t="str">
        <f t="shared" si="28"/>
        <v>Sunday</v>
      </c>
      <c r="D401" s="1" t="str">
        <f t="shared" si="29"/>
        <v>weekend</v>
      </c>
      <c r="E401" s="3">
        <f t="shared" si="30"/>
        <v>395</v>
      </c>
      <c r="F401" s="3" t="str">
        <f t="shared" si="31"/>
        <v>Highly Active</v>
      </c>
      <c r="G401">
        <v>8563</v>
      </c>
      <c r="H401" s="2">
        <v>5.6599998474121103</v>
      </c>
      <c r="I401" s="2">
        <v>5.6599998474121103</v>
      </c>
      <c r="J401">
        <v>0</v>
      </c>
      <c r="K401" s="2">
        <v>0</v>
      </c>
      <c r="L401" s="2">
        <v>0</v>
      </c>
      <c r="M401" s="2">
        <v>5.6500000953674299</v>
      </c>
      <c r="N401">
        <v>0</v>
      </c>
      <c r="O401">
        <v>0</v>
      </c>
      <c r="P401">
        <v>0</v>
      </c>
      <c r="Q401">
        <v>395</v>
      </c>
      <c r="R401">
        <v>1045</v>
      </c>
      <c r="S401">
        <v>2173</v>
      </c>
    </row>
    <row r="402" spans="1:19" ht="15" customHeight="1" x14ac:dyDescent="0.25">
      <c r="A402">
        <v>4558609924</v>
      </c>
      <c r="B402" s="1">
        <v>42491</v>
      </c>
      <c r="C402" s="1" t="str">
        <f t="shared" si="28"/>
        <v>Sunday</v>
      </c>
      <c r="D402" s="1" t="str">
        <f t="shared" si="29"/>
        <v>weekend</v>
      </c>
      <c r="E402" s="3">
        <f t="shared" si="30"/>
        <v>190</v>
      </c>
      <c r="F402" s="3" t="str">
        <f t="shared" si="31"/>
        <v>Highly Active</v>
      </c>
      <c r="G402">
        <v>3428</v>
      </c>
      <c r="H402" s="2">
        <v>2.2699999809265101</v>
      </c>
      <c r="I402" s="2">
        <v>2.2699999809265101</v>
      </c>
      <c r="J402">
        <v>0</v>
      </c>
      <c r="K402" s="2">
        <v>0</v>
      </c>
      <c r="L402" s="2">
        <v>0</v>
      </c>
      <c r="M402" s="2">
        <v>2.2699999809265101</v>
      </c>
      <c r="N402">
        <v>0</v>
      </c>
      <c r="O402">
        <v>0</v>
      </c>
      <c r="P402">
        <v>0</v>
      </c>
      <c r="Q402">
        <v>190</v>
      </c>
      <c r="R402">
        <v>1121</v>
      </c>
      <c r="S402">
        <v>1692</v>
      </c>
    </row>
    <row r="403" spans="1:19" ht="15" customHeight="1" x14ac:dyDescent="0.25">
      <c r="A403">
        <v>4558609924</v>
      </c>
      <c r="B403" s="1">
        <v>42498</v>
      </c>
      <c r="C403" s="1" t="str">
        <f t="shared" si="28"/>
        <v>Sunday</v>
      </c>
      <c r="D403" s="1" t="str">
        <f t="shared" si="29"/>
        <v>weekend</v>
      </c>
      <c r="E403" s="3">
        <f t="shared" si="30"/>
        <v>339</v>
      </c>
      <c r="F403" s="3" t="str">
        <f t="shared" si="31"/>
        <v>Highly Active</v>
      </c>
      <c r="G403">
        <v>6543</v>
      </c>
      <c r="H403" s="2">
        <v>4.3299999237060502</v>
      </c>
      <c r="I403" s="2">
        <v>4.3299999237060502</v>
      </c>
      <c r="J403">
        <v>0</v>
      </c>
      <c r="K403" s="2">
        <v>1.79999995231628</v>
      </c>
      <c r="L403" s="2">
        <v>0.5</v>
      </c>
      <c r="M403" s="2">
        <v>2.0199999809265101</v>
      </c>
      <c r="N403">
        <v>0</v>
      </c>
      <c r="O403">
        <v>66</v>
      </c>
      <c r="P403">
        <v>35</v>
      </c>
      <c r="Q403">
        <v>238</v>
      </c>
      <c r="R403">
        <v>1019</v>
      </c>
      <c r="S403">
        <v>2666</v>
      </c>
    </row>
    <row r="404" spans="1:19" ht="15" customHeight="1" x14ac:dyDescent="0.25">
      <c r="A404">
        <v>4702921684</v>
      </c>
      <c r="B404" s="1">
        <v>42477</v>
      </c>
      <c r="C404" s="1" t="str">
        <f t="shared" si="28"/>
        <v>Sunday</v>
      </c>
      <c r="D404" s="1" t="str">
        <f t="shared" si="29"/>
        <v>weekend</v>
      </c>
      <c r="E404" s="3">
        <f t="shared" si="30"/>
        <v>380</v>
      </c>
      <c r="F404" s="3" t="str">
        <f t="shared" si="31"/>
        <v>Highly Active</v>
      </c>
      <c r="G404">
        <v>12692</v>
      </c>
      <c r="H404" s="2">
        <v>10.289999961853001</v>
      </c>
      <c r="I404" s="2">
        <v>10.289999961853001</v>
      </c>
      <c r="J404">
        <v>0</v>
      </c>
      <c r="K404" s="2">
        <v>0.95999997854232799</v>
      </c>
      <c r="L404" s="2">
        <v>3.46000003814697</v>
      </c>
      <c r="M404" s="2">
        <v>5.8800001144409197</v>
      </c>
      <c r="N404">
        <v>0</v>
      </c>
      <c r="O404">
        <v>12</v>
      </c>
      <c r="P404">
        <v>66</v>
      </c>
      <c r="Q404">
        <v>302</v>
      </c>
      <c r="R404">
        <v>437</v>
      </c>
      <c r="S404">
        <v>3394</v>
      </c>
    </row>
    <row r="405" spans="1:19" ht="15" customHeight="1" x14ac:dyDescent="0.25">
      <c r="A405">
        <v>4702921684</v>
      </c>
      <c r="B405" s="1">
        <v>42484</v>
      </c>
      <c r="C405" s="1" t="str">
        <f t="shared" si="28"/>
        <v>Sunday</v>
      </c>
      <c r="D405" s="1" t="str">
        <f t="shared" si="29"/>
        <v>weekend</v>
      </c>
      <c r="E405" s="3">
        <f t="shared" si="30"/>
        <v>391</v>
      </c>
      <c r="F405" s="3" t="str">
        <f t="shared" si="31"/>
        <v>Highly Active</v>
      </c>
      <c r="G405">
        <v>15050</v>
      </c>
      <c r="H405" s="2">
        <v>12.2200002670288</v>
      </c>
      <c r="I405" s="2">
        <v>12.2200002670288</v>
      </c>
      <c r="J405">
        <v>0</v>
      </c>
      <c r="K405" s="2">
        <v>1.20000004768372</v>
      </c>
      <c r="L405" s="2">
        <v>5.1199998855590803</v>
      </c>
      <c r="M405" s="2">
        <v>5.8800001144409197</v>
      </c>
      <c r="N405">
        <v>0</v>
      </c>
      <c r="O405">
        <v>15</v>
      </c>
      <c r="P405">
        <v>95</v>
      </c>
      <c r="Q405">
        <v>281</v>
      </c>
      <c r="R405">
        <v>542</v>
      </c>
      <c r="S405">
        <v>3538</v>
      </c>
    </row>
    <row r="406" spans="1:19" ht="15" customHeight="1" x14ac:dyDescent="0.25">
      <c r="A406">
        <v>4702921684</v>
      </c>
      <c r="B406" s="1">
        <v>42498</v>
      </c>
      <c r="C406" s="1" t="str">
        <f t="shared" si="28"/>
        <v>Sunday</v>
      </c>
      <c r="D406" s="1" t="str">
        <f t="shared" si="29"/>
        <v>weekend</v>
      </c>
      <c r="E406" s="3">
        <f t="shared" si="30"/>
        <v>326</v>
      </c>
      <c r="F406" s="3" t="str">
        <f t="shared" si="31"/>
        <v>Highly Active</v>
      </c>
      <c r="G406">
        <v>12857</v>
      </c>
      <c r="H406" s="2">
        <v>10.430000305175801</v>
      </c>
      <c r="I406" s="2">
        <v>10.430000305175801</v>
      </c>
      <c r="J406">
        <v>0</v>
      </c>
      <c r="K406" s="2">
        <v>0.68000000715255704</v>
      </c>
      <c r="L406" s="2">
        <v>6.21000003814697</v>
      </c>
      <c r="M406" s="2">
        <v>3.53999996185303</v>
      </c>
      <c r="N406">
        <v>0</v>
      </c>
      <c r="O406">
        <v>9</v>
      </c>
      <c r="P406">
        <v>125</v>
      </c>
      <c r="Q406">
        <v>192</v>
      </c>
      <c r="R406">
        <v>1019</v>
      </c>
      <c r="S406">
        <v>3287</v>
      </c>
    </row>
    <row r="407" spans="1:19" ht="15" customHeight="1" x14ac:dyDescent="0.25">
      <c r="A407">
        <v>5553957443</v>
      </c>
      <c r="B407" s="1">
        <v>42477</v>
      </c>
      <c r="C407" s="1" t="str">
        <f t="shared" si="28"/>
        <v>Sunday</v>
      </c>
      <c r="D407" s="1" t="str">
        <f t="shared" si="29"/>
        <v>weekend</v>
      </c>
      <c r="E407" s="3">
        <f t="shared" si="30"/>
        <v>46</v>
      </c>
      <c r="F407" s="3" t="str">
        <f t="shared" si="31"/>
        <v>Moderately Active</v>
      </c>
      <c r="G407">
        <v>655</v>
      </c>
      <c r="H407" s="2">
        <v>0.43000000715255698</v>
      </c>
      <c r="I407" s="2">
        <v>0.43000000715255698</v>
      </c>
      <c r="J407">
        <v>0</v>
      </c>
      <c r="K407" s="2">
        <v>0</v>
      </c>
      <c r="L407" s="2">
        <v>0</v>
      </c>
      <c r="M407" s="2">
        <v>0.43000000715255698</v>
      </c>
      <c r="N407">
        <v>0</v>
      </c>
      <c r="O407">
        <v>0</v>
      </c>
      <c r="P407">
        <v>0</v>
      </c>
      <c r="Q407">
        <v>46</v>
      </c>
      <c r="R407">
        <v>943</v>
      </c>
      <c r="S407">
        <v>1397</v>
      </c>
    </row>
    <row r="408" spans="1:19" ht="15" customHeight="1" x14ac:dyDescent="0.25">
      <c r="A408">
        <v>5553957443</v>
      </c>
      <c r="B408" s="1">
        <v>42484</v>
      </c>
      <c r="C408" s="1" t="str">
        <f t="shared" si="28"/>
        <v>Sunday</v>
      </c>
      <c r="D408" s="1" t="str">
        <f t="shared" si="29"/>
        <v>weekend</v>
      </c>
      <c r="E408" s="3">
        <f t="shared" si="30"/>
        <v>104</v>
      </c>
      <c r="F408" s="3" t="str">
        <f t="shared" si="31"/>
        <v>Highly Active</v>
      </c>
      <c r="G408">
        <v>1807</v>
      </c>
      <c r="H408" s="2">
        <v>1.1799999475479099</v>
      </c>
      <c r="I408" s="2">
        <v>1.1799999475479099</v>
      </c>
      <c r="J408">
        <v>0</v>
      </c>
      <c r="K408" s="2">
        <v>0</v>
      </c>
      <c r="L408" s="2">
        <v>0</v>
      </c>
      <c r="M408" s="2">
        <v>1.1799999475479099</v>
      </c>
      <c r="N408">
        <v>0</v>
      </c>
      <c r="O408">
        <v>0</v>
      </c>
      <c r="P408">
        <v>0</v>
      </c>
      <c r="Q408">
        <v>104</v>
      </c>
      <c r="R408">
        <v>582</v>
      </c>
      <c r="S408">
        <v>1507</v>
      </c>
    </row>
    <row r="409" spans="1:19" ht="15" customHeight="1" x14ac:dyDescent="0.25">
      <c r="A409">
        <v>5553957443</v>
      </c>
      <c r="B409" s="1">
        <v>42491</v>
      </c>
      <c r="C409" s="1" t="str">
        <f t="shared" si="28"/>
        <v>Sunday</v>
      </c>
      <c r="D409" s="1" t="str">
        <f t="shared" si="29"/>
        <v>weekend</v>
      </c>
      <c r="E409" s="3">
        <f t="shared" si="30"/>
        <v>237</v>
      </c>
      <c r="F409" s="3" t="str">
        <f t="shared" si="31"/>
        <v>Highly Active</v>
      </c>
      <c r="G409">
        <v>5164</v>
      </c>
      <c r="H409" s="2">
        <v>3.3699998855590798</v>
      </c>
      <c r="I409" s="2">
        <v>3.3699998855590798</v>
      </c>
      <c r="J409">
        <v>0</v>
      </c>
      <c r="K409" s="2">
        <v>0</v>
      </c>
      <c r="L409" s="2">
        <v>0</v>
      </c>
      <c r="M409" s="2">
        <v>3.3699998855590798</v>
      </c>
      <c r="N409">
        <v>0</v>
      </c>
      <c r="O409">
        <v>0</v>
      </c>
      <c r="P409">
        <v>0</v>
      </c>
      <c r="Q409">
        <v>237</v>
      </c>
      <c r="R409">
        <v>436</v>
      </c>
      <c r="S409">
        <v>1747</v>
      </c>
    </row>
    <row r="410" spans="1:19" ht="15" customHeight="1" x14ac:dyDescent="0.25">
      <c r="A410">
        <v>5553957443</v>
      </c>
      <c r="B410" s="1">
        <v>42498</v>
      </c>
      <c r="C410" s="1" t="str">
        <f t="shared" si="28"/>
        <v>Sunday</v>
      </c>
      <c r="D410" s="1" t="str">
        <f t="shared" si="29"/>
        <v>weekend</v>
      </c>
      <c r="E410" s="3">
        <f t="shared" si="30"/>
        <v>221</v>
      </c>
      <c r="F410" s="3" t="str">
        <f t="shared" si="31"/>
        <v>Highly Active</v>
      </c>
      <c r="G410">
        <v>6083</v>
      </c>
      <c r="H410" s="2">
        <v>4</v>
      </c>
      <c r="I410" s="2">
        <v>4</v>
      </c>
      <c r="J410">
        <v>0</v>
      </c>
      <c r="K410" s="2">
        <v>0.21999999880790699</v>
      </c>
      <c r="L410" s="2">
        <v>0.46999999880790699</v>
      </c>
      <c r="M410" s="2">
        <v>3.2999999523162802</v>
      </c>
      <c r="N410">
        <v>0</v>
      </c>
      <c r="O410">
        <v>3</v>
      </c>
      <c r="P410">
        <v>8</v>
      </c>
      <c r="Q410">
        <v>210</v>
      </c>
      <c r="R410">
        <v>505</v>
      </c>
      <c r="S410">
        <v>1762</v>
      </c>
    </row>
    <row r="411" spans="1:19" ht="15" customHeight="1" x14ac:dyDescent="0.25">
      <c r="A411">
        <v>5577150313</v>
      </c>
      <c r="B411" s="1">
        <v>42477</v>
      </c>
      <c r="C411" s="1" t="str">
        <f t="shared" si="28"/>
        <v>Sunday</v>
      </c>
      <c r="D411" s="1" t="str">
        <f t="shared" si="29"/>
        <v>weekend</v>
      </c>
      <c r="E411" s="3">
        <f t="shared" si="30"/>
        <v>396</v>
      </c>
      <c r="F411" s="3" t="str">
        <f t="shared" si="31"/>
        <v>Highly Active</v>
      </c>
      <c r="G411">
        <v>12231</v>
      </c>
      <c r="H411" s="2">
        <v>9.1400003433227504</v>
      </c>
      <c r="I411" s="2">
        <v>9.1400003433227504</v>
      </c>
      <c r="J411">
        <v>0</v>
      </c>
      <c r="K411" s="2">
        <v>5.9800000190734899</v>
      </c>
      <c r="L411" s="2">
        <v>0.82999998331069902</v>
      </c>
      <c r="M411" s="2">
        <v>2.3199999332428001</v>
      </c>
      <c r="N411">
        <v>0</v>
      </c>
      <c r="O411">
        <v>200</v>
      </c>
      <c r="P411">
        <v>37</v>
      </c>
      <c r="Q411">
        <v>159</v>
      </c>
      <c r="R411">
        <v>525</v>
      </c>
      <c r="S411">
        <v>4552</v>
      </c>
    </row>
    <row r="412" spans="1:19" ht="15" customHeight="1" x14ac:dyDescent="0.25">
      <c r="A412">
        <v>5577150313</v>
      </c>
      <c r="B412" s="1">
        <v>42484</v>
      </c>
      <c r="C412" s="1" t="str">
        <f t="shared" si="28"/>
        <v>Sunday</v>
      </c>
      <c r="D412" s="1" t="str">
        <f t="shared" si="29"/>
        <v>weekend</v>
      </c>
      <c r="E412" s="3">
        <f t="shared" si="30"/>
        <v>416</v>
      </c>
      <c r="F412" s="3" t="str">
        <f t="shared" si="31"/>
        <v>Highly Active</v>
      </c>
      <c r="G412">
        <v>15764</v>
      </c>
      <c r="H412" s="2">
        <v>11.7799997329712</v>
      </c>
      <c r="I412" s="2">
        <v>11.7799997329712</v>
      </c>
      <c r="J412">
        <v>0</v>
      </c>
      <c r="K412" s="2">
        <v>7.6500000953674299</v>
      </c>
      <c r="L412" s="2">
        <v>2.1500000953674299</v>
      </c>
      <c r="M412" s="2">
        <v>1.9800000190734901</v>
      </c>
      <c r="N412">
        <v>0</v>
      </c>
      <c r="O412">
        <v>210</v>
      </c>
      <c r="P412">
        <v>65</v>
      </c>
      <c r="Q412">
        <v>141</v>
      </c>
      <c r="R412">
        <v>425</v>
      </c>
      <c r="S412">
        <v>4392</v>
      </c>
    </row>
    <row r="413" spans="1:19" ht="15" customHeight="1" x14ac:dyDescent="0.25">
      <c r="A413">
        <v>5577150313</v>
      </c>
      <c r="B413" s="1">
        <v>42491</v>
      </c>
      <c r="C413" s="1" t="str">
        <f t="shared" si="28"/>
        <v>Sunday</v>
      </c>
      <c r="D413" s="1" t="str">
        <f t="shared" si="29"/>
        <v>weekend</v>
      </c>
      <c r="E413" s="3">
        <f t="shared" si="30"/>
        <v>444</v>
      </c>
      <c r="F413" s="3" t="str">
        <f t="shared" si="31"/>
        <v>Highly Active</v>
      </c>
      <c r="G413">
        <v>13368</v>
      </c>
      <c r="H413" s="2">
        <v>9.9899997711181605</v>
      </c>
      <c r="I413" s="2">
        <v>9.9899997711181605</v>
      </c>
      <c r="J413">
        <v>0</v>
      </c>
      <c r="K413" s="2">
        <v>5.3099999427795401</v>
      </c>
      <c r="L413" s="2">
        <v>1.4400000572204601</v>
      </c>
      <c r="M413" s="2">
        <v>3.2400000095367401</v>
      </c>
      <c r="N413">
        <v>0</v>
      </c>
      <c r="O413">
        <v>194</v>
      </c>
      <c r="P413">
        <v>72</v>
      </c>
      <c r="Q413">
        <v>178</v>
      </c>
      <c r="R413">
        <v>499</v>
      </c>
      <c r="S413">
        <v>4546</v>
      </c>
    </row>
    <row r="414" spans="1:19" ht="15" customHeight="1" x14ac:dyDescent="0.25">
      <c r="A414">
        <v>6117666160</v>
      </c>
      <c r="B414" s="1">
        <v>42477</v>
      </c>
      <c r="C414" s="1" t="str">
        <f t="shared" si="28"/>
        <v>Sunday</v>
      </c>
      <c r="D414" s="1" t="str">
        <f t="shared" si="29"/>
        <v>weekend</v>
      </c>
      <c r="E414" s="3">
        <f t="shared" si="30"/>
        <v>312</v>
      </c>
      <c r="F414" s="3" t="str">
        <f t="shared" si="31"/>
        <v>Highly Active</v>
      </c>
      <c r="G414">
        <v>7150</v>
      </c>
      <c r="H414" s="2">
        <v>5.4000000953674299</v>
      </c>
      <c r="I414" s="2">
        <v>5.4000000953674299</v>
      </c>
      <c r="J414">
        <v>0</v>
      </c>
      <c r="K414" s="2">
        <v>0</v>
      </c>
      <c r="L414" s="2">
        <v>0</v>
      </c>
      <c r="M414" s="2">
        <v>5.4000000953674299</v>
      </c>
      <c r="N414">
        <v>0</v>
      </c>
      <c r="O414">
        <v>0</v>
      </c>
      <c r="P414">
        <v>0</v>
      </c>
      <c r="Q414">
        <v>312</v>
      </c>
      <c r="R414">
        <v>702</v>
      </c>
      <c r="S414">
        <v>2225</v>
      </c>
    </row>
    <row r="415" spans="1:19" ht="15" customHeight="1" x14ac:dyDescent="0.25">
      <c r="A415">
        <v>6117666160</v>
      </c>
      <c r="B415" s="1">
        <v>42484</v>
      </c>
      <c r="C415" s="1" t="str">
        <f t="shared" si="28"/>
        <v>Sunday</v>
      </c>
      <c r="D415" s="1" t="str">
        <f t="shared" si="29"/>
        <v>weekend</v>
      </c>
      <c r="E415" s="3">
        <f t="shared" si="30"/>
        <v>362</v>
      </c>
      <c r="F415" s="3" t="str">
        <f t="shared" si="31"/>
        <v>Highly Active</v>
      </c>
      <c r="G415">
        <v>7623</v>
      </c>
      <c r="H415" s="2">
        <v>5.7600002288818404</v>
      </c>
      <c r="I415" s="2">
        <v>5.7600002288818404</v>
      </c>
      <c r="J415">
        <v>0</v>
      </c>
      <c r="K415" s="2">
        <v>0</v>
      </c>
      <c r="L415" s="2">
        <v>0</v>
      </c>
      <c r="M415" s="2">
        <v>5.7600002288818404</v>
      </c>
      <c r="N415">
        <v>0</v>
      </c>
      <c r="O415">
        <v>0</v>
      </c>
      <c r="P415">
        <v>0</v>
      </c>
      <c r="Q415">
        <v>362</v>
      </c>
      <c r="R415">
        <v>711</v>
      </c>
      <c r="S415">
        <v>2305</v>
      </c>
    </row>
    <row r="416" spans="1:19" ht="15" customHeight="1" x14ac:dyDescent="0.25">
      <c r="A416">
        <v>6117666160</v>
      </c>
      <c r="B416" s="1">
        <v>42491</v>
      </c>
      <c r="C416" s="1" t="str">
        <f t="shared" si="28"/>
        <v>Sunday</v>
      </c>
      <c r="D416" s="1" t="str">
        <f t="shared" si="29"/>
        <v>weekend</v>
      </c>
      <c r="E416" s="3">
        <f t="shared" si="30"/>
        <v>397</v>
      </c>
      <c r="F416" s="3" t="str">
        <f t="shared" si="31"/>
        <v>Highly Active</v>
      </c>
      <c r="G416">
        <v>8915</v>
      </c>
      <c r="H416" s="2">
        <v>6.7300000190734899</v>
      </c>
      <c r="I416" s="2">
        <v>6.7300000190734899</v>
      </c>
      <c r="J416">
        <v>0</v>
      </c>
      <c r="K416" s="2">
        <v>0</v>
      </c>
      <c r="L416" s="2">
        <v>0</v>
      </c>
      <c r="M416" s="2">
        <v>6.7300000190734899</v>
      </c>
      <c r="N416">
        <v>0</v>
      </c>
      <c r="O416">
        <v>0</v>
      </c>
      <c r="P416">
        <v>0</v>
      </c>
      <c r="Q416">
        <v>397</v>
      </c>
      <c r="R416">
        <v>525</v>
      </c>
      <c r="S416">
        <v>2361</v>
      </c>
    </row>
    <row r="417" spans="1:19" ht="15" customHeight="1" x14ac:dyDescent="0.25">
      <c r="A417">
        <v>6117666160</v>
      </c>
      <c r="B417" s="1">
        <v>42498</v>
      </c>
      <c r="C417" s="1" t="str">
        <f t="shared" si="28"/>
        <v>Sunday</v>
      </c>
      <c r="D417" s="1" t="str">
        <f t="shared" si="29"/>
        <v>weekend</v>
      </c>
      <c r="E417" s="3">
        <f t="shared" si="30"/>
        <v>318</v>
      </c>
      <c r="F417" s="3" t="str">
        <f t="shared" si="31"/>
        <v>Highly Active</v>
      </c>
      <c r="G417">
        <v>7328</v>
      </c>
      <c r="H417" s="2">
        <v>5.5300002098083496</v>
      </c>
      <c r="I417" s="2">
        <v>5.5300002098083496</v>
      </c>
      <c r="J417">
        <v>0</v>
      </c>
      <c r="K417" s="2">
        <v>0</v>
      </c>
      <c r="L417" s="2">
        <v>0</v>
      </c>
      <c r="M417" s="2">
        <v>5.5300002098083496</v>
      </c>
      <c r="N417">
        <v>0</v>
      </c>
      <c r="O417">
        <v>0</v>
      </c>
      <c r="P417">
        <v>0</v>
      </c>
      <c r="Q417">
        <v>318</v>
      </c>
      <c r="R417">
        <v>517</v>
      </c>
      <c r="S417">
        <v>2250</v>
      </c>
    </row>
    <row r="418" spans="1:19" ht="15" customHeight="1" x14ac:dyDescent="0.25">
      <c r="A418">
        <v>6290855005</v>
      </c>
      <c r="B418" s="1">
        <v>42477</v>
      </c>
      <c r="C418" s="1" t="str">
        <f t="shared" si="28"/>
        <v>Sunday</v>
      </c>
      <c r="D418" s="1" t="str">
        <f t="shared" si="29"/>
        <v>weekend</v>
      </c>
      <c r="E418" s="3">
        <f t="shared" si="30"/>
        <v>268</v>
      </c>
      <c r="F418" s="3" t="str">
        <f t="shared" si="31"/>
        <v>Highly Active</v>
      </c>
      <c r="G418">
        <v>7851</v>
      </c>
      <c r="H418" s="2">
        <v>5.9400000572204599</v>
      </c>
      <c r="I418" s="2">
        <v>5.9400000572204599</v>
      </c>
      <c r="J418">
        <v>0</v>
      </c>
      <c r="K418" s="2">
        <v>1.1399999856948899</v>
      </c>
      <c r="L418" s="2">
        <v>0.79000002145767201</v>
      </c>
      <c r="M418" s="2">
        <v>4</v>
      </c>
      <c r="N418">
        <v>0</v>
      </c>
      <c r="O418">
        <v>31</v>
      </c>
      <c r="P418">
        <v>12</v>
      </c>
      <c r="Q418">
        <v>225</v>
      </c>
      <c r="R418">
        <v>1172</v>
      </c>
      <c r="S418">
        <v>3171</v>
      </c>
    </row>
    <row r="419" spans="1:19" ht="15" customHeight="1" x14ac:dyDescent="0.25">
      <c r="A419">
        <v>6290855005</v>
      </c>
      <c r="B419" s="1">
        <v>42484</v>
      </c>
      <c r="C419" s="1" t="str">
        <f t="shared" si="28"/>
        <v>Sunday</v>
      </c>
      <c r="D419" s="1" t="str">
        <f t="shared" si="29"/>
        <v>weekend</v>
      </c>
      <c r="E419" s="3">
        <f t="shared" si="30"/>
        <v>258</v>
      </c>
      <c r="F419" s="3" t="str">
        <f t="shared" si="31"/>
        <v>Highly Active</v>
      </c>
      <c r="G419">
        <v>5896</v>
      </c>
      <c r="H419" s="2">
        <v>4.46000003814697</v>
      </c>
      <c r="I419" s="2">
        <v>4.46000003814697</v>
      </c>
      <c r="J419">
        <v>0</v>
      </c>
      <c r="K419" s="2">
        <v>0</v>
      </c>
      <c r="L419" s="2">
        <v>0</v>
      </c>
      <c r="M419" s="2">
        <v>4.46000003814697</v>
      </c>
      <c r="N419">
        <v>0</v>
      </c>
      <c r="O419">
        <v>0</v>
      </c>
      <c r="P419">
        <v>0</v>
      </c>
      <c r="Q419">
        <v>258</v>
      </c>
      <c r="R419">
        <v>1182</v>
      </c>
      <c r="S419">
        <v>2703</v>
      </c>
    </row>
    <row r="420" spans="1:19" ht="15" customHeight="1" x14ac:dyDescent="0.25">
      <c r="A420">
        <v>6290855005</v>
      </c>
      <c r="B420" s="1">
        <v>42491</v>
      </c>
      <c r="C420" s="1" t="str">
        <f t="shared" si="28"/>
        <v>Sunday</v>
      </c>
      <c r="D420" s="1" t="str">
        <f t="shared" si="29"/>
        <v>weekend</v>
      </c>
      <c r="E420" s="3">
        <f t="shared" si="30"/>
        <v>385</v>
      </c>
      <c r="F420" s="3" t="str">
        <f t="shared" si="31"/>
        <v>Highly Active</v>
      </c>
      <c r="G420">
        <v>9837</v>
      </c>
      <c r="H420" s="2">
        <v>7.4400000572204599</v>
      </c>
      <c r="I420" s="2">
        <v>7.4400000572204599</v>
      </c>
      <c r="J420">
        <v>0</v>
      </c>
      <c r="K420" s="2">
        <v>0.66000002622604403</v>
      </c>
      <c r="L420" s="2">
        <v>2.75</v>
      </c>
      <c r="M420" s="2">
        <v>4</v>
      </c>
      <c r="N420">
        <v>1.9999999552965199E-2</v>
      </c>
      <c r="O420">
        <v>8</v>
      </c>
      <c r="P420">
        <v>95</v>
      </c>
      <c r="Q420">
        <v>282</v>
      </c>
      <c r="R420">
        <v>1055</v>
      </c>
      <c r="S420">
        <v>3327</v>
      </c>
    </row>
    <row r="421" spans="1:19" ht="15" customHeight="1" x14ac:dyDescent="0.25">
      <c r="A421">
        <v>6290855005</v>
      </c>
      <c r="B421" s="1">
        <v>42498</v>
      </c>
      <c r="C421" s="1" t="str">
        <f t="shared" si="28"/>
        <v>Sunday</v>
      </c>
      <c r="D421" s="1" t="str">
        <f t="shared" si="29"/>
        <v>weekend</v>
      </c>
      <c r="E421" s="3">
        <f t="shared" si="30"/>
        <v>251</v>
      </c>
      <c r="F421" s="3" t="str">
        <f t="shared" si="31"/>
        <v>Highly Active</v>
      </c>
      <c r="G421">
        <v>7706</v>
      </c>
      <c r="H421" s="2">
        <v>5.8299999237060502</v>
      </c>
      <c r="I421" s="2">
        <v>5.8299999237060502</v>
      </c>
      <c r="J421">
        <v>0</v>
      </c>
      <c r="K421" s="2">
        <v>0</v>
      </c>
      <c r="L421" s="2">
        <v>0</v>
      </c>
      <c r="M421" s="2">
        <v>5.8200001716613796</v>
      </c>
      <c r="N421">
        <v>0</v>
      </c>
      <c r="O421">
        <v>0</v>
      </c>
      <c r="P421">
        <v>0</v>
      </c>
      <c r="Q421">
        <v>251</v>
      </c>
      <c r="R421">
        <v>1189</v>
      </c>
      <c r="S421">
        <v>2712</v>
      </c>
    </row>
    <row r="422" spans="1:19" ht="15" customHeight="1" x14ac:dyDescent="0.25">
      <c r="A422">
        <v>6775888955</v>
      </c>
      <c r="B422" s="1">
        <v>42477</v>
      </c>
      <c r="C422" s="1" t="str">
        <f t="shared" si="28"/>
        <v>Sunday</v>
      </c>
      <c r="D422" s="1" t="str">
        <f t="shared" si="29"/>
        <v>weekend</v>
      </c>
      <c r="E422" s="3">
        <f t="shared" si="30"/>
        <v>48</v>
      </c>
      <c r="F422" s="3" t="str">
        <f t="shared" si="31"/>
        <v>Moderately Active</v>
      </c>
      <c r="G422">
        <v>2497</v>
      </c>
      <c r="H422" s="2">
        <v>1.78999996185303</v>
      </c>
      <c r="I422" s="2">
        <v>1.78999996185303</v>
      </c>
      <c r="J422">
        <v>0</v>
      </c>
      <c r="K422" s="2">
        <v>0.34999999403953602</v>
      </c>
      <c r="L422" s="2">
        <v>1.12999999523163</v>
      </c>
      <c r="M422" s="2">
        <v>0.31000000238418601</v>
      </c>
      <c r="N422">
        <v>0</v>
      </c>
      <c r="O422">
        <v>5</v>
      </c>
      <c r="P422">
        <v>24</v>
      </c>
      <c r="Q422">
        <v>19</v>
      </c>
      <c r="R422">
        <v>1392</v>
      </c>
      <c r="S422">
        <v>2067</v>
      </c>
    </row>
    <row r="423" spans="1:19" ht="15" customHeight="1" x14ac:dyDescent="0.25">
      <c r="A423">
        <v>6775888955</v>
      </c>
      <c r="B423" s="1">
        <v>42484</v>
      </c>
      <c r="C423" s="1" t="str">
        <f t="shared" si="28"/>
        <v>Sunday</v>
      </c>
      <c r="D423" s="1" t="str">
        <f t="shared" si="29"/>
        <v>weekend</v>
      </c>
      <c r="E423" s="3">
        <f t="shared" si="30"/>
        <v>40</v>
      </c>
      <c r="F423" s="3" t="str">
        <f t="shared" si="31"/>
        <v>Moderately Active</v>
      </c>
      <c r="G423">
        <v>2153</v>
      </c>
      <c r="H423" s="2">
        <v>1.53999996185303</v>
      </c>
      <c r="I423" s="2">
        <v>1.53999996185303</v>
      </c>
      <c r="J423">
        <v>0</v>
      </c>
      <c r="K423" s="2">
        <v>0.769999980926514</v>
      </c>
      <c r="L423" s="2">
        <v>0.62000000476837203</v>
      </c>
      <c r="M423" s="2">
        <v>0.15000000596046401</v>
      </c>
      <c r="N423">
        <v>0</v>
      </c>
      <c r="O423">
        <v>11</v>
      </c>
      <c r="P423">
        <v>18</v>
      </c>
      <c r="Q423">
        <v>11</v>
      </c>
      <c r="R423">
        <v>1400</v>
      </c>
      <c r="S423">
        <v>2053</v>
      </c>
    </row>
    <row r="424" spans="1:19" ht="15" customHeight="1" x14ac:dyDescent="0.25">
      <c r="A424">
        <v>6775888955</v>
      </c>
      <c r="B424" s="1">
        <v>42491</v>
      </c>
      <c r="C424" s="1" t="str">
        <f t="shared" si="28"/>
        <v>Sunday</v>
      </c>
      <c r="D424" s="1" t="str">
        <f t="shared" si="29"/>
        <v>weekend</v>
      </c>
      <c r="E424" s="3">
        <f t="shared" si="30"/>
        <v>93</v>
      </c>
      <c r="F424" s="3" t="str">
        <f t="shared" si="31"/>
        <v>Highly Active</v>
      </c>
      <c r="G424">
        <v>2487</v>
      </c>
      <c r="H424" s="2">
        <v>1.7799999713897701</v>
      </c>
      <c r="I424" s="2">
        <v>1.7799999713897701</v>
      </c>
      <c r="J424">
        <v>0</v>
      </c>
      <c r="K424" s="2">
        <v>0.479999989271164</v>
      </c>
      <c r="L424" s="2">
        <v>0.62000000476837203</v>
      </c>
      <c r="M424" s="2">
        <v>0.68000000715255704</v>
      </c>
      <c r="N424">
        <v>0</v>
      </c>
      <c r="O424">
        <v>9</v>
      </c>
      <c r="P424">
        <v>34</v>
      </c>
      <c r="Q424">
        <v>50</v>
      </c>
      <c r="R424">
        <v>1347</v>
      </c>
      <c r="S424">
        <v>2319</v>
      </c>
    </row>
    <row r="425" spans="1:19" ht="15" customHeight="1" x14ac:dyDescent="0.25">
      <c r="A425">
        <v>6962181067</v>
      </c>
      <c r="B425" s="1">
        <v>42477</v>
      </c>
      <c r="C425" s="1" t="str">
        <f t="shared" si="28"/>
        <v>Sunday</v>
      </c>
      <c r="D425" s="1" t="str">
        <f t="shared" si="29"/>
        <v>weekend</v>
      </c>
      <c r="E425" s="3">
        <f t="shared" si="30"/>
        <v>313</v>
      </c>
      <c r="F425" s="3" t="str">
        <f t="shared" si="31"/>
        <v>Highly Active</v>
      </c>
      <c r="G425">
        <v>10145</v>
      </c>
      <c r="H425" s="2">
        <v>6.71000003814697</v>
      </c>
      <c r="I425" s="2">
        <v>6.71000003814697</v>
      </c>
      <c r="J425">
        <v>0</v>
      </c>
      <c r="K425" s="2">
        <v>0.33000001311302202</v>
      </c>
      <c r="L425" s="2">
        <v>0.68000000715255704</v>
      </c>
      <c r="M425" s="2">
        <v>5.6900000572204599</v>
      </c>
      <c r="N425">
        <v>0</v>
      </c>
      <c r="O425">
        <v>5</v>
      </c>
      <c r="P425">
        <v>13</v>
      </c>
      <c r="Q425">
        <v>295</v>
      </c>
      <c r="R425">
        <v>634</v>
      </c>
      <c r="S425">
        <v>2027</v>
      </c>
    </row>
    <row r="426" spans="1:19" ht="15" customHeight="1" x14ac:dyDescent="0.25">
      <c r="A426">
        <v>6962181067</v>
      </c>
      <c r="B426" s="1">
        <v>42484</v>
      </c>
      <c r="C426" s="1" t="str">
        <f t="shared" si="28"/>
        <v>Sunday</v>
      </c>
      <c r="D426" s="1" t="str">
        <f t="shared" si="29"/>
        <v>weekend</v>
      </c>
      <c r="E426" s="3">
        <f t="shared" si="30"/>
        <v>199</v>
      </c>
      <c r="F426" s="3" t="str">
        <f t="shared" si="31"/>
        <v>Highly Active</v>
      </c>
      <c r="G426">
        <v>5029</v>
      </c>
      <c r="H426" s="2">
        <v>3.3199999332428001</v>
      </c>
      <c r="I426" s="2">
        <v>3.3199999332428001</v>
      </c>
      <c r="J426">
        <v>0</v>
      </c>
      <c r="K426" s="2">
        <v>0</v>
      </c>
      <c r="L426" s="2">
        <v>0</v>
      </c>
      <c r="M426" s="2">
        <v>3.3199999332428001</v>
      </c>
      <c r="N426">
        <v>0</v>
      </c>
      <c r="O426">
        <v>0</v>
      </c>
      <c r="P426">
        <v>0</v>
      </c>
      <c r="Q426">
        <v>199</v>
      </c>
      <c r="R426">
        <v>720</v>
      </c>
      <c r="S426">
        <v>1705</v>
      </c>
    </row>
    <row r="427" spans="1:19" ht="15" customHeight="1" x14ac:dyDescent="0.25">
      <c r="A427">
        <v>6962181067</v>
      </c>
      <c r="B427" s="1">
        <v>42491</v>
      </c>
      <c r="C427" s="1" t="str">
        <f t="shared" si="28"/>
        <v>Sunday</v>
      </c>
      <c r="D427" s="1" t="str">
        <f t="shared" si="29"/>
        <v>weekend</v>
      </c>
      <c r="E427" s="3">
        <f t="shared" si="30"/>
        <v>215</v>
      </c>
      <c r="F427" s="3" t="str">
        <f t="shared" si="31"/>
        <v>Highly Active</v>
      </c>
      <c r="G427">
        <v>5454</v>
      </c>
      <c r="H427" s="2">
        <v>3.6099998950958301</v>
      </c>
      <c r="I427" s="2">
        <v>3.6099998950958301</v>
      </c>
      <c r="J427">
        <v>0</v>
      </c>
      <c r="K427" s="2">
        <v>0</v>
      </c>
      <c r="L427" s="2">
        <v>0</v>
      </c>
      <c r="M427" s="2">
        <v>3.6099998950958301</v>
      </c>
      <c r="N427">
        <v>0</v>
      </c>
      <c r="O427">
        <v>0</v>
      </c>
      <c r="P427">
        <v>0</v>
      </c>
      <c r="Q427">
        <v>215</v>
      </c>
      <c r="R427">
        <v>722</v>
      </c>
      <c r="S427">
        <v>1740</v>
      </c>
    </row>
    <row r="428" spans="1:19" ht="15" customHeight="1" x14ac:dyDescent="0.25">
      <c r="A428">
        <v>6962181067</v>
      </c>
      <c r="B428" s="1">
        <v>42498</v>
      </c>
      <c r="C428" s="1" t="str">
        <f t="shared" si="28"/>
        <v>Sunday</v>
      </c>
      <c r="D428" s="1" t="str">
        <f t="shared" si="29"/>
        <v>weekend</v>
      </c>
      <c r="E428" s="3">
        <f t="shared" si="30"/>
        <v>165</v>
      </c>
      <c r="F428" s="3" t="str">
        <f t="shared" si="31"/>
        <v>Highly Active</v>
      </c>
      <c r="G428">
        <v>4188</v>
      </c>
      <c r="H428" s="2">
        <v>2.7699999809265101</v>
      </c>
      <c r="I428" s="2">
        <v>2.7699999809265101</v>
      </c>
      <c r="J428">
        <v>0</v>
      </c>
      <c r="K428" s="2">
        <v>0</v>
      </c>
      <c r="L428" s="2">
        <v>0.519999980926514</v>
      </c>
      <c r="M428" s="2">
        <v>2.25</v>
      </c>
      <c r="N428">
        <v>0</v>
      </c>
      <c r="O428">
        <v>0</v>
      </c>
      <c r="P428">
        <v>14</v>
      </c>
      <c r="Q428">
        <v>151</v>
      </c>
      <c r="R428">
        <v>709</v>
      </c>
      <c r="S428">
        <v>1659</v>
      </c>
    </row>
    <row r="429" spans="1:19" ht="15" customHeight="1" x14ac:dyDescent="0.25">
      <c r="A429">
        <v>7007744171</v>
      </c>
      <c r="B429" s="1">
        <v>42477</v>
      </c>
      <c r="C429" s="1" t="str">
        <f t="shared" si="28"/>
        <v>Sunday</v>
      </c>
      <c r="D429" s="1" t="str">
        <f t="shared" si="29"/>
        <v>weekend</v>
      </c>
      <c r="E429" s="3">
        <f t="shared" si="30"/>
        <v>305</v>
      </c>
      <c r="F429" s="3" t="str">
        <f t="shared" si="31"/>
        <v>Highly Active</v>
      </c>
      <c r="G429">
        <v>8059</v>
      </c>
      <c r="H429" s="2">
        <v>5.3899998664856001</v>
      </c>
      <c r="I429" s="2">
        <v>5.3899998664856001</v>
      </c>
      <c r="J429">
        <v>0</v>
      </c>
      <c r="K429" s="2">
        <v>0</v>
      </c>
      <c r="L429" s="2">
        <v>0</v>
      </c>
      <c r="M429" s="2">
        <v>5.3899998664856001</v>
      </c>
      <c r="N429">
        <v>0</v>
      </c>
      <c r="O429">
        <v>0</v>
      </c>
      <c r="P429">
        <v>0</v>
      </c>
      <c r="Q429">
        <v>305</v>
      </c>
      <c r="R429">
        <v>1135</v>
      </c>
      <c r="S429">
        <v>2383</v>
      </c>
    </row>
    <row r="430" spans="1:19" ht="15" customHeight="1" x14ac:dyDescent="0.25">
      <c r="A430">
        <v>7007744171</v>
      </c>
      <c r="B430" s="1">
        <v>42484</v>
      </c>
      <c r="C430" s="1" t="str">
        <f t="shared" si="28"/>
        <v>Sunday</v>
      </c>
      <c r="D430" s="1" t="str">
        <f t="shared" si="29"/>
        <v>weekend</v>
      </c>
      <c r="E430" s="3">
        <f t="shared" si="30"/>
        <v>419</v>
      </c>
      <c r="F430" s="3" t="str">
        <f t="shared" si="31"/>
        <v>Highly Active</v>
      </c>
      <c r="G430">
        <v>11085</v>
      </c>
      <c r="H430" s="2">
        <v>7.4200000762939498</v>
      </c>
      <c r="I430" s="2">
        <v>7.4200000762939498</v>
      </c>
      <c r="J430">
        <v>0</v>
      </c>
      <c r="K430" s="2">
        <v>0</v>
      </c>
      <c r="L430" s="2">
        <v>0</v>
      </c>
      <c r="M430" s="2">
        <v>7.4200000762939498</v>
      </c>
      <c r="N430">
        <v>0</v>
      </c>
      <c r="O430">
        <v>0</v>
      </c>
      <c r="P430">
        <v>0</v>
      </c>
      <c r="Q430">
        <v>419</v>
      </c>
      <c r="R430">
        <v>1021</v>
      </c>
      <c r="S430">
        <v>2667</v>
      </c>
    </row>
    <row r="431" spans="1:19" ht="15" customHeight="1" x14ac:dyDescent="0.25">
      <c r="A431">
        <v>7007744171</v>
      </c>
      <c r="B431" s="1">
        <v>42491</v>
      </c>
      <c r="C431" s="1" t="str">
        <f t="shared" si="28"/>
        <v>Sunday</v>
      </c>
      <c r="D431" s="1" t="str">
        <f t="shared" si="29"/>
        <v>weekend</v>
      </c>
      <c r="E431" s="3">
        <f t="shared" si="30"/>
        <v>237</v>
      </c>
      <c r="F431" s="3" t="str">
        <f t="shared" si="31"/>
        <v>Highly Active</v>
      </c>
      <c r="G431">
        <v>5600</v>
      </c>
      <c r="H431" s="2">
        <v>3.75</v>
      </c>
      <c r="I431" s="2">
        <v>3.75</v>
      </c>
      <c r="J431">
        <v>0</v>
      </c>
      <c r="K431" s="2">
        <v>0</v>
      </c>
      <c r="L431" s="2">
        <v>0</v>
      </c>
      <c r="M431" s="2">
        <v>3.75</v>
      </c>
      <c r="N431">
        <v>0</v>
      </c>
      <c r="O431">
        <v>0</v>
      </c>
      <c r="P431">
        <v>0</v>
      </c>
      <c r="Q431">
        <v>237</v>
      </c>
      <c r="R431">
        <v>1142</v>
      </c>
      <c r="S431">
        <v>2225</v>
      </c>
    </row>
    <row r="432" spans="1:19" ht="15" customHeight="1" x14ac:dyDescent="0.25">
      <c r="A432">
        <v>7086361926</v>
      </c>
      <c r="B432" s="1">
        <v>42484</v>
      </c>
      <c r="C432" s="1" t="str">
        <f t="shared" si="28"/>
        <v>Sunday</v>
      </c>
      <c r="D432" s="1" t="str">
        <f t="shared" si="29"/>
        <v>weekend</v>
      </c>
      <c r="E432" s="3">
        <f t="shared" si="30"/>
        <v>125</v>
      </c>
      <c r="F432" s="3" t="str">
        <f t="shared" si="31"/>
        <v>Highly Active</v>
      </c>
      <c r="G432">
        <v>3520</v>
      </c>
      <c r="H432" s="2">
        <v>2.1600000858306898</v>
      </c>
      <c r="I432" s="2">
        <v>2.1600000858306898</v>
      </c>
      <c r="J432">
        <v>0</v>
      </c>
      <c r="K432" s="2">
        <v>0</v>
      </c>
      <c r="L432" s="2">
        <v>0</v>
      </c>
      <c r="M432" s="2">
        <v>2.1500000953674299</v>
      </c>
      <c r="N432">
        <v>0</v>
      </c>
      <c r="O432">
        <v>0</v>
      </c>
      <c r="P432">
        <v>0</v>
      </c>
      <c r="Q432">
        <v>125</v>
      </c>
      <c r="R432">
        <v>566</v>
      </c>
      <c r="S432">
        <v>2049</v>
      </c>
    </row>
    <row r="433" spans="1:19" ht="15" customHeight="1" x14ac:dyDescent="0.25">
      <c r="A433">
        <v>7086361926</v>
      </c>
      <c r="B433" s="1">
        <v>42491</v>
      </c>
      <c r="C433" s="1" t="str">
        <f t="shared" si="28"/>
        <v>Sunday</v>
      </c>
      <c r="D433" s="1" t="str">
        <f t="shared" si="29"/>
        <v>weekend</v>
      </c>
      <c r="E433" s="3">
        <f t="shared" si="30"/>
        <v>303</v>
      </c>
      <c r="F433" s="3" t="str">
        <f t="shared" si="31"/>
        <v>Highly Active</v>
      </c>
      <c r="G433">
        <v>12390</v>
      </c>
      <c r="H433" s="2">
        <v>8.0699996948242205</v>
      </c>
      <c r="I433" s="2">
        <v>8.0699996948242205</v>
      </c>
      <c r="J433">
        <v>0</v>
      </c>
      <c r="K433" s="2">
        <v>2.2999999523162802</v>
      </c>
      <c r="L433" s="2">
        <v>0.89999997615814198</v>
      </c>
      <c r="M433" s="2">
        <v>4.8499999046325701</v>
      </c>
      <c r="N433">
        <v>0</v>
      </c>
      <c r="O433">
        <v>30</v>
      </c>
      <c r="P433">
        <v>15</v>
      </c>
      <c r="Q433">
        <v>258</v>
      </c>
      <c r="R433">
        <v>685</v>
      </c>
      <c r="S433">
        <v>2730</v>
      </c>
    </row>
    <row r="434" spans="1:19" ht="15" customHeight="1" x14ac:dyDescent="0.25">
      <c r="A434">
        <v>7086361926</v>
      </c>
      <c r="B434" s="1">
        <v>42498</v>
      </c>
      <c r="C434" s="1" t="str">
        <f t="shared" si="28"/>
        <v>Sunday</v>
      </c>
      <c r="D434" s="1" t="str">
        <f t="shared" si="29"/>
        <v>weekend</v>
      </c>
      <c r="E434" s="3">
        <f t="shared" si="30"/>
        <v>206</v>
      </c>
      <c r="F434" s="3" t="str">
        <f t="shared" si="31"/>
        <v>Highly Active</v>
      </c>
      <c r="G434">
        <v>10677</v>
      </c>
      <c r="H434" s="2">
        <v>7.0999999046325701</v>
      </c>
      <c r="I434" s="2">
        <v>7.0999999046325701</v>
      </c>
      <c r="J434">
        <v>0</v>
      </c>
      <c r="K434" s="2">
        <v>2.3099999427795401</v>
      </c>
      <c r="L434" s="2">
        <v>1.5299999713897701</v>
      </c>
      <c r="M434" s="2">
        <v>3.25</v>
      </c>
      <c r="N434">
        <v>0</v>
      </c>
      <c r="O434">
        <v>32</v>
      </c>
      <c r="P434">
        <v>27</v>
      </c>
      <c r="Q434">
        <v>147</v>
      </c>
      <c r="R434">
        <v>695</v>
      </c>
      <c r="S434">
        <v>2534</v>
      </c>
    </row>
    <row r="435" spans="1:19" ht="15" customHeight="1" x14ac:dyDescent="0.25">
      <c r="A435">
        <v>8053475328</v>
      </c>
      <c r="B435" s="1">
        <v>42477</v>
      </c>
      <c r="C435" s="1" t="str">
        <f t="shared" si="28"/>
        <v>Sunday</v>
      </c>
      <c r="D435" s="1" t="str">
        <f t="shared" si="29"/>
        <v>weekend</v>
      </c>
      <c r="E435" s="3">
        <f t="shared" si="30"/>
        <v>327</v>
      </c>
      <c r="F435" s="3" t="str">
        <f t="shared" si="31"/>
        <v>Highly Active</v>
      </c>
      <c r="G435">
        <v>18827</v>
      </c>
      <c r="H435" s="2">
        <v>13.689999580383301</v>
      </c>
      <c r="I435" s="2">
        <v>13.689999580383301</v>
      </c>
      <c r="J435">
        <v>0</v>
      </c>
      <c r="K435" s="2">
        <v>9.2399997711181605</v>
      </c>
      <c r="L435" s="2">
        <v>0.80000001192092896</v>
      </c>
      <c r="M435" s="2">
        <v>3.6400001049041699</v>
      </c>
      <c r="N435">
        <v>0</v>
      </c>
      <c r="O435">
        <v>111</v>
      </c>
      <c r="P435">
        <v>21</v>
      </c>
      <c r="Q435">
        <v>195</v>
      </c>
      <c r="R435">
        <v>1113</v>
      </c>
      <c r="S435">
        <v>3213</v>
      </c>
    </row>
    <row r="436" spans="1:19" ht="15" customHeight="1" x14ac:dyDescent="0.25">
      <c r="A436">
        <v>8053475328</v>
      </c>
      <c r="B436" s="1">
        <v>42484</v>
      </c>
      <c r="C436" s="1" t="str">
        <f t="shared" si="28"/>
        <v>Sunday</v>
      </c>
      <c r="D436" s="1" t="str">
        <f t="shared" si="29"/>
        <v>weekend</v>
      </c>
      <c r="E436" s="3">
        <f t="shared" si="30"/>
        <v>344</v>
      </c>
      <c r="F436" s="3" t="str">
        <f t="shared" si="31"/>
        <v>Highly Active</v>
      </c>
      <c r="G436">
        <v>22988</v>
      </c>
      <c r="H436" s="2">
        <v>17.950000762939499</v>
      </c>
      <c r="I436" s="2">
        <v>17.950000762939499</v>
      </c>
      <c r="J436">
        <v>0</v>
      </c>
      <c r="K436" s="2">
        <v>13.1300001144409</v>
      </c>
      <c r="L436" s="2">
        <v>1.54999995231628</v>
      </c>
      <c r="M436" s="2">
        <v>3.2599999904632599</v>
      </c>
      <c r="N436">
        <v>0</v>
      </c>
      <c r="O436">
        <v>129</v>
      </c>
      <c r="P436">
        <v>33</v>
      </c>
      <c r="Q436">
        <v>182</v>
      </c>
      <c r="R436">
        <v>1096</v>
      </c>
      <c r="S436">
        <v>3577</v>
      </c>
    </row>
    <row r="437" spans="1:19" ht="15" customHeight="1" x14ac:dyDescent="0.25">
      <c r="A437">
        <v>8053475328</v>
      </c>
      <c r="B437" s="1">
        <v>42491</v>
      </c>
      <c r="C437" s="1" t="str">
        <f t="shared" si="28"/>
        <v>Sunday</v>
      </c>
      <c r="D437" s="1" t="str">
        <f t="shared" si="29"/>
        <v>weekend</v>
      </c>
      <c r="E437" s="3">
        <f t="shared" si="30"/>
        <v>51</v>
      </c>
      <c r="F437" s="3" t="str">
        <f t="shared" si="31"/>
        <v>Moderately Active</v>
      </c>
      <c r="G437">
        <v>1170</v>
      </c>
      <c r="H437" s="2">
        <v>0.85000002384185802</v>
      </c>
      <c r="I437" s="2">
        <v>0.85000002384185802</v>
      </c>
      <c r="J437">
        <v>0</v>
      </c>
      <c r="K437" s="2">
        <v>0</v>
      </c>
      <c r="L437" s="2">
        <v>0</v>
      </c>
      <c r="M437" s="2">
        <v>0.85000002384185802</v>
      </c>
      <c r="N437">
        <v>0</v>
      </c>
      <c r="O437">
        <v>0</v>
      </c>
      <c r="P437">
        <v>0</v>
      </c>
      <c r="Q437">
        <v>51</v>
      </c>
      <c r="R437">
        <v>1389</v>
      </c>
      <c r="S437">
        <v>1886</v>
      </c>
    </row>
    <row r="438" spans="1:19" ht="15" customHeight="1" x14ac:dyDescent="0.25">
      <c r="A438">
        <v>8053475328</v>
      </c>
      <c r="B438" s="1">
        <v>42498</v>
      </c>
      <c r="C438" s="1" t="str">
        <f t="shared" si="28"/>
        <v>Sunday</v>
      </c>
      <c r="D438" s="1" t="str">
        <f t="shared" si="29"/>
        <v>weekend</v>
      </c>
      <c r="E438" s="3">
        <f t="shared" si="30"/>
        <v>367</v>
      </c>
      <c r="F438" s="3" t="str">
        <f t="shared" si="31"/>
        <v>Highly Active</v>
      </c>
      <c r="G438">
        <v>22026</v>
      </c>
      <c r="H438" s="2">
        <v>17.649999618530298</v>
      </c>
      <c r="I438" s="2">
        <v>17.649999618530298</v>
      </c>
      <c r="J438">
        <v>0</v>
      </c>
      <c r="K438" s="2">
        <v>13.3999996185303</v>
      </c>
      <c r="L438" s="2">
        <v>0.58999997377395597</v>
      </c>
      <c r="M438" s="2">
        <v>3.6600000858306898</v>
      </c>
      <c r="N438">
        <v>0</v>
      </c>
      <c r="O438">
        <v>125</v>
      </c>
      <c r="P438">
        <v>14</v>
      </c>
      <c r="Q438">
        <v>228</v>
      </c>
      <c r="R438">
        <v>1073</v>
      </c>
      <c r="S438">
        <v>3589</v>
      </c>
    </row>
    <row r="439" spans="1:19" ht="15" customHeight="1" x14ac:dyDescent="0.25">
      <c r="A439">
        <v>8253242879</v>
      </c>
      <c r="B439" s="1">
        <v>42477</v>
      </c>
      <c r="C439" s="1" t="str">
        <f t="shared" si="28"/>
        <v>Sunday</v>
      </c>
      <c r="D439" s="1" t="str">
        <f t="shared" si="29"/>
        <v>weekend</v>
      </c>
      <c r="E439" s="3">
        <f t="shared" si="30"/>
        <v>203</v>
      </c>
      <c r="F439" s="3" t="str">
        <f t="shared" si="31"/>
        <v>Highly Active</v>
      </c>
      <c r="G439">
        <v>10204</v>
      </c>
      <c r="H439" s="2">
        <v>7.9099998474121103</v>
      </c>
      <c r="I439" s="2">
        <v>7.9099998474121103</v>
      </c>
      <c r="J439">
        <v>0</v>
      </c>
      <c r="K439" s="2">
        <v>5.4299998283386204</v>
      </c>
      <c r="L439" s="2">
        <v>0.15000000596046401</v>
      </c>
      <c r="M439" s="2">
        <v>2.3299999237060498</v>
      </c>
      <c r="N439">
        <v>0</v>
      </c>
      <c r="O439">
        <v>41</v>
      </c>
      <c r="P439">
        <v>5</v>
      </c>
      <c r="Q439">
        <v>157</v>
      </c>
      <c r="R439">
        <v>1237</v>
      </c>
      <c r="S439">
        <v>2112</v>
      </c>
    </row>
    <row r="440" spans="1:19" ht="15" customHeight="1" x14ac:dyDescent="0.25">
      <c r="A440">
        <v>8253242879</v>
      </c>
      <c r="B440" s="1">
        <v>42484</v>
      </c>
      <c r="C440" s="1" t="str">
        <f t="shared" si="28"/>
        <v>Sunday</v>
      </c>
      <c r="D440" s="1" t="str">
        <f t="shared" si="29"/>
        <v>weekend</v>
      </c>
      <c r="E440" s="3">
        <f t="shared" si="30"/>
        <v>127</v>
      </c>
      <c r="F440" s="3" t="str">
        <f t="shared" si="31"/>
        <v>Highly Active</v>
      </c>
      <c r="G440">
        <v>8905</v>
      </c>
      <c r="H440" s="2">
        <v>7.1300001144409197</v>
      </c>
      <c r="I440" s="2">
        <v>7.1300001144409197</v>
      </c>
      <c r="J440">
        <v>0</v>
      </c>
      <c r="K440" s="2">
        <v>5.5999999046325701</v>
      </c>
      <c r="L440" s="2">
        <v>0.18999999761581399</v>
      </c>
      <c r="M440" s="2">
        <v>1.3400000333786</v>
      </c>
      <c r="N440">
        <v>0</v>
      </c>
      <c r="O440">
        <v>41</v>
      </c>
      <c r="P440">
        <v>4</v>
      </c>
      <c r="Q440">
        <v>82</v>
      </c>
      <c r="R440">
        <v>1313</v>
      </c>
      <c r="S440">
        <v>1976</v>
      </c>
    </row>
    <row r="441" spans="1:19" ht="15" customHeight="1" x14ac:dyDescent="0.25">
      <c r="A441">
        <v>8378563200</v>
      </c>
      <c r="B441" s="1">
        <v>42477</v>
      </c>
      <c r="C441" s="1" t="str">
        <f t="shared" si="28"/>
        <v>Sunday</v>
      </c>
      <c r="D441" s="1" t="str">
        <f t="shared" si="29"/>
        <v>weekend</v>
      </c>
      <c r="E441" s="3">
        <f t="shared" si="30"/>
        <v>93</v>
      </c>
      <c r="F441" s="3" t="str">
        <f t="shared" si="31"/>
        <v>Highly Active</v>
      </c>
      <c r="G441">
        <v>2132</v>
      </c>
      <c r="H441" s="2">
        <v>1.6900000572204601</v>
      </c>
      <c r="I441" s="2">
        <v>1.6900000572204601</v>
      </c>
      <c r="J441">
        <v>0</v>
      </c>
      <c r="K441" s="2">
        <v>0</v>
      </c>
      <c r="L441" s="2">
        <v>0</v>
      </c>
      <c r="M441" s="2">
        <v>1.6900000572204601</v>
      </c>
      <c r="N441">
        <v>0</v>
      </c>
      <c r="O441">
        <v>0</v>
      </c>
      <c r="P441">
        <v>0</v>
      </c>
      <c r="Q441">
        <v>93</v>
      </c>
      <c r="R441">
        <v>599</v>
      </c>
      <c r="S441">
        <v>2572</v>
      </c>
    </row>
    <row r="442" spans="1:19" ht="15" customHeight="1" x14ac:dyDescent="0.25">
      <c r="A442">
        <v>8378563200</v>
      </c>
      <c r="B442" s="1">
        <v>42484</v>
      </c>
      <c r="C442" s="1" t="str">
        <f t="shared" si="28"/>
        <v>Sunday</v>
      </c>
      <c r="D442" s="1" t="str">
        <f t="shared" si="29"/>
        <v>weekend</v>
      </c>
      <c r="E442" s="3">
        <f t="shared" si="30"/>
        <v>135</v>
      </c>
      <c r="F442" s="3" t="str">
        <f t="shared" si="31"/>
        <v>Highly Active</v>
      </c>
      <c r="G442">
        <v>3703</v>
      </c>
      <c r="H442" s="2">
        <v>2.9400000572204599</v>
      </c>
      <c r="I442" s="2">
        <v>2.9400000572204599</v>
      </c>
      <c r="J442">
        <v>0</v>
      </c>
      <c r="K442" s="2">
        <v>0</v>
      </c>
      <c r="L442" s="2">
        <v>0</v>
      </c>
      <c r="M442" s="2">
        <v>2.9400000572204599</v>
      </c>
      <c r="N442">
        <v>0</v>
      </c>
      <c r="O442">
        <v>0</v>
      </c>
      <c r="P442">
        <v>0</v>
      </c>
      <c r="Q442">
        <v>135</v>
      </c>
      <c r="R442">
        <v>734</v>
      </c>
      <c r="S442">
        <v>2741</v>
      </c>
    </row>
    <row r="443" spans="1:19" ht="15" customHeight="1" x14ac:dyDescent="0.25">
      <c r="A443">
        <v>8378563200</v>
      </c>
      <c r="B443" s="1">
        <v>42491</v>
      </c>
      <c r="C443" s="1" t="str">
        <f t="shared" si="28"/>
        <v>Sunday</v>
      </c>
      <c r="D443" s="1" t="str">
        <f t="shared" si="29"/>
        <v>weekend</v>
      </c>
      <c r="E443" s="3">
        <f t="shared" si="30"/>
        <v>208</v>
      </c>
      <c r="F443" s="3" t="str">
        <f t="shared" si="31"/>
        <v>Highly Active</v>
      </c>
      <c r="G443">
        <v>11419</v>
      </c>
      <c r="H443" s="2">
        <v>9.0600004196166992</v>
      </c>
      <c r="I443" s="2">
        <v>9.0600004196166992</v>
      </c>
      <c r="J443">
        <v>0</v>
      </c>
      <c r="K443" s="2">
        <v>6.0300002098083496</v>
      </c>
      <c r="L443" s="2">
        <v>0.56000000238418601</v>
      </c>
      <c r="M443" s="2">
        <v>2.4700000286102299</v>
      </c>
      <c r="N443">
        <v>0</v>
      </c>
      <c r="O443">
        <v>71</v>
      </c>
      <c r="P443">
        <v>10</v>
      </c>
      <c r="Q443">
        <v>127</v>
      </c>
      <c r="R443">
        <v>669</v>
      </c>
      <c r="S443">
        <v>3369</v>
      </c>
    </row>
    <row r="444" spans="1:19" ht="15" customHeight="1" x14ac:dyDescent="0.25">
      <c r="A444">
        <v>8378563200</v>
      </c>
      <c r="B444" s="1">
        <v>42498</v>
      </c>
      <c r="C444" s="1" t="str">
        <f t="shared" si="28"/>
        <v>Sunday</v>
      </c>
      <c r="D444" s="1" t="str">
        <f t="shared" si="29"/>
        <v>weekend</v>
      </c>
      <c r="E444" s="3">
        <f t="shared" si="30"/>
        <v>139</v>
      </c>
      <c r="F444" s="3" t="str">
        <f t="shared" si="31"/>
        <v>Highly Active</v>
      </c>
      <c r="G444">
        <v>2943</v>
      </c>
      <c r="H444" s="2">
        <v>2.3299999237060498</v>
      </c>
      <c r="I444" s="2">
        <v>2.3299999237060498</v>
      </c>
      <c r="J444">
        <v>0</v>
      </c>
      <c r="K444" s="2">
        <v>0</v>
      </c>
      <c r="L444" s="2">
        <v>0</v>
      </c>
      <c r="M444" s="2">
        <v>2.3299999237060498</v>
      </c>
      <c r="N444">
        <v>0</v>
      </c>
      <c r="O444">
        <v>0</v>
      </c>
      <c r="P444">
        <v>0</v>
      </c>
      <c r="Q444">
        <v>139</v>
      </c>
      <c r="R444">
        <v>621</v>
      </c>
      <c r="S444">
        <v>2685</v>
      </c>
    </row>
    <row r="445" spans="1:19" ht="15" customHeight="1" x14ac:dyDescent="0.25">
      <c r="A445">
        <v>8583815059</v>
      </c>
      <c r="B445" s="1">
        <v>42477</v>
      </c>
      <c r="C445" s="1" t="str">
        <f t="shared" si="28"/>
        <v>Sunday</v>
      </c>
      <c r="D445" s="1" t="str">
        <f t="shared" si="29"/>
        <v>weekend</v>
      </c>
      <c r="E445" s="3">
        <f t="shared" si="30"/>
        <v>0</v>
      </c>
      <c r="F445" s="3" t="str">
        <f t="shared" si="31"/>
        <v>Low Activity</v>
      </c>
      <c r="G445">
        <v>3008</v>
      </c>
      <c r="H445" s="2">
        <v>2.3499999046325701</v>
      </c>
      <c r="I445" s="2">
        <v>2.3499999046325701</v>
      </c>
      <c r="J445">
        <v>0</v>
      </c>
      <c r="K445" s="2">
        <v>0</v>
      </c>
      <c r="L445" s="2">
        <v>0</v>
      </c>
      <c r="M445" s="2">
        <v>0</v>
      </c>
      <c r="N445">
        <v>0</v>
      </c>
      <c r="O445">
        <v>0</v>
      </c>
      <c r="P445">
        <v>0</v>
      </c>
      <c r="Q445">
        <v>0</v>
      </c>
      <c r="R445">
        <v>1440</v>
      </c>
      <c r="S445">
        <v>2439</v>
      </c>
    </row>
    <row r="446" spans="1:19" ht="15" customHeight="1" x14ac:dyDescent="0.25">
      <c r="A446">
        <v>8583815059</v>
      </c>
      <c r="B446" s="1">
        <v>42484</v>
      </c>
      <c r="C446" s="1" t="str">
        <f t="shared" si="28"/>
        <v>Sunday</v>
      </c>
      <c r="D446" s="1" t="str">
        <f t="shared" si="29"/>
        <v>weekend</v>
      </c>
      <c r="E446" s="3">
        <f t="shared" si="30"/>
        <v>252</v>
      </c>
      <c r="F446" s="3" t="str">
        <f t="shared" si="31"/>
        <v>Highly Active</v>
      </c>
      <c r="G446">
        <v>8286</v>
      </c>
      <c r="H446" s="2">
        <v>6.46000003814697</v>
      </c>
      <c r="I446" s="2">
        <v>6.46000003814697</v>
      </c>
      <c r="J446">
        <v>0</v>
      </c>
      <c r="K446" s="2">
        <v>0.15000000596046401</v>
      </c>
      <c r="L446" s="2">
        <v>2.0499999523162802</v>
      </c>
      <c r="M446" s="2">
        <v>4.2699999809265101</v>
      </c>
      <c r="N446">
        <v>0</v>
      </c>
      <c r="O446">
        <v>2</v>
      </c>
      <c r="P446">
        <v>44</v>
      </c>
      <c r="Q446">
        <v>206</v>
      </c>
      <c r="R446">
        <v>1188</v>
      </c>
      <c r="S446">
        <v>2889</v>
      </c>
    </row>
    <row r="447" spans="1:19" ht="15" customHeight="1" x14ac:dyDescent="0.25">
      <c r="A447">
        <v>8583815059</v>
      </c>
      <c r="B447" s="1">
        <v>42491</v>
      </c>
      <c r="C447" s="1" t="str">
        <f t="shared" si="28"/>
        <v>Sunday</v>
      </c>
      <c r="D447" s="1" t="str">
        <f t="shared" si="29"/>
        <v>weekend</v>
      </c>
      <c r="E447" s="3">
        <f t="shared" si="30"/>
        <v>129</v>
      </c>
      <c r="F447" s="3" t="str">
        <f t="shared" si="31"/>
        <v>Highly Active</v>
      </c>
      <c r="G447">
        <v>4512</v>
      </c>
      <c r="H447" s="2">
        <v>3.5199999809265101</v>
      </c>
      <c r="I447" s="2">
        <v>3.5199999809265101</v>
      </c>
      <c r="J447">
        <v>0</v>
      </c>
      <c r="K447" s="2">
        <v>0.77999997138977095</v>
      </c>
      <c r="L447" s="2">
        <v>0.119999997317791</v>
      </c>
      <c r="M447" s="2">
        <v>2.03999996185303</v>
      </c>
      <c r="N447">
        <v>0</v>
      </c>
      <c r="O447">
        <v>10</v>
      </c>
      <c r="P447">
        <v>2</v>
      </c>
      <c r="Q447">
        <v>117</v>
      </c>
      <c r="R447">
        <v>1311</v>
      </c>
      <c r="S447">
        <v>2596</v>
      </c>
    </row>
    <row r="448" spans="1:19" ht="15" customHeight="1" x14ac:dyDescent="0.25">
      <c r="A448">
        <v>8583815059</v>
      </c>
      <c r="B448" s="1">
        <v>42498</v>
      </c>
      <c r="C448" s="1" t="str">
        <f t="shared" si="28"/>
        <v>Sunday</v>
      </c>
      <c r="D448" s="1" t="str">
        <f t="shared" si="29"/>
        <v>weekend</v>
      </c>
      <c r="E448" s="3">
        <f t="shared" si="30"/>
        <v>257</v>
      </c>
      <c r="F448" s="3" t="str">
        <f t="shared" si="31"/>
        <v>Highly Active</v>
      </c>
      <c r="G448">
        <v>9217</v>
      </c>
      <c r="H448" s="2">
        <v>7.1900000572204599</v>
      </c>
      <c r="I448" s="2">
        <v>7.1900000572204599</v>
      </c>
      <c r="J448">
        <v>0</v>
      </c>
      <c r="K448" s="2">
        <v>0.21999999880790699</v>
      </c>
      <c r="L448" s="2">
        <v>3.3099999427795401</v>
      </c>
      <c r="M448" s="2">
        <v>3.6600000858306898</v>
      </c>
      <c r="N448">
        <v>0</v>
      </c>
      <c r="O448">
        <v>3</v>
      </c>
      <c r="P448">
        <v>72</v>
      </c>
      <c r="Q448">
        <v>182</v>
      </c>
      <c r="R448">
        <v>1183</v>
      </c>
      <c r="S448">
        <v>2940</v>
      </c>
    </row>
    <row r="449" spans="1:19" ht="15" customHeight="1" x14ac:dyDescent="0.25">
      <c r="A449">
        <v>8792009665</v>
      </c>
      <c r="B449" s="1">
        <v>42484</v>
      </c>
      <c r="C449" s="1" t="str">
        <f t="shared" si="28"/>
        <v>Sunday</v>
      </c>
      <c r="D449" s="1" t="str">
        <f t="shared" si="29"/>
        <v>weekend</v>
      </c>
      <c r="E449" s="3">
        <f t="shared" si="30"/>
        <v>30</v>
      </c>
      <c r="F449" s="3" t="str">
        <f t="shared" si="31"/>
        <v>Moderately Active</v>
      </c>
      <c r="G449">
        <v>400</v>
      </c>
      <c r="H449" s="2">
        <v>0.259999990463257</v>
      </c>
      <c r="I449" s="2">
        <v>0.259999990463257</v>
      </c>
      <c r="J449">
        <v>0</v>
      </c>
      <c r="K449" s="2">
        <v>3.9999999105930301E-2</v>
      </c>
      <c r="L449" s="2">
        <v>5.0000000745058101E-2</v>
      </c>
      <c r="M449" s="2">
        <v>0.15999999642372101</v>
      </c>
      <c r="N449">
        <v>0</v>
      </c>
      <c r="O449">
        <v>3</v>
      </c>
      <c r="P449">
        <v>8</v>
      </c>
      <c r="Q449">
        <v>19</v>
      </c>
      <c r="R449">
        <v>1410</v>
      </c>
      <c r="S449">
        <v>1799</v>
      </c>
    </row>
    <row r="450" spans="1:19" ht="15" customHeight="1" x14ac:dyDescent="0.25">
      <c r="A450">
        <v>8792009665</v>
      </c>
      <c r="B450" s="1">
        <v>42491</v>
      </c>
      <c r="C450" s="1" t="str">
        <f t="shared" ref="C450:C513" si="32">TEXT(B450, "dddd")</f>
        <v>Sunday</v>
      </c>
      <c r="D450" s="1" t="str">
        <f t="shared" ref="D450:D513" si="33">IF(OR(TEXT(C450,"dddd")="Saturday",TEXT(C450,"dddd")="Sunday"),"weekend","Weekday")</f>
        <v>weekend</v>
      </c>
      <c r="E450" s="3">
        <f t="shared" ref="E450:E513" si="34">O450+P450+Q450</f>
        <v>79</v>
      </c>
      <c r="F450" s="3" t="str">
        <f t="shared" ref="F450:F513" si="35">IF(E450&gt;=60,"Highly Active",IF(E450&gt;=30,"Moderately Active","Low Activity"))</f>
        <v>Highly Active</v>
      </c>
      <c r="G450">
        <v>1619</v>
      </c>
      <c r="H450" s="2">
        <v>1.03999996185303</v>
      </c>
      <c r="I450" s="2">
        <v>1.03999996185303</v>
      </c>
      <c r="J450">
        <v>0</v>
      </c>
      <c r="K450" s="2">
        <v>0</v>
      </c>
      <c r="L450" s="2">
        <v>0</v>
      </c>
      <c r="M450" s="2">
        <v>1.03999996185303</v>
      </c>
      <c r="N450">
        <v>0</v>
      </c>
      <c r="O450">
        <v>0</v>
      </c>
      <c r="P450">
        <v>0</v>
      </c>
      <c r="Q450">
        <v>79</v>
      </c>
      <c r="R450">
        <v>834</v>
      </c>
      <c r="S450">
        <v>1962</v>
      </c>
    </row>
    <row r="451" spans="1:19" ht="15" customHeight="1" x14ac:dyDescent="0.25">
      <c r="A451">
        <v>8877689391</v>
      </c>
      <c r="B451" s="1">
        <v>42477</v>
      </c>
      <c r="C451" s="1" t="str">
        <f t="shared" si="32"/>
        <v>Sunday</v>
      </c>
      <c r="D451" s="1" t="str">
        <f t="shared" si="33"/>
        <v>weekend</v>
      </c>
      <c r="E451" s="3">
        <f t="shared" si="34"/>
        <v>380</v>
      </c>
      <c r="F451" s="3" t="str">
        <f t="shared" si="35"/>
        <v>Highly Active</v>
      </c>
      <c r="G451">
        <v>15118</v>
      </c>
      <c r="H451" s="2">
        <v>8.8699998855590803</v>
      </c>
      <c r="I451" s="2">
        <v>8.8699998855590803</v>
      </c>
      <c r="J451">
        <v>0</v>
      </c>
      <c r="K451" s="2">
        <v>0</v>
      </c>
      <c r="L451" s="2">
        <v>7.0000000298023196E-2</v>
      </c>
      <c r="M451" s="2">
        <v>8.7899999618530291</v>
      </c>
      <c r="N451">
        <v>0</v>
      </c>
      <c r="O451">
        <v>58</v>
      </c>
      <c r="P451">
        <v>15</v>
      </c>
      <c r="Q451">
        <v>307</v>
      </c>
      <c r="R451">
        <v>1060</v>
      </c>
      <c r="S451">
        <v>3545</v>
      </c>
    </row>
    <row r="452" spans="1:19" ht="15" customHeight="1" x14ac:dyDescent="0.25">
      <c r="A452">
        <v>8877689391</v>
      </c>
      <c r="B452" s="1">
        <v>42484</v>
      </c>
      <c r="C452" s="1" t="str">
        <f t="shared" si="32"/>
        <v>Sunday</v>
      </c>
      <c r="D452" s="1" t="str">
        <f t="shared" si="33"/>
        <v>weekend</v>
      </c>
      <c r="E452" s="3">
        <f t="shared" si="34"/>
        <v>292</v>
      </c>
      <c r="F452" s="3" t="str">
        <f t="shared" si="35"/>
        <v>Highly Active</v>
      </c>
      <c r="G452">
        <v>16674</v>
      </c>
      <c r="H452" s="2">
        <v>15.7399997711182</v>
      </c>
      <c r="I452" s="2">
        <v>15.7399997711182</v>
      </c>
      <c r="J452">
        <v>0</v>
      </c>
      <c r="K452" s="2">
        <v>11.0100002288818</v>
      </c>
      <c r="L452" s="2">
        <v>9.9999997764825804E-3</v>
      </c>
      <c r="M452" s="2">
        <v>4.6900000572204599</v>
      </c>
      <c r="N452">
        <v>0</v>
      </c>
      <c r="O452">
        <v>64</v>
      </c>
      <c r="P452">
        <v>1</v>
      </c>
      <c r="Q452">
        <v>227</v>
      </c>
      <c r="R452">
        <v>1148</v>
      </c>
      <c r="S452">
        <v>3455</v>
      </c>
    </row>
    <row r="453" spans="1:19" ht="15" customHeight="1" x14ac:dyDescent="0.25">
      <c r="A453">
        <v>8877689391</v>
      </c>
      <c r="B453" s="1">
        <v>42491</v>
      </c>
      <c r="C453" s="1" t="str">
        <f t="shared" si="32"/>
        <v>Sunday</v>
      </c>
      <c r="D453" s="1" t="str">
        <f t="shared" si="33"/>
        <v>weekend</v>
      </c>
      <c r="E453" s="3">
        <f t="shared" si="34"/>
        <v>214</v>
      </c>
      <c r="F453" s="3" t="str">
        <f t="shared" si="35"/>
        <v>Highly Active</v>
      </c>
      <c r="G453">
        <v>10930</v>
      </c>
      <c r="H453" s="2">
        <v>8.3199996948242205</v>
      </c>
      <c r="I453" s="2">
        <v>8.3199996948242205</v>
      </c>
      <c r="J453">
        <v>0</v>
      </c>
      <c r="K453" s="2">
        <v>3.1300001144409202</v>
      </c>
      <c r="L453" s="2">
        <v>0.56999999284744296</v>
      </c>
      <c r="M453" s="2">
        <v>4.5700001716613796</v>
      </c>
      <c r="N453">
        <v>0</v>
      </c>
      <c r="O453">
        <v>36</v>
      </c>
      <c r="P453">
        <v>12</v>
      </c>
      <c r="Q453">
        <v>166</v>
      </c>
      <c r="R453">
        <v>1226</v>
      </c>
      <c r="S453">
        <v>2786</v>
      </c>
    </row>
    <row r="454" spans="1:19" ht="15" customHeight="1" x14ac:dyDescent="0.25">
      <c r="A454">
        <v>8877689391</v>
      </c>
      <c r="B454" s="1">
        <v>42498</v>
      </c>
      <c r="C454" s="1" t="str">
        <f t="shared" si="32"/>
        <v>Sunday</v>
      </c>
      <c r="D454" s="1" t="str">
        <f t="shared" si="33"/>
        <v>weekend</v>
      </c>
      <c r="E454" s="3">
        <f t="shared" si="34"/>
        <v>266</v>
      </c>
      <c r="F454" s="3" t="str">
        <f t="shared" si="35"/>
        <v>Highly Active</v>
      </c>
      <c r="G454">
        <v>10686</v>
      </c>
      <c r="H454" s="2">
        <v>8.1099996566772496</v>
      </c>
      <c r="I454" s="2">
        <v>8.1099996566772496</v>
      </c>
      <c r="J454">
        <v>0</v>
      </c>
      <c r="K454" s="2">
        <v>1.08000004291534</v>
      </c>
      <c r="L454" s="2">
        <v>0.20000000298023199</v>
      </c>
      <c r="M454" s="2">
        <v>6.8000001907348597</v>
      </c>
      <c r="N454">
        <v>0</v>
      </c>
      <c r="O454">
        <v>17</v>
      </c>
      <c r="P454">
        <v>4</v>
      </c>
      <c r="Q454">
        <v>245</v>
      </c>
      <c r="R454">
        <v>1174</v>
      </c>
      <c r="S454">
        <v>2847</v>
      </c>
    </row>
    <row r="455" spans="1:19" ht="15" customHeight="1" x14ac:dyDescent="0.25">
      <c r="A455">
        <v>1503960366</v>
      </c>
      <c r="B455" s="1">
        <v>42474</v>
      </c>
      <c r="C455" s="1" t="str">
        <f t="shared" si="32"/>
        <v>Thursday</v>
      </c>
      <c r="D455" s="1" t="str">
        <f t="shared" si="33"/>
        <v>Weekday</v>
      </c>
      <c r="E455" s="3">
        <f t="shared" si="34"/>
        <v>222</v>
      </c>
      <c r="F455" s="3" t="str">
        <f t="shared" si="35"/>
        <v>Highly Active</v>
      </c>
      <c r="G455">
        <v>10460</v>
      </c>
      <c r="H455" s="2">
        <v>6.7399997711181596</v>
      </c>
      <c r="I455" s="2">
        <v>6.7399997711181596</v>
      </c>
      <c r="J455">
        <v>0</v>
      </c>
      <c r="K455" s="2">
        <v>2.4400000572204599</v>
      </c>
      <c r="L455" s="2">
        <v>0.40000000596046398</v>
      </c>
      <c r="M455" s="2">
        <v>3.9100000858306898</v>
      </c>
      <c r="N455">
        <v>0</v>
      </c>
      <c r="O455">
        <v>30</v>
      </c>
      <c r="P455">
        <v>11</v>
      </c>
      <c r="Q455">
        <v>181</v>
      </c>
      <c r="R455">
        <v>1218</v>
      </c>
      <c r="S455">
        <v>1776</v>
      </c>
    </row>
    <row r="456" spans="1:19" ht="15" customHeight="1" x14ac:dyDescent="0.25">
      <c r="A456">
        <v>1503960366</v>
      </c>
      <c r="B456" s="1">
        <v>42481</v>
      </c>
      <c r="C456" s="1" t="str">
        <f t="shared" si="32"/>
        <v>Thursday</v>
      </c>
      <c r="D456" s="1" t="str">
        <f t="shared" si="33"/>
        <v>Weekday</v>
      </c>
      <c r="E456" s="3">
        <f t="shared" si="34"/>
        <v>238</v>
      </c>
      <c r="F456" s="3" t="str">
        <f t="shared" si="35"/>
        <v>Highly Active</v>
      </c>
      <c r="G456">
        <v>9819</v>
      </c>
      <c r="H456" s="2">
        <v>6.3400001525878897</v>
      </c>
      <c r="I456" s="2">
        <v>6.3400001525878897</v>
      </c>
      <c r="J456">
        <v>0</v>
      </c>
      <c r="K456" s="2">
        <v>1.3400000333786</v>
      </c>
      <c r="L456" s="2">
        <v>0.34999999403953602</v>
      </c>
      <c r="M456" s="2">
        <v>4.6500000953674299</v>
      </c>
      <c r="N456">
        <v>0</v>
      </c>
      <c r="O456">
        <v>19</v>
      </c>
      <c r="P456">
        <v>8</v>
      </c>
      <c r="Q456">
        <v>211</v>
      </c>
      <c r="R456">
        <v>838</v>
      </c>
      <c r="S456">
        <v>1775</v>
      </c>
    </row>
    <row r="457" spans="1:19" ht="15" customHeight="1" x14ac:dyDescent="0.25">
      <c r="A457">
        <v>1503960366</v>
      </c>
      <c r="B457" s="1">
        <v>42488</v>
      </c>
      <c r="C457" s="1" t="str">
        <f t="shared" si="32"/>
        <v>Thursday</v>
      </c>
      <c r="D457" s="1" t="str">
        <f t="shared" si="33"/>
        <v>Weekday</v>
      </c>
      <c r="E457" s="3">
        <f t="shared" si="34"/>
        <v>265</v>
      </c>
      <c r="F457" s="3" t="str">
        <f t="shared" si="35"/>
        <v>Highly Active</v>
      </c>
      <c r="G457">
        <v>13154</v>
      </c>
      <c r="H457" s="2">
        <v>8.5299997329711896</v>
      </c>
      <c r="I457" s="2">
        <v>8.5299997329711896</v>
      </c>
      <c r="J457">
        <v>0</v>
      </c>
      <c r="K457" s="2">
        <v>3.53999996185303</v>
      </c>
      <c r="L457" s="2">
        <v>1.1599999666214</v>
      </c>
      <c r="M457" s="2">
        <v>3.78999996185303</v>
      </c>
      <c r="N457">
        <v>0</v>
      </c>
      <c r="O457">
        <v>48</v>
      </c>
      <c r="P457">
        <v>28</v>
      </c>
      <c r="Q457">
        <v>189</v>
      </c>
      <c r="R457">
        <v>782</v>
      </c>
      <c r="S457">
        <v>1898</v>
      </c>
    </row>
    <row r="458" spans="1:19" ht="15" customHeight="1" x14ac:dyDescent="0.25">
      <c r="A458">
        <v>1503960366</v>
      </c>
      <c r="B458" s="1">
        <v>42495</v>
      </c>
      <c r="C458" s="1" t="str">
        <f t="shared" si="32"/>
        <v>Thursday</v>
      </c>
      <c r="D458" s="1" t="str">
        <f t="shared" si="33"/>
        <v>Weekday</v>
      </c>
      <c r="E458" s="3">
        <f t="shared" si="34"/>
        <v>319</v>
      </c>
      <c r="F458" s="3" t="str">
        <f t="shared" si="35"/>
        <v>Highly Active</v>
      </c>
      <c r="G458">
        <v>14070</v>
      </c>
      <c r="H458" s="2">
        <v>8.8999996185302699</v>
      </c>
      <c r="I458" s="2">
        <v>8.8999996185302699</v>
      </c>
      <c r="J458">
        <v>0</v>
      </c>
      <c r="K458" s="2">
        <v>2.9200000762939502</v>
      </c>
      <c r="L458" s="2">
        <v>1.08000004291534</v>
      </c>
      <c r="M458" s="2">
        <v>4.8800001144409197</v>
      </c>
      <c r="N458">
        <v>0</v>
      </c>
      <c r="O458">
        <v>45</v>
      </c>
      <c r="P458">
        <v>24</v>
      </c>
      <c r="Q458">
        <v>250</v>
      </c>
      <c r="R458">
        <v>857</v>
      </c>
      <c r="S458">
        <v>1959</v>
      </c>
    </row>
    <row r="459" spans="1:19" ht="15" customHeight="1" x14ac:dyDescent="0.25">
      <c r="A459">
        <v>1624580081</v>
      </c>
      <c r="B459" s="1">
        <v>42474</v>
      </c>
      <c r="C459" s="1" t="str">
        <f t="shared" si="32"/>
        <v>Thursday</v>
      </c>
      <c r="D459" s="1" t="str">
        <f t="shared" si="33"/>
        <v>Weekday</v>
      </c>
      <c r="E459" s="3">
        <f t="shared" si="34"/>
        <v>236</v>
      </c>
      <c r="F459" s="3" t="str">
        <f t="shared" si="35"/>
        <v>Highly Active</v>
      </c>
      <c r="G459">
        <v>9107</v>
      </c>
      <c r="H459" s="2">
        <v>5.9200000762939498</v>
      </c>
      <c r="I459" s="2">
        <v>5.9200000762939498</v>
      </c>
      <c r="J459">
        <v>0</v>
      </c>
      <c r="K459" s="2">
        <v>0</v>
      </c>
      <c r="L459" s="2">
        <v>0</v>
      </c>
      <c r="M459" s="2">
        <v>5.9099998474121103</v>
      </c>
      <c r="N459">
        <v>9.9999997764825804E-3</v>
      </c>
      <c r="O459">
        <v>0</v>
      </c>
      <c r="P459">
        <v>0</v>
      </c>
      <c r="Q459">
        <v>236</v>
      </c>
      <c r="R459">
        <v>1204</v>
      </c>
      <c r="S459">
        <v>1572</v>
      </c>
    </row>
    <row r="460" spans="1:19" ht="15" customHeight="1" x14ac:dyDescent="0.25">
      <c r="A460">
        <v>1624580081</v>
      </c>
      <c r="B460" s="1">
        <v>42481</v>
      </c>
      <c r="C460" s="1" t="str">
        <f t="shared" si="32"/>
        <v>Thursday</v>
      </c>
      <c r="D460" s="1" t="str">
        <f t="shared" si="33"/>
        <v>Weekday</v>
      </c>
      <c r="E460" s="3">
        <f t="shared" si="34"/>
        <v>186</v>
      </c>
      <c r="F460" s="3" t="str">
        <f t="shared" si="35"/>
        <v>Highly Active</v>
      </c>
      <c r="G460">
        <v>6349</v>
      </c>
      <c r="H460" s="2">
        <v>4.1300001144409197</v>
      </c>
      <c r="I460" s="2">
        <v>4.1300001144409197</v>
      </c>
      <c r="J460">
        <v>0</v>
      </c>
      <c r="K460" s="2">
        <v>0</v>
      </c>
      <c r="L460" s="2">
        <v>0</v>
      </c>
      <c r="M460" s="2">
        <v>4.1100001335143999</v>
      </c>
      <c r="N460">
        <v>1.9999999552965199E-2</v>
      </c>
      <c r="O460">
        <v>0</v>
      </c>
      <c r="P460">
        <v>0</v>
      </c>
      <c r="Q460">
        <v>186</v>
      </c>
      <c r="R460">
        <v>1254</v>
      </c>
      <c r="S460">
        <v>1467</v>
      </c>
    </row>
    <row r="461" spans="1:19" ht="15" customHeight="1" x14ac:dyDescent="0.25">
      <c r="A461">
        <v>1624580081</v>
      </c>
      <c r="B461" s="1">
        <v>42488</v>
      </c>
      <c r="C461" s="1" t="str">
        <f t="shared" si="32"/>
        <v>Thursday</v>
      </c>
      <c r="D461" s="1" t="str">
        <f t="shared" si="33"/>
        <v>Weekday</v>
      </c>
      <c r="E461" s="3">
        <f t="shared" si="34"/>
        <v>120</v>
      </c>
      <c r="F461" s="3" t="str">
        <f t="shared" si="35"/>
        <v>Highly Active</v>
      </c>
      <c r="G461">
        <v>2759</v>
      </c>
      <c r="H461" s="2">
        <v>1.78999996185303</v>
      </c>
      <c r="I461" s="2">
        <v>1.78999996185303</v>
      </c>
      <c r="J461">
        <v>0</v>
      </c>
      <c r="K461" s="2">
        <v>0</v>
      </c>
      <c r="L461" s="2">
        <v>0.20000000298023199</v>
      </c>
      <c r="M461" s="2">
        <v>1.6000000238418599</v>
      </c>
      <c r="N461">
        <v>0</v>
      </c>
      <c r="O461">
        <v>0</v>
      </c>
      <c r="P461">
        <v>5</v>
      </c>
      <c r="Q461">
        <v>115</v>
      </c>
      <c r="R461">
        <v>1320</v>
      </c>
      <c r="S461">
        <v>1401</v>
      </c>
    </row>
    <row r="462" spans="1:19" ht="15" customHeight="1" x14ac:dyDescent="0.25">
      <c r="A462">
        <v>1624580081</v>
      </c>
      <c r="B462" s="1">
        <v>42495</v>
      </c>
      <c r="C462" s="1" t="str">
        <f t="shared" si="32"/>
        <v>Thursday</v>
      </c>
      <c r="D462" s="1" t="str">
        <f t="shared" si="33"/>
        <v>Weekday</v>
      </c>
      <c r="E462" s="3">
        <f t="shared" si="34"/>
        <v>117</v>
      </c>
      <c r="F462" s="3" t="str">
        <f t="shared" si="35"/>
        <v>Highly Active</v>
      </c>
      <c r="G462">
        <v>2470</v>
      </c>
      <c r="H462" s="2">
        <v>1.6100000143051101</v>
      </c>
      <c r="I462" s="2">
        <v>1.6100000143051101</v>
      </c>
      <c r="J462">
        <v>0</v>
      </c>
      <c r="K462" s="2">
        <v>0</v>
      </c>
      <c r="L462" s="2">
        <v>0</v>
      </c>
      <c r="M462" s="2">
        <v>1.58000004291534</v>
      </c>
      <c r="N462">
        <v>1.9999999552965199E-2</v>
      </c>
      <c r="O462">
        <v>0</v>
      </c>
      <c r="P462">
        <v>0</v>
      </c>
      <c r="Q462">
        <v>117</v>
      </c>
      <c r="R462">
        <v>1323</v>
      </c>
      <c r="S462">
        <v>1370</v>
      </c>
    </row>
    <row r="463" spans="1:19" ht="15" customHeight="1" x14ac:dyDescent="0.25">
      <c r="A463">
        <v>1624580081</v>
      </c>
      <c r="B463" s="1">
        <v>42502</v>
      </c>
      <c r="C463" s="1" t="str">
        <f t="shared" si="32"/>
        <v>Thursday</v>
      </c>
      <c r="D463" s="1" t="str">
        <f t="shared" si="33"/>
        <v>Weekday</v>
      </c>
      <c r="E463" s="3">
        <f t="shared" si="34"/>
        <v>107</v>
      </c>
      <c r="F463" s="3" t="str">
        <f t="shared" si="35"/>
        <v>Highly Active</v>
      </c>
      <c r="G463">
        <v>2971</v>
      </c>
      <c r="H463" s="2">
        <v>1.9299999475479099</v>
      </c>
      <c r="I463" s="2">
        <v>1.9299999475479099</v>
      </c>
      <c r="J463">
        <v>0</v>
      </c>
      <c r="K463" s="2">
        <v>0</v>
      </c>
      <c r="L463" s="2">
        <v>0</v>
      </c>
      <c r="M463" s="2">
        <v>1.91999995708466</v>
      </c>
      <c r="N463">
        <v>9.9999997764825804E-3</v>
      </c>
      <c r="O463">
        <v>0</v>
      </c>
      <c r="P463">
        <v>0</v>
      </c>
      <c r="Q463">
        <v>107</v>
      </c>
      <c r="R463">
        <v>890</v>
      </c>
      <c r="S463">
        <v>1002</v>
      </c>
    </row>
    <row r="464" spans="1:19" ht="15" customHeight="1" x14ac:dyDescent="0.25">
      <c r="A464">
        <v>1644430081</v>
      </c>
      <c r="B464" s="1">
        <v>42474</v>
      </c>
      <c r="C464" s="1" t="str">
        <f t="shared" si="32"/>
        <v>Thursday</v>
      </c>
      <c r="D464" s="1" t="str">
        <f t="shared" si="33"/>
        <v>Weekday</v>
      </c>
      <c r="E464" s="3">
        <f t="shared" si="34"/>
        <v>315</v>
      </c>
      <c r="F464" s="3" t="str">
        <f t="shared" si="35"/>
        <v>Highly Active</v>
      </c>
      <c r="G464">
        <v>11037</v>
      </c>
      <c r="H464" s="2">
        <v>8.0200004577636701</v>
      </c>
      <c r="I464" s="2">
        <v>8.0200004577636701</v>
      </c>
      <c r="J464">
        <v>0</v>
      </c>
      <c r="K464" s="2">
        <v>0.36000001430511502</v>
      </c>
      <c r="L464" s="2">
        <v>2.5599999427795401</v>
      </c>
      <c r="M464" s="2">
        <v>5.0999999046325701</v>
      </c>
      <c r="N464">
        <v>0</v>
      </c>
      <c r="O464">
        <v>5</v>
      </c>
      <c r="P464">
        <v>58</v>
      </c>
      <c r="Q464">
        <v>252</v>
      </c>
      <c r="R464">
        <v>1125</v>
      </c>
      <c r="S464">
        <v>3226</v>
      </c>
    </row>
    <row r="465" spans="1:19" ht="15" customHeight="1" x14ac:dyDescent="0.25">
      <c r="A465">
        <v>1644430081</v>
      </c>
      <c r="B465" s="1">
        <v>42481</v>
      </c>
      <c r="C465" s="1" t="str">
        <f t="shared" si="32"/>
        <v>Thursday</v>
      </c>
      <c r="D465" s="1" t="str">
        <f t="shared" si="33"/>
        <v>Weekday</v>
      </c>
      <c r="E465" s="3">
        <f t="shared" si="34"/>
        <v>38</v>
      </c>
      <c r="F465" s="3" t="str">
        <f t="shared" si="35"/>
        <v>Moderately Active</v>
      </c>
      <c r="G465">
        <v>1223</v>
      </c>
      <c r="H465" s="2">
        <v>0.88999998569488503</v>
      </c>
      <c r="I465" s="2">
        <v>0.88999998569488503</v>
      </c>
      <c r="J465">
        <v>0</v>
      </c>
      <c r="K465" s="2">
        <v>0</v>
      </c>
      <c r="L465" s="2">
        <v>0</v>
      </c>
      <c r="M465" s="2">
        <v>0.87999999523162797</v>
      </c>
      <c r="N465">
        <v>9.9999997764825804E-3</v>
      </c>
      <c r="O465">
        <v>0</v>
      </c>
      <c r="P465">
        <v>0</v>
      </c>
      <c r="Q465">
        <v>38</v>
      </c>
      <c r="R465">
        <v>1402</v>
      </c>
      <c r="S465">
        <v>2140</v>
      </c>
    </row>
    <row r="466" spans="1:19" ht="15" customHeight="1" x14ac:dyDescent="0.25">
      <c r="A466">
        <v>1644430081</v>
      </c>
      <c r="B466" s="1">
        <v>42488</v>
      </c>
      <c r="C466" s="1" t="str">
        <f t="shared" si="32"/>
        <v>Thursday</v>
      </c>
      <c r="D466" s="1" t="str">
        <f t="shared" si="33"/>
        <v>Weekday</v>
      </c>
      <c r="E466" s="3">
        <f t="shared" si="34"/>
        <v>283</v>
      </c>
      <c r="F466" s="3" t="str">
        <f t="shared" si="35"/>
        <v>Highly Active</v>
      </c>
      <c r="G466">
        <v>9405</v>
      </c>
      <c r="H466" s="2">
        <v>6.8400001525878897</v>
      </c>
      <c r="I466" s="2">
        <v>6.8400001525878897</v>
      </c>
      <c r="J466">
        <v>0</v>
      </c>
      <c r="K466" s="2">
        <v>0.20000000298023199</v>
      </c>
      <c r="L466" s="2">
        <v>2.3199999332428001</v>
      </c>
      <c r="M466" s="2">
        <v>4.3099999427795401</v>
      </c>
      <c r="N466">
        <v>0</v>
      </c>
      <c r="O466">
        <v>3</v>
      </c>
      <c r="P466">
        <v>53</v>
      </c>
      <c r="Q466">
        <v>227</v>
      </c>
      <c r="R466">
        <v>1157</v>
      </c>
      <c r="S466">
        <v>3108</v>
      </c>
    </row>
    <row r="467" spans="1:19" ht="15" customHeight="1" x14ac:dyDescent="0.25">
      <c r="A467">
        <v>1644430081</v>
      </c>
      <c r="B467" s="1">
        <v>42495</v>
      </c>
      <c r="C467" s="1" t="str">
        <f t="shared" si="32"/>
        <v>Thursday</v>
      </c>
      <c r="D467" s="1" t="str">
        <f t="shared" si="33"/>
        <v>Weekday</v>
      </c>
      <c r="E467" s="3">
        <f t="shared" si="34"/>
        <v>99</v>
      </c>
      <c r="F467" s="3" t="str">
        <f t="shared" si="35"/>
        <v>Highly Active</v>
      </c>
      <c r="G467">
        <v>4363</v>
      </c>
      <c r="H467" s="2">
        <v>3.1900000572204599</v>
      </c>
      <c r="I467" s="2">
        <v>3.1900000572204599</v>
      </c>
      <c r="J467">
        <v>0</v>
      </c>
      <c r="K467" s="2">
        <v>0.519999980926514</v>
      </c>
      <c r="L467" s="2">
        <v>0.54000002145767201</v>
      </c>
      <c r="M467" s="2">
        <v>2.1300001144409202</v>
      </c>
      <c r="N467">
        <v>9.9999997764825804E-3</v>
      </c>
      <c r="O467">
        <v>6</v>
      </c>
      <c r="P467">
        <v>12</v>
      </c>
      <c r="Q467">
        <v>81</v>
      </c>
      <c r="R467">
        <v>1341</v>
      </c>
      <c r="S467">
        <v>2463</v>
      </c>
    </row>
    <row r="468" spans="1:19" ht="15" customHeight="1" x14ac:dyDescent="0.25">
      <c r="A468">
        <v>1844505072</v>
      </c>
      <c r="B468" s="1">
        <v>42474</v>
      </c>
      <c r="C468" s="1" t="str">
        <f t="shared" si="32"/>
        <v>Thursday</v>
      </c>
      <c r="D468" s="1" t="str">
        <f t="shared" si="33"/>
        <v>Weekday</v>
      </c>
      <c r="E468" s="3">
        <f t="shared" si="34"/>
        <v>373</v>
      </c>
      <c r="F468" s="3" t="str">
        <f t="shared" si="35"/>
        <v>Highly Active</v>
      </c>
      <c r="G468">
        <v>7937</v>
      </c>
      <c r="H468" s="2">
        <v>5.25</v>
      </c>
      <c r="I468" s="2">
        <v>5.25</v>
      </c>
      <c r="J468">
        <v>0</v>
      </c>
      <c r="K468" s="2">
        <v>0</v>
      </c>
      <c r="L468" s="2">
        <v>0</v>
      </c>
      <c r="M468" s="2">
        <v>5.2300000190734899</v>
      </c>
      <c r="N468">
        <v>0</v>
      </c>
      <c r="O468">
        <v>0</v>
      </c>
      <c r="P468">
        <v>0</v>
      </c>
      <c r="Q468">
        <v>373</v>
      </c>
      <c r="R468">
        <v>843</v>
      </c>
      <c r="S468">
        <v>2130</v>
      </c>
    </row>
    <row r="469" spans="1:19" ht="15" customHeight="1" x14ac:dyDescent="0.25">
      <c r="A469">
        <v>1844505072</v>
      </c>
      <c r="B469" s="1">
        <v>42481</v>
      </c>
      <c r="C469" s="1" t="str">
        <f t="shared" si="32"/>
        <v>Thursday</v>
      </c>
      <c r="D469" s="1" t="str">
        <f t="shared" si="33"/>
        <v>Weekday</v>
      </c>
      <c r="E469" s="3">
        <f t="shared" si="34"/>
        <v>323</v>
      </c>
      <c r="F469" s="3" t="str">
        <f t="shared" si="35"/>
        <v>Highly Active</v>
      </c>
      <c r="G469">
        <v>8054</v>
      </c>
      <c r="H469" s="2">
        <v>5.3200001716613796</v>
      </c>
      <c r="I469" s="2">
        <v>5.3200001716613796</v>
      </c>
      <c r="J469">
        <v>0</v>
      </c>
      <c r="K469" s="2">
        <v>0.119999997317791</v>
      </c>
      <c r="L469" s="2">
        <v>0.519999980926514</v>
      </c>
      <c r="M469" s="2">
        <v>4.6799998283386204</v>
      </c>
      <c r="N469">
        <v>0</v>
      </c>
      <c r="O469">
        <v>2</v>
      </c>
      <c r="P469">
        <v>13</v>
      </c>
      <c r="Q469">
        <v>308</v>
      </c>
      <c r="R469">
        <v>1117</v>
      </c>
      <c r="S469">
        <v>2062</v>
      </c>
    </row>
    <row r="470" spans="1:19" ht="15" customHeight="1" x14ac:dyDescent="0.25">
      <c r="A470">
        <v>1844505072</v>
      </c>
      <c r="B470" s="1">
        <v>42488</v>
      </c>
      <c r="C470" s="1" t="str">
        <f t="shared" si="32"/>
        <v>Thursday</v>
      </c>
      <c r="D470" s="1" t="str">
        <f t="shared" si="33"/>
        <v>Weekday</v>
      </c>
      <c r="E470" s="3">
        <f t="shared" si="34"/>
        <v>302</v>
      </c>
      <c r="F470" s="3" t="str">
        <f t="shared" si="35"/>
        <v>Highly Active</v>
      </c>
      <c r="G470">
        <v>6907</v>
      </c>
      <c r="H470" s="2">
        <v>4.5700001716613796</v>
      </c>
      <c r="I470" s="2">
        <v>4.5700001716613796</v>
      </c>
      <c r="J470">
        <v>0</v>
      </c>
      <c r="K470" s="2">
        <v>0</v>
      </c>
      <c r="L470" s="2">
        <v>0</v>
      </c>
      <c r="M470" s="2">
        <v>4.5599999427795401</v>
      </c>
      <c r="N470">
        <v>0</v>
      </c>
      <c r="O470">
        <v>0</v>
      </c>
      <c r="P470">
        <v>0</v>
      </c>
      <c r="Q470">
        <v>302</v>
      </c>
      <c r="R470">
        <v>1138</v>
      </c>
      <c r="S470">
        <v>1992</v>
      </c>
    </row>
    <row r="471" spans="1:19" ht="15" customHeight="1" x14ac:dyDescent="0.25">
      <c r="A471">
        <v>1844505072</v>
      </c>
      <c r="B471" s="1">
        <v>42495</v>
      </c>
      <c r="C471" s="1" t="str">
        <f t="shared" si="32"/>
        <v>Thursday</v>
      </c>
      <c r="D471" s="1" t="str">
        <f t="shared" si="33"/>
        <v>Weekday</v>
      </c>
      <c r="E471" s="3">
        <f t="shared" si="34"/>
        <v>120</v>
      </c>
      <c r="F471" s="3" t="str">
        <f t="shared" si="35"/>
        <v>Highly Active</v>
      </c>
      <c r="G471">
        <v>2237</v>
      </c>
      <c r="H471" s="2">
        <v>1.4800000190734901</v>
      </c>
      <c r="I471" s="2">
        <v>1.4800000190734901</v>
      </c>
      <c r="J471">
        <v>0</v>
      </c>
      <c r="K471" s="2">
        <v>0</v>
      </c>
      <c r="L471" s="2">
        <v>0</v>
      </c>
      <c r="M471" s="2">
        <v>1.4800000190734901</v>
      </c>
      <c r="N471">
        <v>0</v>
      </c>
      <c r="O471">
        <v>0</v>
      </c>
      <c r="P471">
        <v>0</v>
      </c>
      <c r="Q471">
        <v>120</v>
      </c>
      <c r="R471">
        <v>1320</v>
      </c>
      <c r="S471">
        <v>1589</v>
      </c>
    </row>
    <row r="472" spans="1:19" ht="15" customHeight="1" x14ac:dyDescent="0.25">
      <c r="A472">
        <v>1927972279</v>
      </c>
      <c r="B472" s="1">
        <v>42474</v>
      </c>
      <c r="C472" s="1" t="str">
        <f t="shared" si="32"/>
        <v>Thursday</v>
      </c>
      <c r="D472" s="1" t="str">
        <f t="shared" si="33"/>
        <v>Weekday</v>
      </c>
      <c r="E472" s="3">
        <f t="shared" si="34"/>
        <v>97</v>
      </c>
      <c r="F472" s="3" t="str">
        <f t="shared" si="35"/>
        <v>Highly Active</v>
      </c>
      <c r="G472">
        <v>2163</v>
      </c>
      <c r="H472" s="2">
        <v>1.5</v>
      </c>
      <c r="I472" s="2">
        <v>1.5</v>
      </c>
      <c r="J472">
        <v>0</v>
      </c>
      <c r="K472" s="2">
        <v>0</v>
      </c>
      <c r="L472" s="2">
        <v>0.40000000596046398</v>
      </c>
      <c r="M472" s="2">
        <v>1.1000000238418599</v>
      </c>
      <c r="N472">
        <v>0</v>
      </c>
      <c r="O472">
        <v>0</v>
      </c>
      <c r="P472">
        <v>9</v>
      </c>
      <c r="Q472">
        <v>88</v>
      </c>
      <c r="R472">
        <v>1292</v>
      </c>
      <c r="S472">
        <v>2383</v>
      </c>
    </row>
    <row r="473" spans="1:19" ht="15" customHeight="1" x14ac:dyDescent="0.25">
      <c r="A473">
        <v>1927972279</v>
      </c>
      <c r="B473" s="1">
        <v>42488</v>
      </c>
      <c r="C473" s="1" t="str">
        <f t="shared" si="32"/>
        <v>Thursday</v>
      </c>
      <c r="D473" s="1" t="str">
        <f t="shared" si="33"/>
        <v>Weekday</v>
      </c>
      <c r="E473" s="3">
        <f t="shared" si="34"/>
        <v>95</v>
      </c>
      <c r="F473" s="3" t="str">
        <f t="shared" si="35"/>
        <v>Highly Active</v>
      </c>
      <c r="G473">
        <v>1675</v>
      </c>
      <c r="H473" s="2">
        <v>1.1599999666214</v>
      </c>
      <c r="I473" s="2">
        <v>1.1599999666214</v>
      </c>
      <c r="J473">
        <v>0</v>
      </c>
      <c r="K473" s="2">
        <v>0</v>
      </c>
      <c r="L473" s="2">
        <v>0</v>
      </c>
      <c r="M473" s="2">
        <v>1.1599999666214</v>
      </c>
      <c r="N473">
        <v>0</v>
      </c>
      <c r="O473">
        <v>0</v>
      </c>
      <c r="P473">
        <v>0</v>
      </c>
      <c r="Q473">
        <v>95</v>
      </c>
      <c r="R473">
        <v>1167</v>
      </c>
      <c r="S473">
        <v>2351</v>
      </c>
    </row>
    <row r="474" spans="1:19" ht="15" customHeight="1" x14ac:dyDescent="0.25">
      <c r="A474">
        <v>2022484408</v>
      </c>
      <c r="B474" s="1">
        <v>42474</v>
      </c>
      <c r="C474" s="1" t="str">
        <f t="shared" si="32"/>
        <v>Thursday</v>
      </c>
      <c r="D474" s="1" t="str">
        <f t="shared" si="33"/>
        <v>Weekday</v>
      </c>
      <c r="E474" s="3">
        <f t="shared" si="34"/>
        <v>292</v>
      </c>
      <c r="F474" s="3" t="str">
        <f t="shared" si="35"/>
        <v>Highly Active</v>
      </c>
      <c r="G474">
        <v>10690</v>
      </c>
      <c r="H474" s="2">
        <v>7.5</v>
      </c>
      <c r="I474" s="2">
        <v>7.5</v>
      </c>
      <c r="J474">
        <v>0</v>
      </c>
      <c r="K474" s="2">
        <v>2.4800000190734899</v>
      </c>
      <c r="L474" s="2">
        <v>0.20999999344348899</v>
      </c>
      <c r="M474" s="2">
        <v>4.8200001716613796</v>
      </c>
      <c r="N474">
        <v>0</v>
      </c>
      <c r="O474">
        <v>32</v>
      </c>
      <c r="P474">
        <v>3</v>
      </c>
      <c r="Q474">
        <v>257</v>
      </c>
      <c r="R474">
        <v>1148</v>
      </c>
      <c r="S474">
        <v>2312</v>
      </c>
    </row>
    <row r="475" spans="1:19" ht="15" customHeight="1" x14ac:dyDescent="0.25">
      <c r="A475">
        <v>2022484408</v>
      </c>
      <c r="B475" s="1">
        <v>42481</v>
      </c>
      <c r="C475" s="1" t="str">
        <f t="shared" si="32"/>
        <v>Thursday</v>
      </c>
      <c r="D475" s="1" t="str">
        <f t="shared" si="33"/>
        <v>Weekday</v>
      </c>
      <c r="E475" s="3">
        <f t="shared" si="34"/>
        <v>412</v>
      </c>
      <c r="F475" s="3" t="str">
        <f t="shared" si="35"/>
        <v>Highly Active</v>
      </c>
      <c r="G475">
        <v>12453</v>
      </c>
      <c r="H475" s="2">
        <v>8.7399997711181605</v>
      </c>
      <c r="I475" s="2">
        <v>8.7399997711181605</v>
      </c>
      <c r="J475">
        <v>0</v>
      </c>
      <c r="K475" s="2">
        <v>3.3299999237060498</v>
      </c>
      <c r="L475" s="2">
        <v>1.1100000143051101</v>
      </c>
      <c r="M475" s="2">
        <v>4.3099999427795401</v>
      </c>
      <c r="N475">
        <v>0</v>
      </c>
      <c r="O475">
        <v>104</v>
      </c>
      <c r="P475">
        <v>53</v>
      </c>
      <c r="Q475">
        <v>255</v>
      </c>
      <c r="R475">
        <v>1028</v>
      </c>
      <c r="S475">
        <v>3158</v>
      </c>
    </row>
    <row r="476" spans="1:19" ht="15" customHeight="1" x14ac:dyDescent="0.25">
      <c r="A476">
        <v>2022484408</v>
      </c>
      <c r="B476" s="1">
        <v>42488</v>
      </c>
      <c r="C476" s="1" t="str">
        <f t="shared" si="32"/>
        <v>Thursday</v>
      </c>
      <c r="D476" s="1" t="str">
        <f t="shared" si="33"/>
        <v>Weekday</v>
      </c>
      <c r="E476" s="3">
        <f t="shared" si="34"/>
        <v>317</v>
      </c>
      <c r="F476" s="3" t="str">
        <f t="shared" si="35"/>
        <v>Highly Active</v>
      </c>
      <c r="G476">
        <v>10140</v>
      </c>
      <c r="H476" s="2">
        <v>7.1199998855590803</v>
      </c>
      <c r="I476" s="2">
        <v>7.1199998855590803</v>
      </c>
      <c r="J476">
        <v>0</v>
      </c>
      <c r="K476" s="2">
        <v>0.40999999642372098</v>
      </c>
      <c r="L476" s="2">
        <v>1.33000004291534</v>
      </c>
      <c r="M476" s="2">
        <v>5.3899998664856001</v>
      </c>
      <c r="N476">
        <v>0</v>
      </c>
      <c r="O476">
        <v>6</v>
      </c>
      <c r="P476">
        <v>20</v>
      </c>
      <c r="Q476">
        <v>291</v>
      </c>
      <c r="R476">
        <v>1123</v>
      </c>
      <c r="S476">
        <v>2296</v>
      </c>
    </row>
    <row r="477" spans="1:19" ht="15" customHeight="1" x14ac:dyDescent="0.25">
      <c r="A477">
        <v>2022484408</v>
      </c>
      <c r="B477" s="1">
        <v>42495</v>
      </c>
      <c r="C477" s="1" t="str">
        <f t="shared" si="32"/>
        <v>Thursday</v>
      </c>
      <c r="D477" s="1" t="str">
        <f t="shared" si="33"/>
        <v>Weekday</v>
      </c>
      <c r="E477" s="3">
        <f t="shared" si="34"/>
        <v>328</v>
      </c>
      <c r="F477" s="3" t="str">
        <f t="shared" si="35"/>
        <v>Highly Active</v>
      </c>
      <c r="G477">
        <v>11895</v>
      </c>
      <c r="H477" s="2">
        <v>8.3500003814697301</v>
      </c>
      <c r="I477" s="2">
        <v>8.3500003814697301</v>
      </c>
      <c r="J477">
        <v>0</v>
      </c>
      <c r="K477" s="2">
        <v>2.78999996185303</v>
      </c>
      <c r="L477" s="2">
        <v>0.86000001430511497</v>
      </c>
      <c r="M477" s="2">
        <v>4.6999998092651403</v>
      </c>
      <c r="N477">
        <v>0</v>
      </c>
      <c r="O477">
        <v>55</v>
      </c>
      <c r="P477">
        <v>20</v>
      </c>
      <c r="Q477">
        <v>253</v>
      </c>
      <c r="R477">
        <v>1112</v>
      </c>
      <c r="S477">
        <v>2609</v>
      </c>
    </row>
    <row r="478" spans="1:19" ht="15" customHeight="1" x14ac:dyDescent="0.25">
      <c r="A478">
        <v>2022484408</v>
      </c>
      <c r="B478" s="1">
        <v>42502</v>
      </c>
      <c r="C478" s="1" t="str">
        <f t="shared" si="32"/>
        <v>Thursday</v>
      </c>
      <c r="D478" s="1" t="str">
        <f t="shared" si="33"/>
        <v>Weekday</v>
      </c>
      <c r="E478" s="3">
        <f t="shared" si="34"/>
        <v>268</v>
      </c>
      <c r="F478" s="3" t="str">
        <f t="shared" si="35"/>
        <v>Highly Active</v>
      </c>
      <c r="G478">
        <v>9117</v>
      </c>
      <c r="H478" s="2">
        <v>6.4099998474121103</v>
      </c>
      <c r="I478" s="2">
        <v>6.4099998474121103</v>
      </c>
      <c r="J478">
        <v>0</v>
      </c>
      <c r="K478" s="2">
        <v>1.2799999713897701</v>
      </c>
      <c r="L478" s="2">
        <v>0.67000001668930098</v>
      </c>
      <c r="M478" s="2">
        <v>4.4400000572204599</v>
      </c>
      <c r="N478">
        <v>0</v>
      </c>
      <c r="O478">
        <v>16</v>
      </c>
      <c r="P478">
        <v>16</v>
      </c>
      <c r="Q478">
        <v>236</v>
      </c>
      <c r="R478">
        <v>728</v>
      </c>
      <c r="S478">
        <v>1853</v>
      </c>
    </row>
    <row r="479" spans="1:19" ht="15" customHeight="1" x14ac:dyDescent="0.25">
      <c r="A479">
        <v>2026352035</v>
      </c>
      <c r="B479" s="1">
        <v>42474</v>
      </c>
      <c r="C479" s="1" t="str">
        <f t="shared" si="32"/>
        <v>Thursday</v>
      </c>
      <c r="D479" s="1" t="str">
        <f t="shared" si="33"/>
        <v>Weekday</v>
      </c>
      <c r="E479" s="3">
        <f t="shared" si="34"/>
        <v>197</v>
      </c>
      <c r="F479" s="3" t="str">
        <f t="shared" si="35"/>
        <v>Highly Active</v>
      </c>
      <c r="G479">
        <v>3335</v>
      </c>
      <c r="H479" s="2">
        <v>2.0699999332428001</v>
      </c>
      <c r="I479" s="2">
        <v>2.0699999332428001</v>
      </c>
      <c r="J479">
        <v>0</v>
      </c>
      <c r="K479" s="2">
        <v>0</v>
      </c>
      <c r="L479" s="2">
        <v>0</v>
      </c>
      <c r="M479" s="2">
        <v>2.0499999523162802</v>
      </c>
      <c r="N479">
        <v>0</v>
      </c>
      <c r="O479">
        <v>0</v>
      </c>
      <c r="P479">
        <v>0</v>
      </c>
      <c r="Q479">
        <v>197</v>
      </c>
      <c r="R479">
        <v>653</v>
      </c>
      <c r="S479">
        <v>1431</v>
      </c>
    </row>
    <row r="480" spans="1:19" ht="15" customHeight="1" x14ac:dyDescent="0.25">
      <c r="A480">
        <v>2026352035</v>
      </c>
      <c r="B480" s="1">
        <v>42481</v>
      </c>
      <c r="C480" s="1" t="str">
        <f t="shared" si="32"/>
        <v>Thursday</v>
      </c>
      <c r="D480" s="1" t="str">
        <f t="shared" si="33"/>
        <v>Weekday</v>
      </c>
      <c r="E480" s="3">
        <f t="shared" si="34"/>
        <v>153</v>
      </c>
      <c r="F480" s="3" t="str">
        <f t="shared" si="35"/>
        <v>Highly Active</v>
      </c>
      <c r="G480">
        <v>2467</v>
      </c>
      <c r="H480" s="2">
        <v>1.5299999713897701</v>
      </c>
      <c r="I480" s="2">
        <v>1.5299999713897701</v>
      </c>
      <c r="J480">
        <v>0</v>
      </c>
      <c r="K480" s="2">
        <v>0</v>
      </c>
      <c r="L480" s="2">
        <v>0</v>
      </c>
      <c r="M480" s="2">
        <v>1.5299999713897701</v>
      </c>
      <c r="N480">
        <v>0</v>
      </c>
      <c r="O480">
        <v>0</v>
      </c>
      <c r="P480">
        <v>0</v>
      </c>
      <c r="Q480">
        <v>153</v>
      </c>
      <c r="R480">
        <v>749</v>
      </c>
      <c r="S480">
        <v>1370</v>
      </c>
    </row>
    <row r="481" spans="1:19" ht="15" customHeight="1" x14ac:dyDescent="0.25">
      <c r="A481">
        <v>2026352035</v>
      </c>
      <c r="B481" s="1">
        <v>42488</v>
      </c>
      <c r="C481" s="1" t="str">
        <f t="shared" si="32"/>
        <v>Thursday</v>
      </c>
      <c r="D481" s="1" t="str">
        <f t="shared" si="33"/>
        <v>Weekday</v>
      </c>
      <c r="E481" s="3">
        <f t="shared" si="34"/>
        <v>331</v>
      </c>
      <c r="F481" s="3" t="str">
        <f t="shared" si="35"/>
        <v>Highly Active</v>
      </c>
      <c r="G481">
        <v>6375</v>
      </c>
      <c r="H481" s="2">
        <v>3.9500000476837198</v>
      </c>
      <c r="I481" s="2">
        <v>3.9500000476837198</v>
      </c>
      <c r="J481">
        <v>0</v>
      </c>
      <c r="K481" s="2">
        <v>0</v>
      </c>
      <c r="L481" s="2">
        <v>0</v>
      </c>
      <c r="M481" s="2">
        <v>3.9500000476837198</v>
      </c>
      <c r="N481">
        <v>0</v>
      </c>
      <c r="O481">
        <v>0</v>
      </c>
      <c r="P481">
        <v>0</v>
      </c>
      <c r="Q481">
        <v>331</v>
      </c>
      <c r="R481">
        <v>626</v>
      </c>
      <c r="S481">
        <v>1649</v>
      </c>
    </row>
    <row r="482" spans="1:19" ht="15" customHeight="1" x14ac:dyDescent="0.25">
      <c r="A482">
        <v>2026352035</v>
      </c>
      <c r="B482" s="1">
        <v>42495</v>
      </c>
      <c r="C482" s="1" t="str">
        <f t="shared" si="32"/>
        <v>Thursday</v>
      </c>
      <c r="D482" s="1" t="str">
        <f t="shared" si="33"/>
        <v>Weekday</v>
      </c>
      <c r="E482" s="3">
        <f t="shared" si="34"/>
        <v>475</v>
      </c>
      <c r="F482" s="3" t="str">
        <f t="shared" si="35"/>
        <v>Highly Active</v>
      </c>
      <c r="G482">
        <v>12167</v>
      </c>
      <c r="H482" s="2">
        <v>7.53999996185303</v>
      </c>
      <c r="I482" s="2">
        <v>7.53999996185303</v>
      </c>
      <c r="J482">
        <v>0</v>
      </c>
      <c r="K482" s="2">
        <v>0</v>
      </c>
      <c r="L482" s="2">
        <v>0</v>
      </c>
      <c r="M482" s="2">
        <v>7.53999996185303</v>
      </c>
      <c r="N482">
        <v>0</v>
      </c>
      <c r="O482">
        <v>0</v>
      </c>
      <c r="P482">
        <v>0</v>
      </c>
      <c r="Q482">
        <v>475</v>
      </c>
      <c r="R482">
        <v>479</v>
      </c>
      <c r="S482">
        <v>1926</v>
      </c>
    </row>
    <row r="483" spans="1:19" ht="15" customHeight="1" x14ac:dyDescent="0.25">
      <c r="A483">
        <v>2026352035</v>
      </c>
      <c r="B483" s="1">
        <v>42502</v>
      </c>
      <c r="C483" s="1" t="str">
        <f t="shared" si="32"/>
        <v>Thursday</v>
      </c>
      <c r="D483" s="1" t="str">
        <f t="shared" si="33"/>
        <v>Weekday</v>
      </c>
      <c r="E483" s="3">
        <f t="shared" si="34"/>
        <v>343</v>
      </c>
      <c r="F483" s="3" t="str">
        <f t="shared" si="35"/>
        <v>Highly Active</v>
      </c>
      <c r="G483">
        <v>8891</v>
      </c>
      <c r="H483" s="2">
        <v>5.5100002288818404</v>
      </c>
      <c r="I483" s="2">
        <v>5.5100002288818404</v>
      </c>
      <c r="J483">
        <v>0</v>
      </c>
      <c r="K483" s="2">
        <v>0</v>
      </c>
      <c r="L483" s="2">
        <v>0</v>
      </c>
      <c r="M483" s="2">
        <v>5.5100002288818404</v>
      </c>
      <c r="N483">
        <v>0</v>
      </c>
      <c r="O483">
        <v>0</v>
      </c>
      <c r="P483">
        <v>0</v>
      </c>
      <c r="Q483">
        <v>343</v>
      </c>
      <c r="R483">
        <v>330</v>
      </c>
      <c r="S483">
        <v>1364</v>
      </c>
    </row>
    <row r="484" spans="1:19" ht="15" customHeight="1" x14ac:dyDescent="0.25">
      <c r="A484">
        <v>2320127002</v>
      </c>
      <c r="B484" s="1">
        <v>42474</v>
      </c>
      <c r="C484" s="1" t="str">
        <f t="shared" si="32"/>
        <v>Thursday</v>
      </c>
      <c r="D484" s="1" t="str">
        <f t="shared" si="33"/>
        <v>Weekday</v>
      </c>
      <c r="E484" s="3">
        <f t="shared" si="34"/>
        <v>191</v>
      </c>
      <c r="F484" s="3" t="str">
        <f t="shared" si="35"/>
        <v>Highly Active</v>
      </c>
      <c r="G484">
        <v>3973</v>
      </c>
      <c r="H484" s="2">
        <v>2.6800000667571999</v>
      </c>
      <c r="I484" s="2">
        <v>2.6800000667571999</v>
      </c>
      <c r="J484">
        <v>0</v>
      </c>
      <c r="K484" s="2">
        <v>0</v>
      </c>
      <c r="L484" s="2">
        <v>0</v>
      </c>
      <c r="M484" s="2">
        <v>2.6800000667571999</v>
      </c>
      <c r="N484">
        <v>0</v>
      </c>
      <c r="O484">
        <v>0</v>
      </c>
      <c r="P484">
        <v>0</v>
      </c>
      <c r="Q484">
        <v>191</v>
      </c>
      <c r="R484">
        <v>1249</v>
      </c>
      <c r="S484">
        <v>1696</v>
      </c>
    </row>
    <row r="485" spans="1:19" ht="15" customHeight="1" x14ac:dyDescent="0.25">
      <c r="A485">
        <v>2320127002</v>
      </c>
      <c r="B485" s="1">
        <v>42481</v>
      </c>
      <c r="C485" s="1" t="str">
        <f t="shared" si="32"/>
        <v>Thursday</v>
      </c>
      <c r="D485" s="1" t="str">
        <f t="shared" si="33"/>
        <v>Weekday</v>
      </c>
      <c r="E485" s="3">
        <f t="shared" si="34"/>
        <v>138</v>
      </c>
      <c r="F485" s="3" t="str">
        <f t="shared" si="35"/>
        <v>Highly Active</v>
      </c>
      <c r="G485">
        <v>3404</v>
      </c>
      <c r="H485" s="2">
        <v>2.28999996185303</v>
      </c>
      <c r="I485" s="2">
        <v>2.28999996185303</v>
      </c>
      <c r="J485">
        <v>0</v>
      </c>
      <c r="K485" s="2">
        <v>5.9999998658895499E-2</v>
      </c>
      <c r="L485" s="2">
        <v>0.41999998688697798</v>
      </c>
      <c r="M485" s="2">
        <v>1.8099999427795399</v>
      </c>
      <c r="N485">
        <v>0</v>
      </c>
      <c r="O485">
        <v>1</v>
      </c>
      <c r="P485">
        <v>10</v>
      </c>
      <c r="Q485">
        <v>127</v>
      </c>
      <c r="R485">
        <v>1302</v>
      </c>
      <c r="S485">
        <v>1610</v>
      </c>
    </row>
    <row r="486" spans="1:19" ht="15" customHeight="1" x14ac:dyDescent="0.25">
      <c r="A486">
        <v>2320127002</v>
      </c>
      <c r="B486" s="1">
        <v>42488</v>
      </c>
      <c r="C486" s="1" t="str">
        <f t="shared" si="32"/>
        <v>Thursday</v>
      </c>
      <c r="D486" s="1" t="str">
        <f t="shared" si="33"/>
        <v>Weekday</v>
      </c>
      <c r="E486" s="3">
        <f t="shared" si="34"/>
        <v>76</v>
      </c>
      <c r="F486" s="3" t="str">
        <f t="shared" si="35"/>
        <v>Highly Active</v>
      </c>
      <c r="G486">
        <v>1532</v>
      </c>
      <c r="H486" s="2">
        <v>1.0299999713897701</v>
      </c>
      <c r="I486" s="2">
        <v>1.0299999713897701</v>
      </c>
      <c r="J486">
        <v>0</v>
      </c>
      <c r="K486" s="2">
        <v>0</v>
      </c>
      <c r="L486" s="2">
        <v>0</v>
      </c>
      <c r="M486" s="2">
        <v>1.0299999713897701</v>
      </c>
      <c r="N486">
        <v>0</v>
      </c>
      <c r="O486">
        <v>0</v>
      </c>
      <c r="P486">
        <v>0</v>
      </c>
      <c r="Q486">
        <v>76</v>
      </c>
      <c r="R486">
        <v>1364</v>
      </c>
      <c r="S486">
        <v>1473</v>
      </c>
    </row>
    <row r="487" spans="1:19" ht="15" customHeight="1" x14ac:dyDescent="0.25">
      <c r="A487">
        <v>2320127002</v>
      </c>
      <c r="B487" s="1">
        <v>42495</v>
      </c>
      <c r="C487" s="1" t="str">
        <f t="shared" si="32"/>
        <v>Thursday</v>
      </c>
      <c r="D487" s="1" t="str">
        <f t="shared" si="33"/>
        <v>Weekday</v>
      </c>
      <c r="E487" s="3">
        <f t="shared" si="34"/>
        <v>234</v>
      </c>
      <c r="F487" s="3" t="str">
        <f t="shared" si="35"/>
        <v>Highly Active</v>
      </c>
      <c r="G487">
        <v>5202</v>
      </c>
      <c r="H487" s="2">
        <v>3.5099999904632599</v>
      </c>
      <c r="I487" s="2">
        <v>3.5099999904632599</v>
      </c>
      <c r="J487">
        <v>0</v>
      </c>
      <c r="K487" s="2">
        <v>0</v>
      </c>
      <c r="L487" s="2">
        <v>0.38999998569488498</v>
      </c>
      <c r="M487" s="2">
        <v>3.1099998950958301</v>
      </c>
      <c r="N487">
        <v>0</v>
      </c>
      <c r="O487">
        <v>0</v>
      </c>
      <c r="P487">
        <v>11</v>
      </c>
      <c r="Q487">
        <v>223</v>
      </c>
      <c r="R487">
        <v>1206</v>
      </c>
      <c r="S487">
        <v>1780</v>
      </c>
    </row>
    <row r="488" spans="1:19" ht="15" customHeight="1" x14ac:dyDescent="0.25">
      <c r="A488">
        <v>2320127002</v>
      </c>
      <c r="B488" s="1">
        <v>42502</v>
      </c>
      <c r="C488" s="1" t="str">
        <f t="shared" si="32"/>
        <v>Thursday</v>
      </c>
      <c r="D488" s="1" t="str">
        <f t="shared" si="33"/>
        <v>Weekday</v>
      </c>
      <c r="E488" s="3">
        <f t="shared" si="34"/>
        <v>128</v>
      </c>
      <c r="F488" s="3" t="str">
        <f t="shared" si="35"/>
        <v>Highly Active</v>
      </c>
      <c r="G488">
        <v>2661</v>
      </c>
      <c r="H488" s="2">
        <v>1.78999996185303</v>
      </c>
      <c r="I488" s="2">
        <v>1.78999996185303</v>
      </c>
      <c r="J488">
        <v>0</v>
      </c>
      <c r="K488" s="2">
        <v>0</v>
      </c>
      <c r="L488" s="2">
        <v>0</v>
      </c>
      <c r="M488" s="2">
        <v>1.78999996185303</v>
      </c>
      <c r="N488">
        <v>0</v>
      </c>
      <c r="O488">
        <v>0</v>
      </c>
      <c r="P488">
        <v>0</v>
      </c>
      <c r="Q488">
        <v>128</v>
      </c>
      <c r="R488">
        <v>830</v>
      </c>
      <c r="S488">
        <v>1125</v>
      </c>
    </row>
    <row r="489" spans="1:19" ht="15" customHeight="1" x14ac:dyDescent="0.25">
      <c r="A489">
        <v>2347167796</v>
      </c>
      <c r="B489" s="1">
        <v>42474</v>
      </c>
      <c r="C489" s="1" t="str">
        <f t="shared" si="32"/>
        <v>Thursday</v>
      </c>
      <c r="D489" s="1" t="str">
        <f t="shared" si="33"/>
        <v>Weekday</v>
      </c>
      <c r="E489" s="3">
        <f t="shared" si="34"/>
        <v>255</v>
      </c>
      <c r="F489" s="3" t="str">
        <f t="shared" si="35"/>
        <v>Highly Active</v>
      </c>
      <c r="G489">
        <v>10129</v>
      </c>
      <c r="H489" s="2">
        <v>6.6999998092651403</v>
      </c>
      <c r="I489" s="2">
        <v>6.6999998092651403</v>
      </c>
      <c r="J489">
        <v>0</v>
      </c>
      <c r="K489" s="2">
        <v>1.9999999552965199E-2</v>
      </c>
      <c r="L489" s="2">
        <v>2.7400000095367401</v>
      </c>
      <c r="M489" s="2">
        <v>3.9400000572204599</v>
      </c>
      <c r="N489">
        <v>0</v>
      </c>
      <c r="O489">
        <v>1</v>
      </c>
      <c r="P489">
        <v>48</v>
      </c>
      <c r="Q489">
        <v>206</v>
      </c>
      <c r="R489">
        <v>705</v>
      </c>
      <c r="S489">
        <v>2010</v>
      </c>
    </row>
    <row r="490" spans="1:19" ht="15" customHeight="1" x14ac:dyDescent="0.25">
      <c r="A490">
        <v>2347167796</v>
      </c>
      <c r="B490" s="1">
        <v>42481</v>
      </c>
      <c r="C490" s="1" t="str">
        <f t="shared" si="32"/>
        <v>Thursday</v>
      </c>
      <c r="D490" s="1" t="str">
        <f t="shared" si="33"/>
        <v>Weekday</v>
      </c>
      <c r="E490" s="3">
        <f t="shared" si="34"/>
        <v>257</v>
      </c>
      <c r="F490" s="3" t="str">
        <f t="shared" si="35"/>
        <v>Highly Active</v>
      </c>
      <c r="G490">
        <v>10080</v>
      </c>
      <c r="H490" s="2">
        <v>6.75</v>
      </c>
      <c r="I490" s="2">
        <v>6.75</v>
      </c>
      <c r="J490">
        <v>0</v>
      </c>
      <c r="K490" s="2">
        <v>1.8500000238418599</v>
      </c>
      <c r="L490" s="2">
        <v>1.5299999713897701</v>
      </c>
      <c r="M490" s="2">
        <v>3.3800001144409202</v>
      </c>
      <c r="N490">
        <v>0</v>
      </c>
      <c r="O490">
        <v>23</v>
      </c>
      <c r="P490">
        <v>26</v>
      </c>
      <c r="Q490">
        <v>208</v>
      </c>
      <c r="R490">
        <v>761</v>
      </c>
      <c r="S490">
        <v>2048</v>
      </c>
    </row>
    <row r="491" spans="1:19" ht="15" customHeight="1" x14ac:dyDescent="0.25">
      <c r="A491">
        <v>2347167796</v>
      </c>
      <c r="B491" s="1">
        <v>42488</v>
      </c>
      <c r="C491" s="1" t="str">
        <f t="shared" si="32"/>
        <v>Thursday</v>
      </c>
      <c r="D491" s="1" t="str">
        <f t="shared" si="33"/>
        <v>Weekday</v>
      </c>
      <c r="E491" s="3">
        <f t="shared" si="34"/>
        <v>229</v>
      </c>
      <c r="F491" s="3" t="str">
        <f t="shared" si="35"/>
        <v>Highly Active</v>
      </c>
      <c r="G491">
        <v>5439</v>
      </c>
      <c r="H491" s="2">
        <v>3.5999999046325701</v>
      </c>
      <c r="I491" s="2">
        <v>3.5999999046325701</v>
      </c>
      <c r="J491">
        <v>0</v>
      </c>
      <c r="K491" s="2">
        <v>0</v>
      </c>
      <c r="L491" s="2">
        <v>0</v>
      </c>
      <c r="M491" s="2">
        <v>3.5999999046325701</v>
      </c>
      <c r="N491">
        <v>0</v>
      </c>
      <c r="O491">
        <v>0</v>
      </c>
      <c r="P491">
        <v>0</v>
      </c>
      <c r="Q491">
        <v>229</v>
      </c>
      <c r="R491">
        <v>764</v>
      </c>
      <c r="S491">
        <v>1854</v>
      </c>
    </row>
    <row r="492" spans="1:19" ht="15" customHeight="1" x14ac:dyDescent="0.25">
      <c r="A492">
        <v>2873212765</v>
      </c>
      <c r="B492" s="1">
        <v>42474</v>
      </c>
      <c r="C492" s="1" t="str">
        <f t="shared" si="32"/>
        <v>Thursday</v>
      </c>
      <c r="D492" s="1" t="str">
        <f t="shared" si="33"/>
        <v>Weekday</v>
      </c>
      <c r="E492" s="3">
        <f t="shared" si="34"/>
        <v>331</v>
      </c>
      <c r="F492" s="3" t="str">
        <f t="shared" si="35"/>
        <v>Highly Active</v>
      </c>
      <c r="G492">
        <v>7910</v>
      </c>
      <c r="H492" s="2">
        <v>5.3200001716613796</v>
      </c>
      <c r="I492" s="2">
        <v>5.3200001716613796</v>
      </c>
      <c r="J492">
        <v>0</v>
      </c>
      <c r="K492" s="2">
        <v>0</v>
      </c>
      <c r="L492" s="2">
        <v>0</v>
      </c>
      <c r="M492" s="2">
        <v>5.3200001716613796</v>
      </c>
      <c r="N492">
        <v>0</v>
      </c>
      <c r="O492">
        <v>0</v>
      </c>
      <c r="P492">
        <v>0</v>
      </c>
      <c r="Q492">
        <v>331</v>
      </c>
      <c r="R492">
        <v>1109</v>
      </c>
      <c r="S492">
        <v>1893</v>
      </c>
    </row>
    <row r="493" spans="1:19" ht="15" customHeight="1" x14ac:dyDescent="0.25">
      <c r="A493">
        <v>2873212765</v>
      </c>
      <c r="B493" s="1">
        <v>42481</v>
      </c>
      <c r="C493" s="1" t="str">
        <f t="shared" si="32"/>
        <v>Thursday</v>
      </c>
      <c r="D493" s="1" t="str">
        <f t="shared" si="33"/>
        <v>Weekday</v>
      </c>
      <c r="E493" s="3">
        <f t="shared" si="34"/>
        <v>383</v>
      </c>
      <c r="F493" s="3" t="str">
        <f t="shared" si="35"/>
        <v>Highly Active</v>
      </c>
      <c r="G493">
        <v>8859</v>
      </c>
      <c r="H493" s="2">
        <v>5.9800000190734899</v>
      </c>
      <c r="I493" s="2">
        <v>5.9800000190734899</v>
      </c>
      <c r="J493">
        <v>0</v>
      </c>
      <c r="K493" s="2">
        <v>0.129999995231628</v>
      </c>
      <c r="L493" s="2">
        <v>0.37000000476837203</v>
      </c>
      <c r="M493" s="2">
        <v>5.4699997901916504</v>
      </c>
      <c r="N493">
        <v>9.9999997764825804E-3</v>
      </c>
      <c r="O493">
        <v>2</v>
      </c>
      <c r="P493">
        <v>10</v>
      </c>
      <c r="Q493">
        <v>371</v>
      </c>
      <c r="R493">
        <v>1057</v>
      </c>
      <c r="S493">
        <v>1970</v>
      </c>
    </row>
    <row r="494" spans="1:19" ht="15" customHeight="1" x14ac:dyDescent="0.25">
      <c r="A494">
        <v>2873212765</v>
      </c>
      <c r="B494" s="1">
        <v>42488</v>
      </c>
      <c r="C494" s="1" t="str">
        <f t="shared" si="32"/>
        <v>Thursday</v>
      </c>
      <c r="D494" s="1" t="str">
        <f t="shared" si="33"/>
        <v>Weekday</v>
      </c>
      <c r="E494" s="3">
        <f t="shared" si="34"/>
        <v>248</v>
      </c>
      <c r="F494" s="3" t="str">
        <f t="shared" si="35"/>
        <v>Highly Active</v>
      </c>
      <c r="G494">
        <v>7913</v>
      </c>
      <c r="H494" s="2">
        <v>5.4099998474121103</v>
      </c>
      <c r="I494" s="2">
        <v>5.4099998474121103</v>
      </c>
      <c r="J494">
        <v>0</v>
      </c>
      <c r="K494" s="2">
        <v>2.1600000858306898</v>
      </c>
      <c r="L494" s="2">
        <v>0.34000000357627902</v>
      </c>
      <c r="M494" s="2">
        <v>2.9100000858306898</v>
      </c>
      <c r="N494">
        <v>0</v>
      </c>
      <c r="O494">
        <v>28</v>
      </c>
      <c r="P494">
        <v>7</v>
      </c>
      <c r="Q494">
        <v>213</v>
      </c>
      <c r="R494">
        <v>1192</v>
      </c>
      <c r="S494">
        <v>1835</v>
      </c>
    </row>
    <row r="495" spans="1:19" ht="15" customHeight="1" x14ac:dyDescent="0.25">
      <c r="A495">
        <v>2873212765</v>
      </c>
      <c r="B495" s="1">
        <v>42495</v>
      </c>
      <c r="C495" s="1" t="str">
        <f t="shared" si="32"/>
        <v>Thursday</v>
      </c>
      <c r="D495" s="1" t="str">
        <f t="shared" si="33"/>
        <v>Weekday</v>
      </c>
      <c r="E495" s="3">
        <f t="shared" si="34"/>
        <v>347</v>
      </c>
      <c r="F495" s="3" t="str">
        <f t="shared" si="35"/>
        <v>Highly Active</v>
      </c>
      <c r="G495">
        <v>8314</v>
      </c>
      <c r="H495" s="2">
        <v>5.6100001335143999</v>
      </c>
      <c r="I495" s="2">
        <v>5.6100001335143999</v>
      </c>
      <c r="J495">
        <v>0</v>
      </c>
      <c r="K495" s="2">
        <v>0.77999997138977095</v>
      </c>
      <c r="L495" s="2">
        <v>0.80000001192092896</v>
      </c>
      <c r="M495" s="2">
        <v>4.0300002098083496</v>
      </c>
      <c r="N495">
        <v>0</v>
      </c>
      <c r="O495">
        <v>13</v>
      </c>
      <c r="P495">
        <v>23</v>
      </c>
      <c r="Q495">
        <v>311</v>
      </c>
      <c r="R495">
        <v>1093</v>
      </c>
      <c r="S495">
        <v>1971</v>
      </c>
    </row>
    <row r="496" spans="1:19" ht="15" customHeight="1" x14ac:dyDescent="0.25">
      <c r="A496">
        <v>2873212765</v>
      </c>
      <c r="B496" s="1">
        <v>42502</v>
      </c>
      <c r="C496" s="1" t="str">
        <f t="shared" si="32"/>
        <v>Thursday</v>
      </c>
      <c r="D496" s="1" t="str">
        <f t="shared" si="33"/>
        <v>Weekday</v>
      </c>
      <c r="E496" s="3">
        <f t="shared" si="34"/>
        <v>268</v>
      </c>
      <c r="F496" s="3" t="str">
        <f t="shared" si="35"/>
        <v>Highly Active</v>
      </c>
      <c r="G496">
        <v>7566</v>
      </c>
      <c r="H496" s="2">
        <v>5.1100001335143999</v>
      </c>
      <c r="I496" s="2">
        <v>5.1100001335143999</v>
      </c>
      <c r="J496">
        <v>0</v>
      </c>
      <c r="K496" s="2">
        <v>0</v>
      </c>
      <c r="L496" s="2">
        <v>0</v>
      </c>
      <c r="M496" s="2">
        <v>5.1100001335143999</v>
      </c>
      <c r="N496">
        <v>0</v>
      </c>
      <c r="O496">
        <v>0</v>
      </c>
      <c r="P496">
        <v>0</v>
      </c>
      <c r="Q496">
        <v>268</v>
      </c>
      <c r="R496">
        <v>720</v>
      </c>
      <c r="S496">
        <v>1431</v>
      </c>
    </row>
    <row r="497" spans="1:19" ht="15" customHeight="1" x14ac:dyDescent="0.25">
      <c r="A497">
        <v>3372868164</v>
      </c>
      <c r="B497" s="1">
        <v>42474</v>
      </c>
      <c r="C497" s="1" t="str">
        <f t="shared" si="32"/>
        <v>Thursday</v>
      </c>
      <c r="D497" s="1" t="str">
        <f t="shared" si="33"/>
        <v>Weekday</v>
      </c>
      <c r="E497" s="3">
        <f t="shared" si="34"/>
        <v>401</v>
      </c>
      <c r="F497" s="3" t="str">
        <f t="shared" si="35"/>
        <v>Highly Active</v>
      </c>
      <c r="G497">
        <v>8844</v>
      </c>
      <c r="H497" s="2">
        <v>6.0300002098083496</v>
      </c>
      <c r="I497" s="2">
        <v>6.0300002098083496</v>
      </c>
      <c r="J497">
        <v>0</v>
      </c>
      <c r="K497" s="2">
        <v>0.34000000357627902</v>
      </c>
      <c r="L497" s="2">
        <v>1.0299999713897701</v>
      </c>
      <c r="M497" s="2">
        <v>4.6500000953674299</v>
      </c>
      <c r="N497">
        <v>9.9999997764825804E-3</v>
      </c>
      <c r="O497">
        <v>6</v>
      </c>
      <c r="P497">
        <v>25</v>
      </c>
      <c r="Q497">
        <v>370</v>
      </c>
      <c r="R497">
        <v>1039</v>
      </c>
      <c r="S497">
        <v>2065</v>
      </c>
    </row>
    <row r="498" spans="1:19" ht="15" customHeight="1" x14ac:dyDescent="0.25">
      <c r="A498">
        <v>3372868164</v>
      </c>
      <c r="B498" s="1">
        <v>42481</v>
      </c>
      <c r="C498" s="1" t="str">
        <f t="shared" si="32"/>
        <v>Thursday</v>
      </c>
      <c r="D498" s="1" t="str">
        <f t="shared" si="33"/>
        <v>Weekday</v>
      </c>
      <c r="E498" s="3">
        <f t="shared" si="34"/>
        <v>403</v>
      </c>
      <c r="F498" s="3" t="str">
        <f t="shared" si="35"/>
        <v>Highly Active</v>
      </c>
      <c r="G498">
        <v>8857</v>
      </c>
      <c r="H498" s="2">
        <v>6.0700001716613796</v>
      </c>
      <c r="I498" s="2">
        <v>6.0700001716613796</v>
      </c>
      <c r="J498">
        <v>0</v>
      </c>
      <c r="K498" s="2">
        <v>1.1499999761581401</v>
      </c>
      <c r="L498" s="2">
        <v>0.259999990463257</v>
      </c>
      <c r="M498" s="2">
        <v>4.6399998664856001</v>
      </c>
      <c r="N498">
        <v>9.9999997764825804E-3</v>
      </c>
      <c r="O498">
        <v>18</v>
      </c>
      <c r="P498">
        <v>9</v>
      </c>
      <c r="Q498">
        <v>376</v>
      </c>
      <c r="R498">
        <v>1037</v>
      </c>
      <c r="S498">
        <v>2124</v>
      </c>
    </row>
    <row r="499" spans="1:19" ht="15" customHeight="1" x14ac:dyDescent="0.25">
      <c r="A499">
        <v>3372868164</v>
      </c>
      <c r="B499" s="1">
        <v>42488</v>
      </c>
      <c r="C499" s="1" t="str">
        <f t="shared" si="32"/>
        <v>Thursday</v>
      </c>
      <c r="D499" s="1" t="str">
        <f t="shared" si="33"/>
        <v>Weekday</v>
      </c>
      <c r="E499" s="3">
        <f t="shared" si="34"/>
        <v>385</v>
      </c>
      <c r="F499" s="3" t="str">
        <f t="shared" si="35"/>
        <v>Highly Active</v>
      </c>
      <c r="G499">
        <v>5512</v>
      </c>
      <c r="H499" s="2">
        <v>3.7599999904632599</v>
      </c>
      <c r="I499" s="2">
        <v>3.7599999904632599</v>
      </c>
      <c r="J499">
        <v>0</v>
      </c>
      <c r="K499" s="2">
        <v>0</v>
      </c>
      <c r="L499" s="2">
        <v>0</v>
      </c>
      <c r="M499" s="2">
        <v>3.7599999904632599</v>
      </c>
      <c r="N499">
        <v>0</v>
      </c>
      <c r="O499">
        <v>0</v>
      </c>
      <c r="P499">
        <v>0</v>
      </c>
      <c r="Q499">
        <v>385</v>
      </c>
      <c r="R499">
        <v>1055</v>
      </c>
      <c r="S499">
        <v>1972</v>
      </c>
    </row>
    <row r="500" spans="1:19" ht="15" customHeight="1" x14ac:dyDescent="0.25">
      <c r="A500">
        <v>3977333714</v>
      </c>
      <c r="B500" s="1">
        <v>42474</v>
      </c>
      <c r="C500" s="1" t="str">
        <f t="shared" si="32"/>
        <v>Thursday</v>
      </c>
      <c r="D500" s="1" t="str">
        <f t="shared" si="33"/>
        <v>Weekday</v>
      </c>
      <c r="E500" s="3">
        <f t="shared" si="34"/>
        <v>242</v>
      </c>
      <c r="F500" s="3" t="str">
        <f t="shared" si="35"/>
        <v>Highly Active</v>
      </c>
      <c r="G500">
        <v>7641</v>
      </c>
      <c r="H500" s="2">
        <v>5.1100001335143999</v>
      </c>
      <c r="I500" s="2">
        <v>5.1100001335143999</v>
      </c>
      <c r="J500">
        <v>0</v>
      </c>
      <c r="K500" s="2">
        <v>0.31999999284744302</v>
      </c>
      <c r="L500" s="2">
        <v>0.97000002861022905</v>
      </c>
      <c r="M500" s="2">
        <v>3.8199999332428001</v>
      </c>
      <c r="N500">
        <v>0</v>
      </c>
      <c r="O500">
        <v>5</v>
      </c>
      <c r="P500">
        <v>23</v>
      </c>
      <c r="Q500">
        <v>214</v>
      </c>
      <c r="R500">
        <v>801</v>
      </c>
      <c r="S500">
        <v>1433</v>
      </c>
    </row>
    <row r="501" spans="1:19" ht="15" customHeight="1" x14ac:dyDescent="0.25">
      <c r="A501">
        <v>3977333714</v>
      </c>
      <c r="B501" s="1">
        <v>42481</v>
      </c>
      <c r="C501" s="1" t="str">
        <f t="shared" si="32"/>
        <v>Thursday</v>
      </c>
      <c r="D501" s="1" t="str">
        <f t="shared" si="33"/>
        <v>Weekday</v>
      </c>
      <c r="E501" s="3">
        <f t="shared" si="34"/>
        <v>242</v>
      </c>
      <c r="F501" s="3" t="str">
        <f t="shared" si="35"/>
        <v>Highly Active</v>
      </c>
      <c r="G501">
        <v>6093</v>
      </c>
      <c r="H501" s="2">
        <v>4.0799999237060502</v>
      </c>
      <c r="I501" s="2">
        <v>4.0799999237060502</v>
      </c>
      <c r="J501">
        <v>0</v>
      </c>
      <c r="K501" s="2">
        <v>0</v>
      </c>
      <c r="L501" s="2">
        <v>0</v>
      </c>
      <c r="M501" s="2">
        <v>4.0599999427795401</v>
      </c>
      <c r="N501">
        <v>0</v>
      </c>
      <c r="O501">
        <v>0</v>
      </c>
      <c r="P501">
        <v>0</v>
      </c>
      <c r="Q501">
        <v>242</v>
      </c>
      <c r="R501">
        <v>712</v>
      </c>
      <c r="S501">
        <v>1397</v>
      </c>
    </row>
    <row r="502" spans="1:19" ht="15" customHeight="1" x14ac:dyDescent="0.25">
      <c r="A502">
        <v>3977333714</v>
      </c>
      <c r="B502" s="1">
        <v>42488</v>
      </c>
      <c r="C502" s="1" t="str">
        <f t="shared" si="32"/>
        <v>Thursday</v>
      </c>
      <c r="D502" s="1" t="str">
        <f t="shared" si="33"/>
        <v>Weekday</v>
      </c>
      <c r="E502" s="3">
        <f t="shared" si="34"/>
        <v>213</v>
      </c>
      <c r="F502" s="3" t="str">
        <f t="shared" si="35"/>
        <v>Highly Active</v>
      </c>
      <c r="G502">
        <v>7114</v>
      </c>
      <c r="H502" s="2">
        <v>4.8800001144409197</v>
      </c>
      <c r="I502" s="2">
        <v>4.8800001144409197</v>
      </c>
      <c r="J502">
        <v>0</v>
      </c>
      <c r="K502" s="2">
        <v>1.37000000476837</v>
      </c>
      <c r="L502" s="2">
        <v>0.28999999165535001</v>
      </c>
      <c r="M502" s="2">
        <v>3.2200000286102299</v>
      </c>
      <c r="N502">
        <v>0</v>
      </c>
      <c r="O502">
        <v>15</v>
      </c>
      <c r="P502">
        <v>8</v>
      </c>
      <c r="Q502">
        <v>190</v>
      </c>
      <c r="R502">
        <v>804</v>
      </c>
      <c r="S502">
        <v>1407</v>
      </c>
    </row>
    <row r="503" spans="1:19" ht="15" customHeight="1" x14ac:dyDescent="0.25">
      <c r="A503">
        <v>3977333714</v>
      </c>
      <c r="B503" s="1">
        <v>42495</v>
      </c>
      <c r="C503" s="1" t="str">
        <f t="shared" si="32"/>
        <v>Thursday</v>
      </c>
      <c r="D503" s="1" t="str">
        <f t="shared" si="33"/>
        <v>Weekday</v>
      </c>
      <c r="E503" s="3">
        <f t="shared" si="34"/>
        <v>280</v>
      </c>
      <c r="F503" s="3" t="str">
        <f t="shared" si="35"/>
        <v>Highly Active</v>
      </c>
      <c r="G503">
        <v>12312</v>
      </c>
      <c r="H503" s="2">
        <v>8.5799999237060494</v>
      </c>
      <c r="I503" s="2">
        <v>8.5799999237060494</v>
      </c>
      <c r="J503">
        <v>0</v>
      </c>
      <c r="K503" s="2">
        <v>1.7599999904632599</v>
      </c>
      <c r="L503" s="2">
        <v>4.1100001335143999</v>
      </c>
      <c r="M503" s="2">
        <v>2.71000003814697</v>
      </c>
      <c r="N503">
        <v>0</v>
      </c>
      <c r="O503">
        <v>14</v>
      </c>
      <c r="P503">
        <v>88</v>
      </c>
      <c r="Q503">
        <v>178</v>
      </c>
      <c r="R503">
        <v>680</v>
      </c>
      <c r="S503">
        <v>1618</v>
      </c>
    </row>
    <row r="504" spans="1:19" ht="15" customHeight="1" x14ac:dyDescent="0.25">
      <c r="A504">
        <v>4020332650</v>
      </c>
      <c r="B504" s="1">
        <v>42474</v>
      </c>
      <c r="C504" s="1" t="str">
        <f t="shared" si="32"/>
        <v>Thursday</v>
      </c>
      <c r="D504" s="1" t="str">
        <f t="shared" si="33"/>
        <v>Weekday</v>
      </c>
      <c r="E504" s="3">
        <f t="shared" si="34"/>
        <v>3</v>
      </c>
      <c r="F504" s="3" t="str">
        <f t="shared" si="35"/>
        <v>Low Activity</v>
      </c>
      <c r="G504">
        <v>108</v>
      </c>
      <c r="H504" s="2">
        <v>7.9999998211860698E-2</v>
      </c>
      <c r="I504" s="2">
        <v>7.9999998211860698E-2</v>
      </c>
      <c r="J504">
        <v>0</v>
      </c>
      <c r="K504" s="2">
        <v>0</v>
      </c>
      <c r="L504" s="2">
        <v>0</v>
      </c>
      <c r="M504" s="2">
        <v>2.9999999329447701E-2</v>
      </c>
      <c r="N504">
        <v>0</v>
      </c>
      <c r="O504">
        <v>0</v>
      </c>
      <c r="P504">
        <v>0</v>
      </c>
      <c r="Q504">
        <v>3</v>
      </c>
      <c r="R504">
        <v>1437</v>
      </c>
      <c r="S504">
        <v>2011</v>
      </c>
    </row>
    <row r="505" spans="1:19" ht="15" customHeight="1" x14ac:dyDescent="0.25">
      <c r="A505">
        <v>4020332650</v>
      </c>
      <c r="B505" s="1">
        <v>42495</v>
      </c>
      <c r="C505" s="1" t="str">
        <f t="shared" si="32"/>
        <v>Thursday</v>
      </c>
      <c r="D505" s="1" t="str">
        <f t="shared" si="33"/>
        <v>Weekday</v>
      </c>
      <c r="E505" s="3">
        <f t="shared" si="34"/>
        <v>276</v>
      </c>
      <c r="F505" s="3" t="str">
        <f t="shared" si="35"/>
        <v>Highly Active</v>
      </c>
      <c r="G505">
        <v>11728</v>
      </c>
      <c r="H505" s="2">
        <v>8.4300003051757795</v>
      </c>
      <c r="I505" s="2">
        <v>8.4300003051757795</v>
      </c>
      <c r="J505">
        <v>0</v>
      </c>
      <c r="K505" s="2">
        <v>2.6199998855590798</v>
      </c>
      <c r="L505" s="2">
        <v>1.6799999475479099</v>
      </c>
      <c r="M505" s="2">
        <v>4.03999996185303</v>
      </c>
      <c r="N505">
        <v>7.0000000298023196E-2</v>
      </c>
      <c r="O505">
        <v>38</v>
      </c>
      <c r="P505">
        <v>42</v>
      </c>
      <c r="Q505">
        <v>196</v>
      </c>
      <c r="R505">
        <v>916</v>
      </c>
      <c r="S505">
        <v>3429</v>
      </c>
    </row>
    <row r="506" spans="1:19" ht="15" customHeight="1" x14ac:dyDescent="0.25">
      <c r="A506">
        <v>4020332650</v>
      </c>
      <c r="B506" s="1">
        <v>42502</v>
      </c>
      <c r="C506" s="1" t="str">
        <f t="shared" si="32"/>
        <v>Thursday</v>
      </c>
      <c r="D506" s="1" t="str">
        <f t="shared" si="33"/>
        <v>Weekday</v>
      </c>
      <c r="E506" s="3">
        <f t="shared" si="34"/>
        <v>21</v>
      </c>
      <c r="F506" s="3" t="str">
        <f t="shared" si="35"/>
        <v>Low Activity</v>
      </c>
      <c r="G506">
        <v>590</v>
      </c>
      <c r="H506" s="2">
        <v>0.41999998688697798</v>
      </c>
      <c r="I506" s="2">
        <v>0.41999998688697798</v>
      </c>
      <c r="J506">
        <v>0</v>
      </c>
      <c r="K506" s="2">
        <v>0</v>
      </c>
      <c r="L506" s="2">
        <v>0</v>
      </c>
      <c r="M506" s="2">
        <v>0.40999999642372098</v>
      </c>
      <c r="N506">
        <v>0</v>
      </c>
      <c r="O506">
        <v>0</v>
      </c>
      <c r="P506">
        <v>0</v>
      </c>
      <c r="Q506">
        <v>21</v>
      </c>
      <c r="R506">
        <v>721</v>
      </c>
      <c r="S506">
        <v>1120</v>
      </c>
    </row>
    <row r="507" spans="1:19" ht="15" customHeight="1" x14ac:dyDescent="0.25">
      <c r="A507">
        <v>4319703577</v>
      </c>
      <c r="B507" s="1">
        <v>42474</v>
      </c>
      <c r="C507" s="1" t="str">
        <f t="shared" si="32"/>
        <v>Thursday</v>
      </c>
      <c r="D507" s="1" t="str">
        <f t="shared" si="33"/>
        <v>Weekday</v>
      </c>
      <c r="E507" s="3">
        <f t="shared" si="34"/>
        <v>349</v>
      </c>
      <c r="F507" s="3" t="str">
        <f t="shared" si="35"/>
        <v>Highly Active</v>
      </c>
      <c r="G507">
        <v>10210</v>
      </c>
      <c r="H507" s="2">
        <v>6.8800001144409197</v>
      </c>
      <c r="I507" s="2">
        <v>6.8800001144409197</v>
      </c>
      <c r="J507">
        <v>0</v>
      </c>
      <c r="K507" s="2">
        <v>0.109999999403954</v>
      </c>
      <c r="L507" s="2">
        <v>0.33000001311302202</v>
      </c>
      <c r="M507" s="2">
        <v>6.4400000572204599</v>
      </c>
      <c r="N507">
        <v>0</v>
      </c>
      <c r="O507">
        <v>1</v>
      </c>
      <c r="P507">
        <v>9</v>
      </c>
      <c r="Q507">
        <v>339</v>
      </c>
      <c r="R507">
        <v>589</v>
      </c>
      <c r="S507">
        <v>2302</v>
      </c>
    </row>
    <row r="508" spans="1:19" ht="15" customHeight="1" x14ac:dyDescent="0.25">
      <c r="A508">
        <v>4319703577</v>
      </c>
      <c r="B508" s="1">
        <v>42481</v>
      </c>
      <c r="C508" s="1" t="str">
        <f t="shared" si="32"/>
        <v>Thursday</v>
      </c>
      <c r="D508" s="1" t="str">
        <f t="shared" si="33"/>
        <v>Weekday</v>
      </c>
      <c r="E508" s="3">
        <f t="shared" si="34"/>
        <v>34</v>
      </c>
      <c r="F508" s="3" t="str">
        <f t="shared" si="35"/>
        <v>Moderately Active</v>
      </c>
      <c r="G508">
        <v>3702</v>
      </c>
      <c r="H508" s="2">
        <v>2.4800000190734899</v>
      </c>
      <c r="I508" s="2">
        <v>2.4800000190734899</v>
      </c>
      <c r="J508">
        <v>0</v>
      </c>
      <c r="K508" s="2">
        <v>0</v>
      </c>
      <c r="L508" s="2">
        <v>0</v>
      </c>
      <c r="M508" s="2">
        <v>0.34999999403953602</v>
      </c>
      <c r="N508">
        <v>0</v>
      </c>
      <c r="O508">
        <v>0</v>
      </c>
      <c r="P508">
        <v>0</v>
      </c>
      <c r="Q508">
        <v>34</v>
      </c>
      <c r="R508">
        <v>1265</v>
      </c>
      <c r="S508">
        <v>1792</v>
      </c>
    </row>
    <row r="509" spans="1:19" ht="15" customHeight="1" x14ac:dyDescent="0.25">
      <c r="A509">
        <v>4319703577</v>
      </c>
      <c r="B509" s="1">
        <v>42488</v>
      </c>
      <c r="C509" s="1" t="str">
        <f t="shared" si="32"/>
        <v>Thursday</v>
      </c>
      <c r="D509" s="1" t="str">
        <f t="shared" si="33"/>
        <v>Weekday</v>
      </c>
      <c r="E509" s="3">
        <f t="shared" si="34"/>
        <v>380</v>
      </c>
      <c r="F509" s="3" t="str">
        <f t="shared" si="35"/>
        <v>Highly Active</v>
      </c>
      <c r="G509">
        <v>10817</v>
      </c>
      <c r="H509" s="2">
        <v>7.2800002098083496</v>
      </c>
      <c r="I509" s="2">
        <v>7.2800002098083496</v>
      </c>
      <c r="J509">
        <v>0</v>
      </c>
      <c r="K509" s="2">
        <v>1.0099999904632599</v>
      </c>
      <c r="L509" s="2">
        <v>0.33000001311302202</v>
      </c>
      <c r="M509" s="2">
        <v>5.9400000572204599</v>
      </c>
      <c r="N509">
        <v>0</v>
      </c>
      <c r="O509">
        <v>13</v>
      </c>
      <c r="P509">
        <v>8</v>
      </c>
      <c r="Q509">
        <v>359</v>
      </c>
      <c r="R509">
        <v>552</v>
      </c>
      <c r="S509">
        <v>2367</v>
      </c>
    </row>
    <row r="510" spans="1:19" ht="15" customHeight="1" x14ac:dyDescent="0.25">
      <c r="A510">
        <v>4319703577</v>
      </c>
      <c r="B510" s="1">
        <v>42495</v>
      </c>
      <c r="C510" s="1" t="str">
        <f t="shared" si="32"/>
        <v>Thursday</v>
      </c>
      <c r="D510" s="1" t="str">
        <f t="shared" si="33"/>
        <v>Weekday</v>
      </c>
      <c r="E510" s="3">
        <f t="shared" si="34"/>
        <v>389</v>
      </c>
      <c r="F510" s="3" t="str">
        <f t="shared" si="35"/>
        <v>Highly Active</v>
      </c>
      <c r="G510">
        <v>13658</v>
      </c>
      <c r="H510" s="2">
        <v>9.4899997711181605</v>
      </c>
      <c r="I510" s="2">
        <v>9.4899997711181605</v>
      </c>
      <c r="J510">
        <v>0</v>
      </c>
      <c r="K510" s="2">
        <v>2.6300001144409202</v>
      </c>
      <c r="L510" s="2">
        <v>1.4099999666214</v>
      </c>
      <c r="M510" s="2">
        <v>5.4499998092651403</v>
      </c>
      <c r="N510">
        <v>0</v>
      </c>
      <c r="O510">
        <v>27</v>
      </c>
      <c r="P510">
        <v>34</v>
      </c>
      <c r="Q510">
        <v>328</v>
      </c>
      <c r="R510">
        <v>957</v>
      </c>
      <c r="S510">
        <v>2530</v>
      </c>
    </row>
    <row r="511" spans="1:19" ht="15" customHeight="1" x14ac:dyDescent="0.25">
      <c r="A511">
        <v>4319703577</v>
      </c>
      <c r="B511" s="1">
        <v>42502</v>
      </c>
      <c r="C511" s="1" t="str">
        <f t="shared" si="32"/>
        <v>Thursday</v>
      </c>
      <c r="D511" s="1" t="str">
        <f t="shared" si="33"/>
        <v>Weekday</v>
      </c>
      <c r="E511" s="3">
        <f t="shared" si="34"/>
        <v>2</v>
      </c>
      <c r="F511" s="3" t="str">
        <f t="shared" si="35"/>
        <v>Low Activity</v>
      </c>
      <c r="G511">
        <v>17</v>
      </c>
      <c r="H511" s="2">
        <v>9.9999997764825804E-3</v>
      </c>
      <c r="I511" s="2">
        <v>9.9999997764825804E-3</v>
      </c>
      <c r="J511">
        <v>0</v>
      </c>
      <c r="K511" s="2">
        <v>0</v>
      </c>
      <c r="L511" s="2">
        <v>0</v>
      </c>
      <c r="M511" s="2">
        <v>9.9999997764825804E-3</v>
      </c>
      <c r="N511">
        <v>0</v>
      </c>
      <c r="O511">
        <v>0</v>
      </c>
      <c r="P511">
        <v>0</v>
      </c>
      <c r="Q511">
        <v>2</v>
      </c>
      <c r="R511">
        <v>0</v>
      </c>
      <c r="S511">
        <v>257</v>
      </c>
    </row>
    <row r="512" spans="1:19" ht="15" customHeight="1" x14ac:dyDescent="0.25">
      <c r="A512">
        <v>4388161847</v>
      </c>
      <c r="B512" s="1">
        <v>42474</v>
      </c>
      <c r="C512" s="1" t="str">
        <f t="shared" si="32"/>
        <v>Thursday</v>
      </c>
      <c r="D512" s="1" t="str">
        <f t="shared" si="33"/>
        <v>Weekday</v>
      </c>
      <c r="E512" s="3">
        <f t="shared" si="34"/>
        <v>264</v>
      </c>
      <c r="F512" s="3" t="str">
        <f t="shared" si="35"/>
        <v>Highly Active</v>
      </c>
      <c r="G512">
        <v>8863</v>
      </c>
      <c r="H512" s="2">
        <v>6.8200001716613796</v>
      </c>
      <c r="I512" s="2">
        <v>6.8200001716613796</v>
      </c>
      <c r="J512">
        <v>0</v>
      </c>
      <c r="K512" s="2">
        <v>0.129999995231628</v>
      </c>
      <c r="L512" s="2">
        <v>1.0700000524520901</v>
      </c>
      <c r="M512" s="2">
        <v>5.6199998855590803</v>
      </c>
      <c r="N512">
        <v>0</v>
      </c>
      <c r="O512">
        <v>10</v>
      </c>
      <c r="P512">
        <v>35</v>
      </c>
      <c r="Q512">
        <v>219</v>
      </c>
      <c r="R512">
        <v>945</v>
      </c>
      <c r="S512">
        <v>2998</v>
      </c>
    </row>
    <row r="513" spans="1:19" ht="15" customHeight="1" x14ac:dyDescent="0.25">
      <c r="A513">
        <v>4388161847</v>
      </c>
      <c r="B513" s="1">
        <v>42481</v>
      </c>
      <c r="C513" s="1" t="str">
        <f t="shared" si="32"/>
        <v>Thursday</v>
      </c>
      <c r="D513" s="1" t="str">
        <f t="shared" si="33"/>
        <v>Weekday</v>
      </c>
      <c r="E513" s="3">
        <f t="shared" si="34"/>
        <v>291</v>
      </c>
      <c r="F513" s="3" t="str">
        <f t="shared" si="35"/>
        <v>Highly Active</v>
      </c>
      <c r="G513">
        <v>10055</v>
      </c>
      <c r="H513" s="2">
        <v>7.7300000190734899</v>
      </c>
      <c r="I513" s="2">
        <v>7.7300000190734899</v>
      </c>
      <c r="J513">
        <v>0</v>
      </c>
      <c r="K513" s="2">
        <v>0.37000000476837203</v>
      </c>
      <c r="L513" s="2">
        <v>0.38999998569488498</v>
      </c>
      <c r="M513" s="2">
        <v>6.9800000190734899</v>
      </c>
      <c r="N513">
        <v>0</v>
      </c>
      <c r="O513">
        <v>7</v>
      </c>
      <c r="P513">
        <v>12</v>
      </c>
      <c r="Q513">
        <v>272</v>
      </c>
      <c r="R513">
        <v>853</v>
      </c>
      <c r="S513">
        <v>3069</v>
      </c>
    </row>
    <row r="514" spans="1:19" ht="15" customHeight="1" x14ac:dyDescent="0.25">
      <c r="A514">
        <v>4388161847</v>
      </c>
      <c r="B514" s="1">
        <v>42488</v>
      </c>
      <c r="C514" s="1" t="str">
        <f t="shared" ref="C514:C577" si="36">TEXT(B514, "dddd")</f>
        <v>Thursday</v>
      </c>
      <c r="D514" s="1" t="str">
        <f t="shared" ref="D514:D577" si="37">IF(OR(TEXT(C514,"dddd")="Saturday",TEXT(C514,"dddd")="Sunday"),"weekend","Weekday")</f>
        <v>Weekday</v>
      </c>
      <c r="E514" s="3">
        <f t="shared" ref="E514:E577" si="38">O514+P514+Q514</f>
        <v>262</v>
      </c>
      <c r="F514" s="3" t="str">
        <f t="shared" ref="F514:F577" si="39">IF(E514&gt;=60,"Highly Active",IF(E514&gt;=30,"Moderately Active","Low Activity"))</f>
        <v>Highly Active</v>
      </c>
      <c r="G514">
        <v>10074</v>
      </c>
      <c r="H514" s="2">
        <v>7.75</v>
      </c>
      <c r="I514" s="2">
        <v>7.75</v>
      </c>
      <c r="J514">
        <v>0</v>
      </c>
      <c r="K514" s="2">
        <v>1.28999996185303</v>
      </c>
      <c r="L514" s="2">
        <v>0.43000000715255698</v>
      </c>
      <c r="M514" s="2">
        <v>6.0300002098083496</v>
      </c>
      <c r="N514">
        <v>0</v>
      </c>
      <c r="O514">
        <v>19</v>
      </c>
      <c r="P514">
        <v>9</v>
      </c>
      <c r="Q514">
        <v>234</v>
      </c>
      <c r="R514">
        <v>878</v>
      </c>
      <c r="S514">
        <v>2969</v>
      </c>
    </row>
    <row r="515" spans="1:19" ht="15" customHeight="1" x14ac:dyDescent="0.25">
      <c r="A515">
        <v>4388161847</v>
      </c>
      <c r="B515" s="1">
        <v>42495</v>
      </c>
      <c r="C515" s="1" t="str">
        <f t="shared" si="36"/>
        <v>Thursday</v>
      </c>
      <c r="D515" s="1" t="str">
        <f t="shared" si="37"/>
        <v>Weekday</v>
      </c>
      <c r="E515" s="3">
        <f t="shared" si="38"/>
        <v>250</v>
      </c>
      <c r="F515" s="3" t="str">
        <f t="shared" si="39"/>
        <v>Highly Active</v>
      </c>
      <c r="G515">
        <v>9603</v>
      </c>
      <c r="H515" s="2">
        <v>7.3800001144409197</v>
      </c>
      <c r="I515" s="2">
        <v>7.3800001144409197</v>
      </c>
      <c r="J515">
        <v>0</v>
      </c>
      <c r="K515" s="2">
        <v>0.62999999523162797</v>
      </c>
      <c r="L515" s="2">
        <v>1.66999995708466</v>
      </c>
      <c r="M515" s="2">
        <v>5.0900001525878897</v>
      </c>
      <c r="N515">
        <v>0</v>
      </c>
      <c r="O515">
        <v>12</v>
      </c>
      <c r="P515">
        <v>39</v>
      </c>
      <c r="Q515">
        <v>199</v>
      </c>
      <c r="R515">
        <v>896</v>
      </c>
      <c r="S515">
        <v>2899</v>
      </c>
    </row>
    <row r="516" spans="1:19" ht="15" customHeight="1" x14ac:dyDescent="0.25">
      <c r="A516">
        <v>4388161847</v>
      </c>
      <c r="B516" s="1">
        <v>42502</v>
      </c>
      <c r="C516" s="1" t="str">
        <f t="shared" si="36"/>
        <v>Thursday</v>
      </c>
      <c r="D516" s="1" t="str">
        <f t="shared" si="37"/>
        <v>Weekday</v>
      </c>
      <c r="E516" s="3">
        <f t="shared" si="38"/>
        <v>108</v>
      </c>
      <c r="F516" s="3" t="str">
        <f t="shared" si="39"/>
        <v>Highly Active</v>
      </c>
      <c r="G516">
        <v>3369</v>
      </c>
      <c r="H516" s="2">
        <v>2.5899999141693102</v>
      </c>
      <c r="I516" s="2">
        <v>2.5899999141693102</v>
      </c>
      <c r="J516">
        <v>0</v>
      </c>
      <c r="K516" s="2">
        <v>0</v>
      </c>
      <c r="L516" s="2">
        <v>0</v>
      </c>
      <c r="M516" s="2">
        <v>2.5899999141693102</v>
      </c>
      <c r="N516">
        <v>0</v>
      </c>
      <c r="O516">
        <v>0</v>
      </c>
      <c r="P516">
        <v>0</v>
      </c>
      <c r="Q516">
        <v>108</v>
      </c>
      <c r="R516">
        <v>825</v>
      </c>
      <c r="S516">
        <v>1623</v>
      </c>
    </row>
    <row r="517" spans="1:19" ht="15" customHeight="1" x14ac:dyDescent="0.25">
      <c r="A517">
        <v>4445114986</v>
      </c>
      <c r="B517" s="1">
        <v>42474</v>
      </c>
      <c r="C517" s="1" t="str">
        <f t="shared" si="36"/>
        <v>Thursday</v>
      </c>
      <c r="D517" s="1" t="str">
        <f t="shared" si="37"/>
        <v>Weekday</v>
      </c>
      <c r="E517" s="3">
        <f t="shared" si="38"/>
        <v>231</v>
      </c>
      <c r="F517" s="3" t="str">
        <f t="shared" si="39"/>
        <v>Highly Active</v>
      </c>
      <c r="G517">
        <v>3974</v>
      </c>
      <c r="H517" s="2">
        <v>2.6700000762939502</v>
      </c>
      <c r="I517" s="2">
        <v>2.6700000762939502</v>
      </c>
      <c r="J517">
        <v>0</v>
      </c>
      <c r="K517" s="2">
        <v>0</v>
      </c>
      <c r="L517" s="2">
        <v>0</v>
      </c>
      <c r="M517" s="2">
        <v>2.6700000762939502</v>
      </c>
      <c r="N517">
        <v>0</v>
      </c>
      <c r="O517">
        <v>0</v>
      </c>
      <c r="P517">
        <v>0</v>
      </c>
      <c r="Q517">
        <v>231</v>
      </c>
      <c r="R517">
        <v>717</v>
      </c>
      <c r="S517">
        <v>2194</v>
      </c>
    </row>
    <row r="518" spans="1:19" ht="15" customHeight="1" x14ac:dyDescent="0.25">
      <c r="A518">
        <v>4445114986</v>
      </c>
      <c r="B518" s="1">
        <v>42481</v>
      </c>
      <c r="C518" s="1" t="str">
        <f t="shared" si="36"/>
        <v>Thursday</v>
      </c>
      <c r="D518" s="1" t="str">
        <f t="shared" si="37"/>
        <v>Weekday</v>
      </c>
      <c r="E518" s="3">
        <f t="shared" si="38"/>
        <v>215</v>
      </c>
      <c r="F518" s="3" t="str">
        <f t="shared" si="39"/>
        <v>Highly Active</v>
      </c>
      <c r="G518">
        <v>3809</v>
      </c>
      <c r="H518" s="2">
        <v>2.5599999427795401</v>
      </c>
      <c r="I518" s="2">
        <v>2.5599999427795401</v>
      </c>
      <c r="J518">
        <v>0</v>
      </c>
      <c r="K518" s="2">
        <v>0</v>
      </c>
      <c r="L518" s="2">
        <v>0</v>
      </c>
      <c r="M518" s="2">
        <v>2.53999996185303</v>
      </c>
      <c r="N518">
        <v>0</v>
      </c>
      <c r="O518">
        <v>0</v>
      </c>
      <c r="P518">
        <v>0</v>
      </c>
      <c r="Q518">
        <v>215</v>
      </c>
      <c r="R518">
        <v>756</v>
      </c>
      <c r="S518">
        <v>2150</v>
      </c>
    </row>
    <row r="519" spans="1:19" ht="15" customHeight="1" x14ac:dyDescent="0.25">
      <c r="A519">
        <v>4445114986</v>
      </c>
      <c r="B519" s="1">
        <v>42488</v>
      </c>
      <c r="C519" s="1" t="str">
        <f t="shared" si="36"/>
        <v>Thursday</v>
      </c>
      <c r="D519" s="1" t="str">
        <f t="shared" si="37"/>
        <v>Weekday</v>
      </c>
      <c r="E519" s="3">
        <f t="shared" si="38"/>
        <v>236</v>
      </c>
      <c r="F519" s="3" t="str">
        <f t="shared" si="39"/>
        <v>Highly Active</v>
      </c>
      <c r="G519">
        <v>4493</v>
      </c>
      <c r="H519" s="2">
        <v>3.0099999904632599</v>
      </c>
      <c r="I519" s="2">
        <v>3.0099999904632599</v>
      </c>
      <c r="J519">
        <v>0</v>
      </c>
      <c r="K519" s="2">
        <v>0</v>
      </c>
      <c r="L519" s="2">
        <v>0</v>
      </c>
      <c r="M519" s="2">
        <v>3.0099999904632599</v>
      </c>
      <c r="N519">
        <v>0</v>
      </c>
      <c r="O519">
        <v>0</v>
      </c>
      <c r="P519">
        <v>0</v>
      </c>
      <c r="Q519">
        <v>236</v>
      </c>
      <c r="R519">
        <v>762</v>
      </c>
      <c r="S519">
        <v>2203</v>
      </c>
    </row>
    <row r="520" spans="1:19" ht="15" customHeight="1" x14ac:dyDescent="0.25">
      <c r="A520">
        <v>4445114986</v>
      </c>
      <c r="B520" s="1">
        <v>42495</v>
      </c>
      <c r="C520" s="1" t="str">
        <f t="shared" si="36"/>
        <v>Thursday</v>
      </c>
      <c r="D520" s="1" t="str">
        <f t="shared" si="37"/>
        <v>Weekday</v>
      </c>
      <c r="E520" s="3">
        <f t="shared" si="38"/>
        <v>193</v>
      </c>
      <c r="F520" s="3" t="str">
        <f t="shared" si="39"/>
        <v>Highly Active</v>
      </c>
      <c r="G520">
        <v>3800</v>
      </c>
      <c r="H520" s="2">
        <v>2.5499999523162802</v>
      </c>
      <c r="I520" s="2">
        <v>2.5499999523162802</v>
      </c>
      <c r="J520">
        <v>0</v>
      </c>
      <c r="K520" s="2">
        <v>0.119999997317791</v>
      </c>
      <c r="L520" s="2">
        <v>0.239999994635582</v>
      </c>
      <c r="M520" s="2">
        <v>2.1800000667571999</v>
      </c>
      <c r="N520">
        <v>0</v>
      </c>
      <c r="O520">
        <v>2</v>
      </c>
      <c r="P520">
        <v>6</v>
      </c>
      <c r="Q520">
        <v>185</v>
      </c>
      <c r="R520">
        <v>734</v>
      </c>
      <c r="S520">
        <v>2120</v>
      </c>
    </row>
    <row r="521" spans="1:19" ht="15" customHeight="1" x14ac:dyDescent="0.25">
      <c r="A521">
        <v>4445114986</v>
      </c>
      <c r="B521" s="1">
        <v>42502</v>
      </c>
      <c r="C521" s="1" t="str">
        <f t="shared" si="36"/>
        <v>Thursday</v>
      </c>
      <c r="D521" s="1" t="str">
        <f t="shared" si="37"/>
        <v>Weekday</v>
      </c>
      <c r="E521" s="3">
        <f t="shared" si="38"/>
        <v>58</v>
      </c>
      <c r="F521" s="3" t="str">
        <f t="shared" si="39"/>
        <v>Moderately Active</v>
      </c>
      <c r="G521">
        <v>768</v>
      </c>
      <c r="H521" s="2">
        <v>0.519999980926514</v>
      </c>
      <c r="I521" s="2">
        <v>0.519999980926514</v>
      </c>
      <c r="J521">
        <v>0</v>
      </c>
      <c r="K521" s="2">
        <v>0</v>
      </c>
      <c r="L521" s="2">
        <v>0</v>
      </c>
      <c r="M521" s="2">
        <v>0.519999980926514</v>
      </c>
      <c r="N521">
        <v>0</v>
      </c>
      <c r="O521">
        <v>0</v>
      </c>
      <c r="P521">
        <v>0</v>
      </c>
      <c r="Q521">
        <v>58</v>
      </c>
      <c r="R521">
        <v>380</v>
      </c>
      <c r="S521">
        <v>1212</v>
      </c>
    </row>
    <row r="522" spans="1:19" ht="15" customHeight="1" x14ac:dyDescent="0.25">
      <c r="A522">
        <v>4558609924</v>
      </c>
      <c r="B522" s="1">
        <v>42474</v>
      </c>
      <c r="C522" s="1" t="str">
        <f t="shared" si="36"/>
        <v>Thursday</v>
      </c>
      <c r="D522" s="1" t="str">
        <f t="shared" si="37"/>
        <v>Weekday</v>
      </c>
      <c r="E522" s="3">
        <f t="shared" si="38"/>
        <v>279</v>
      </c>
      <c r="F522" s="3" t="str">
        <f t="shared" si="39"/>
        <v>Highly Active</v>
      </c>
      <c r="G522">
        <v>6799</v>
      </c>
      <c r="H522" s="2">
        <v>4.4899997711181596</v>
      </c>
      <c r="I522" s="2">
        <v>4.4899997711181596</v>
      </c>
      <c r="J522">
        <v>0</v>
      </c>
      <c r="K522" s="2">
        <v>0</v>
      </c>
      <c r="L522" s="2">
        <v>0</v>
      </c>
      <c r="M522" s="2">
        <v>4.4899997711181596</v>
      </c>
      <c r="N522">
        <v>0</v>
      </c>
      <c r="O522">
        <v>0</v>
      </c>
      <c r="P522">
        <v>0</v>
      </c>
      <c r="Q522">
        <v>279</v>
      </c>
      <c r="R522">
        <v>1161</v>
      </c>
      <c r="S522">
        <v>1922</v>
      </c>
    </row>
    <row r="523" spans="1:19" ht="15" customHeight="1" x14ac:dyDescent="0.25">
      <c r="A523">
        <v>4558609924</v>
      </c>
      <c r="B523" s="1">
        <v>42481</v>
      </c>
      <c r="C523" s="1" t="str">
        <f t="shared" si="36"/>
        <v>Thursday</v>
      </c>
      <c r="D523" s="1" t="str">
        <f t="shared" si="37"/>
        <v>Weekday</v>
      </c>
      <c r="E523" s="3">
        <f t="shared" si="38"/>
        <v>459</v>
      </c>
      <c r="F523" s="3" t="str">
        <f t="shared" si="39"/>
        <v>Highly Active</v>
      </c>
      <c r="G523">
        <v>13743</v>
      </c>
      <c r="H523" s="2">
        <v>9.0799999237060494</v>
      </c>
      <c r="I523" s="2">
        <v>9.0799999237060494</v>
      </c>
      <c r="J523">
        <v>0</v>
      </c>
      <c r="K523" s="2">
        <v>0.41999998688697798</v>
      </c>
      <c r="L523" s="2">
        <v>0.97000002861022905</v>
      </c>
      <c r="M523" s="2">
        <v>7.6999998092651403</v>
      </c>
      <c r="N523">
        <v>0</v>
      </c>
      <c r="O523">
        <v>6</v>
      </c>
      <c r="P523">
        <v>21</v>
      </c>
      <c r="Q523">
        <v>432</v>
      </c>
      <c r="R523">
        <v>844</v>
      </c>
      <c r="S523">
        <v>2486</v>
      </c>
    </row>
    <row r="524" spans="1:19" ht="15" customHeight="1" x14ac:dyDescent="0.25">
      <c r="A524">
        <v>4558609924</v>
      </c>
      <c r="B524" s="1">
        <v>42488</v>
      </c>
      <c r="C524" s="1" t="str">
        <f t="shared" si="36"/>
        <v>Thursday</v>
      </c>
      <c r="D524" s="1" t="str">
        <f t="shared" si="37"/>
        <v>Weekday</v>
      </c>
      <c r="E524" s="3">
        <f t="shared" si="38"/>
        <v>379</v>
      </c>
      <c r="F524" s="3" t="str">
        <f t="shared" si="39"/>
        <v>Highly Active</v>
      </c>
      <c r="G524">
        <v>9451</v>
      </c>
      <c r="H524" s="2">
        <v>6.25</v>
      </c>
      <c r="I524" s="2">
        <v>6.25</v>
      </c>
      <c r="J524">
        <v>0</v>
      </c>
      <c r="K524" s="2">
        <v>1.9999999552965199E-2</v>
      </c>
      <c r="L524" s="2">
        <v>0.270000010728836</v>
      </c>
      <c r="M524" s="2">
        <v>5.9499998092651403</v>
      </c>
      <c r="N524">
        <v>0</v>
      </c>
      <c r="O524">
        <v>1</v>
      </c>
      <c r="P524">
        <v>11</v>
      </c>
      <c r="Q524">
        <v>367</v>
      </c>
      <c r="R524">
        <v>985</v>
      </c>
      <c r="S524">
        <v>2185</v>
      </c>
    </row>
    <row r="525" spans="1:19" ht="15" customHeight="1" x14ac:dyDescent="0.25">
      <c r="A525">
        <v>4558609924</v>
      </c>
      <c r="B525" s="1">
        <v>42495</v>
      </c>
      <c r="C525" s="1" t="str">
        <f t="shared" si="36"/>
        <v>Thursday</v>
      </c>
      <c r="D525" s="1" t="str">
        <f t="shared" si="37"/>
        <v>Weekday</v>
      </c>
      <c r="E525" s="3">
        <f t="shared" si="38"/>
        <v>392</v>
      </c>
      <c r="F525" s="3" t="str">
        <f t="shared" si="39"/>
        <v>Highly Active</v>
      </c>
      <c r="G525">
        <v>10611</v>
      </c>
      <c r="H525" s="2">
        <v>7.0100002288818404</v>
      </c>
      <c r="I525" s="2">
        <v>7.0100002288818404</v>
      </c>
      <c r="J525">
        <v>0</v>
      </c>
      <c r="K525" s="2">
        <v>1.0099999904632599</v>
      </c>
      <c r="L525" s="2">
        <v>0.5</v>
      </c>
      <c r="M525" s="2">
        <v>5.5100002288818404</v>
      </c>
      <c r="N525">
        <v>0</v>
      </c>
      <c r="O525">
        <v>14</v>
      </c>
      <c r="P525">
        <v>8</v>
      </c>
      <c r="Q525">
        <v>370</v>
      </c>
      <c r="R525">
        <v>1048</v>
      </c>
      <c r="S525">
        <v>2262</v>
      </c>
    </row>
    <row r="526" spans="1:19" ht="15" customHeight="1" x14ac:dyDescent="0.25">
      <c r="A526">
        <v>4558609924</v>
      </c>
      <c r="B526" s="1">
        <v>42502</v>
      </c>
      <c r="C526" s="1" t="str">
        <f t="shared" si="36"/>
        <v>Thursday</v>
      </c>
      <c r="D526" s="1" t="str">
        <f t="shared" si="37"/>
        <v>Weekday</v>
      </c>
      <c r="E526" s="3">
        <f t="shared" si="38"/>
        <v>247</v>
      </c>
      <c r="F526" s="3" t="str">
        <f t="shared" si="39"/>
        <v>Highly Active</v>
      </c>
      <c r="G526">
        <v>6307</v>
      </c>
      <c r="H526" s="2">
        <v>4.1700000762939498</v>
      </c>
      <c r="I526" s="2">
        <v>4.1700000762939498</v>
      </c>
      <c r="J526">
        <v>0</v>
      </c>
      <c r="K526" s="2">
        <v>0</v>
      </c>
      <c r="L526" s="2">
        <v>0</v>
      </c>
      <c r="M526" s="2">
        <v>4.1700000762939498</v>
      </c>
      <c r="N526">
        <v>0</v>
      </c>
      <c r="O526">
        <v>0</v>
      </c>
      <c r="P526">
        <v>0</v>
      </c>
      <c r="Q526">
        <v>247</v>
      </c>
      <c r="R526">
        <v>736</v>
      </c>
      <c r="S526">
        <v>1452</v>
      </c>
    </row>
    <row r="527" spans="1:19" ht="15" customHeight="1" x14ac:dyDescent="0.25">
      <c r="A527">
        <v>4702921684</v>
      </c>
      <c r="B527" s="1">
        <v>42474</v>
      </c>
      <c r="C527" s="1" t="str">
        <f t="shared" si="36"/>
        <v>Thursday</v>
      </c>
      <c r="D527" s="1" t="str">
        <f t="shared" si="37"/>
        <v>Weekday</v>
      </c>
      <c r="E527" s="3">
        <f t="shared" si="38"/>
        <v>271</v>
      </c>
      <c r="F527" s="3" t="str">
        <f t="shared" si="39"/>
        <v>Highly Active</v>
      </c>
      <c r="G527">
        <v>7860</v>
      </c>
      <c r="H527" s="2">
        <v>6.3699998855590803</v>
      </c>
      <c r="I527" s="2">
        <v>6.3699998855590803</v>
      </c>
      <c r="J527">
        <v>0</v>
      </c>
      <c r="K527" s="2">
        <v>0</v>
      </c>
      <c r="L527" s="2">
        <v>0</v>
      </c>
      <c r="M527" s="2">
        <v>6.3699998855590803</v>
      </c>
      <c r="N527">
        <v>0</v>
      </c>
      <c r="O527">
        <v>0</v>
      </c>
      <c r="P527">
        <v>0</v>
      </c>
      <c r="Q527">
        <v>271</v>
      </c>
      <c r="R527">
        <v>772</v>
      </c>
      <c r="S527">
        <v>2984</v>
      </c>
    </row>
    <row r="528" spans="1:19" ht="15" customHeight="1" x14ac:dyDescent="0.25">
      <c r="A528">
        <v>4702921684</v>
      </c>
      <c r="B528" s="1">
        <v>42481</v>
      </c>
      <c r="C528" s="1" t="str">
        <f t="shared" si="36"/>
        <v>Thursday</v>
      </c>
      <c r="D528" s="1" t="str">
        <f t="shared" si="37"/>
        <v>Weekday</v>
      </c>
      <c r="E528" s="3">
        <f t="shared" si="38"/>
        <v>189</v>
      </c>
      <c r="F528" s="3" t="str">
        <f t="shared" si="39"/>
        <v>Highly Active</v>
      </c>
      <c r="G528">
        <v>6530</v>
      </c>
      <c r="H528" s="2">
        <v>5.3000001907348597</v>
      </c>
      <c r="I528" s="2">
        <v>5.3000001907348597</v>
      </c>
      <c r="J528">
        <v>0</v>
      </c>
      <c r="K528" s="2">
        <v>0.31000000238418601</v>
      </c>
      <c r="L528" s="2">
        <v>2.0499999523162802</v>
      </c>
      <c r="M528" s="2">
        <v>2.9400000572204599</v>
      </c>
      <c r="N528">
        <v>0</v>
      </c>
      <c r="O528">
        <v>4</v>
      </c>
      <c r="P528">
        <v>41</v>
      </c>
      <c r="Q528">
        <v>144</v>
      </c>
      <c r="R528">
        <v>901</v>
      </c>
      <c r="S528">
        <v>2729</v>
      </c>
    </row>
    <row r="529" spans="1:19" ht="15" customHeight="1" x14ac:dyDescent="0.25">
      <c r="A529">
        <v>4702921684</v>
      </c>
      <c r="B529" s="1">
        <v>42488</v>
      </c>
      <c r="C529" s="1" t="str">
        <f t="shared" si="36"/>
        <v>Thursday</v>
      </c>
      <c r="D529" s="1" t="str">
        <f t="shared" si="37"/>
        <v>Weekday</v>
      </c>
      <c r="E529" s="3">
        <f t="shared" si="38"/>
        <v>255</v>
      </c>
      <c r="F529" s="3" t="str">
        <f t="shared" si="39"/>
        <v>Highly Active</v>
      </c>
      <c r="G529">
        <v>9023</v>
      </c>
      <c r="H529" s="2">
        <v>7.3200001716613796</v>
      </c>
      <c r="I529" s="2">
        <v>7.3200001716613796</v>
      </c>
      <c r="J529">
        <v>0</v>
      </c>
      <c r="K529" s="2">
        <v>1.12999999523163</v>
      </c>
      <c r="L529" s="2">
        <v>0.41999998688697798</v>
      </c>
      <c r="M529" s="2">
        <v>5.7699999809265101</v>
      </c>
      <c r="N529">
        <v>0</v>
      </c>
      <c r="O529">
        <v>14</v>
      </c>
      <c r="P529">
        <v>9</v>
      </c>
      <c r="Q529">
        <v>232</v>
      </c>
      <c r="R529">
        <v>738</v>
      </c>
      <c r="S529">
        <v>3033</v>
      </c>
    </row>
    <row r="530" spans="1:19" ht="15" customHeight="1" x14ac:dyDescent="0.25">
      <c r="A530">
        <v>4702921684</v>
      </c>
      <c r="B530" s="1">
        <v>42495</v>
      </c>
      <c r="C530" s="1" t="str">
        <f t="shared" si="36"/>
        <v>Thursday</v>
      </c>
      <c r="D530" s="1" t="str">
        <f t="shared" si="37"/>
        <v>Weekday</v>
      </c>
      <c r="E530" s="3">
        <f t="shared" si="38"/>
        <v>254</v>
      </c>
      <c r="F530" s="3" t="str">
        <f t="shared" si="39"/>
        <v>Highly Active</v>
      </c>
      <c r="G530">
        <v>8614</v>
      </c>
      <c r="H530" s="2">
        <v>6.9899997711181596</v>
      </c>
      <c r="I530" s="2">
        <v>6.9899997711181596</v>
      </c>
      <c r="J530">
        <v>0</v>
      </c>
      <c r="K530" s="2">
        <v>0.67000001668930098</v>
      </c>
      <c r="L530" s="2">
        <v>0.21999999880790699</v>
      </c>
      <c r="M530" s="2">
        <v>6.0900001525878897</v>
      </c>
      <c r="N530">
        <v>0</v>
      </c>
      <c r="O530">
        <v>8</v>
      </c>
      <c r="P530">
        <v>5</v>
      </c>
      <c r="Q530">
        <v>241</v>
      </c>
      <c r="R530">
        <v>745</v>
      </c>
      <c r="S530">
        <v>3006</v>
      </c>
    </row>
    <row r="531" spans="1:19" ht="15" customHeight="1" x14ac:dyDescent="0.25">
      <c r="A531">
        <v>4702921684</v>
      </c>
      <c r="B531" s="1">
        <v>42502</v>
      </c>
      <c r="C531" s="1" t="str">
        <f t="shared" si="36"/>
        <v>Thursday</v>
      </c>
      <c r="D531" s="1" t="str">
        <f t="shared" si="37"/>
        <v>Weekday</v>
      </c>
      <c r="E531" s="3">
        <f t="shared" si="38"/>
        <v>68</v>
      </c>
      <c r="F531" s="3" t="str">
        <f t="shared" si="39"/>
        <v>Highly Active</v>
      </c>
      <c r="G531">
        <v>2752</v>
      </c>
      <c r="H531" s="2">
        <v>2.2300000190734899</v>
      </c>
      <c r="I531" s="2">
        <v>2.2300000190734899</v>
      </c>
      <c r="J531">
        <v>0</v>
      </c>
      <c r="K531" s="2">
        <v>0</v>
      </c>
      <c r="L531" s="2">
        <v>0</v>
      </c>
      <c r="M531" s="2">
        <v>2.2300000190734899</v>
      </c>
      <c r="N531">
        <v>0</v>
      </c>
      <c r="O531">
        <v>0</v>
      </c>
      <c r="P531">
        <v>0</v>
      </c>
      <c r="Q531">
        <v>68</v>
      </c>
      <c r="R531">
        <v>241</v>
      </c>
      <c r="S531">
        <v>1240</v>
      </c>
    </row>
    <row r="532" spans="1:19" ht="15" customHeight="1" x14ac:dyDescent="0.25">
      <c r="A532">
        <v>5553957443</v>
      </c>
      <c r="B532" s="1">
        <v>42474</v>
      </c>
      <c r="C532" s="1" t="str">
        <f t="shared" si="36"/>
        <v>Thursday</v>
      </c>
      <c r="D532" s="1" t="str">
        <f t="shared" si="37"/>
        <v>Weekday</v>
      </c>
      <c r="E532" s="3">
        <f t="shared" si="38"/>
        <v>358</v>
      </c>
      <c r="F532" s="3" t="str">
        <f t="shared" si="39"/>
        <v>Highly Active</v>
      </c>
      <c r="G532">
        <v>17022</v>
      </c>
      <c r="H532" s="2">
        <v>11.1199998855591</v>
      </c>
      <c r="I532" s="2">
        <v>11.1199998855591</v>
      </c>
      <c r="J532">
        <v>0</v>
      </c>
      <c r="K532" s="2">
        <v>4</v>
      </c>
      <c r="L532" s="2">
        <v>2.4500000476837198</v>
      </c>
      <c r="M532" s="2">
        <v>4.6700000762939498</v>
      </c>
      <c r="N532">
        <v>0</v>
      </c>
      <c r="O532">
        <v>61</v>
      </c>
      <c r="P532">
        <v>41</v>
      </c>
      <c r="Q532">
        <v>256</v>
      </c>
      <c r="R532">
        <v>693</v>
      </c>
      <c r="S532">
        <v>2324</v>
      </c>
    </row>
    <row r="533" spans="1:19" ht="15" customHeight="1" x14ac:dyDescent="0.25">
      <c r="A533">
        <v>5553957443</v>
      </c>
      <c r="B533" s="1">
        <v>42481</v>
      </c>
      <c r="C533" s="1" t="str">
        <f t="shared" si="36"/>
        <v>Thursday</v>
      </c>
      <c r="D533" s="1" t="str">
        <f t="shared" si="37"/>
        <v>Weekday</v>
      </c>
      <c r="E533" s="3">
        <f t="shared" si="38"/>
        <v>266</v>
      </c>
      <c r="F533" s="3" t="str">
        <f t="shared" si="39"/>
        <v>Highly Active</v>
      </c>
      <c r="G533">
        <v>12346</v>
      </c>
      <c r="H533" s="2">
        <v>8.0600004196166992</v>
      </c>
      <c r="I533" s="2">
        <v>8.0600004196166992</v>
      </c>
      <c r="J533">
        <v>0</v>
      </c>
      <c r="K533" s="2">
        <v>2.9500000476837198</v>
      </c>
      <c r="L533" s="2">
        <v>2.1600000858306898</v>
      </c>
      <c r="M533" s="2">
        <v>2.96000003814697</v>
      </c>
      <c r="N533">
        <v>0</v>
      </c>
      <c r="O533">
        <v>47</v>
      </c>
      <c r="P533">
        <v>42</v>
      </c>
      <c r="Q533">
        <v>177</v>
      </c>
      <c r="R533">
        <v>801</v>
      </c>
      <c r="S533">
        <v>2066</v>
      </c>
    </row>
    <row r="534" spans="1:19" ht="15" customHeight="1" x14ac:dyDescent="0.25">
      <c r="A534">
        <v>5553957443</v>
      </c>
      <c r="B534" s="1">
        <v>42488</v>
      </c>
      <c r="C534" s="1" t="str">
        <f t="shared" si="36"/>
        <v>Thursday</v>
      </c>
      <c r="D534" s="1" t="str">
        <f t="shared" si="37"/>
        <v>Weekday</v>
      </c>
      <c r="E534" s="3">
        <f t="shared" si="38"/>
        <v>227</v>
      </c>
      <c r="F534" s="3" t="str">
        <f t="shared" si="39"/>
        <v>Highly Active</v>
      </c>
      <c r="G534">
        <v>11393</v>
      </c>
      <c r="H534" s="2">
        <v>7.6300001144409197</v>
      </c>
      <c r="I534" s="2">
        <v>7.6300001144409197</v>
      </c>
      <c r="J534">
        <v>0</v>
      </c>
      <c r="K534" s="2">
        <v>3.71000003814697</v>
      </c>
      <c r="L534" s="2">
        <v>0.75</v>
      </c>
      <c r="M534" s="2">
        <v>3.1700000762939502</v>
      </c>
      <c r="N534">
        <v>0</v>
      </c>
      <c r="O534">
        <v>49</v>
      </c>
      <c r="P534">
        <v>13</v>
      </c>
      <c r="Q534">
        <v>165</v>
      </c>
      <c r="R534">
        <v>727</v>
      </c>
      <c r="S534">
        <v>1999</v>
      </c>
    </row>
    <row r="535" spans="1:19" ht="15" customHeight="1" x14ac:dyDescent="0.25">
      <c r="A535">
        <v>5553957443</v>
      </c>
      <c r="B535" s="1">
        <v>42495</v>
      </c>
      <c r="C535" s="1" t="str">
        <f t="shared" si="36"/>
        <v>Thursday</v>
      </c>
      <c r="D535" s="1" t="str">
        <f t="shared" si="37"/>
        <v>Weekday</v>
      </c>
      <c r="E535" s="3">
        <f t="shared" si="38"/>
        <v>314</v>
      </c>
      <c r="F535" s="3" t="str">
        <f t="shared" si="39"/>
        <v>Highly Active</v>
      </c>
      <c r="G535">
        <v>14331</v>
      </c>
      <c r="H535" s="2">
        <v>9.5100002288818395</v>
      </c>
      <c r="I535" s="2">
        <v>9.5100002288818395</v>
      </c>
      <c r="J535">
        <v>0</v>
      </c>
      <c r="K535" s="2">
        <v>3.4300000667571999</v>
      </c>
      <c r="L535" s="2">
        <v>1.6599999666214</v>
      </c>
      <c r="M535" s="2">
        <v>4.4299998283386204</v>
      </c>
      <c r="N535">
        <v>0</v>
      </c>
      <c r="O535">
        <v>44</v>
      </c>
      <c r="P535">
        <v>29</v>
      </c>
      <c r="Q535">
        <v>241</v>
      </c>
      <c r="R535">
        <v>692</v>
      </c>
      <c r="S535">
        <v>2156</v>
      </c>
    </row>
    <row r="536" spans="1:19" ht="15" customHeight="1" x14ac:dyDescent="0.25">
      <c r="A536">
        <v>5553957443</v>
      </c>
      <c r="B536" s="1">
        <v>42502</v>
      </c>
      <c r="C536" s="1" t="str">
        <f t="shared" si="36"/>
        <v>Thursday</v>
      </c>
      <c r="D536" s="1" t="str">
        <f t="shared" si="37"/>
        <v>Weekday</v>
      </c>
      <c r="E536" s="3">
        <f t="shared" si="38"/>
        <v>62</v>
      </c>
      <c r="F536" s="3" t="str">
        <f t="shared" si="39"/>
        <v>Highly Active</v>
      </c>
      <c r="G536">
        <v>3121</v>
      </c>
      <c r="H536" s="2">
        <v>2.03999996185303</v>
      </c>
      <c r="I536" s="2">
        <v>2.03999996185303</v>
      </c>
      <c r="J536">
        <v>0</v>
      </c>
      <c r="K536" s="2">
        <v>0.57999998331069902</v>
      </c>
      <c r="L536" s="2">
        <v>0.40000000596046398</v>
      </c>
      <c r="M536" s="2">
        <v>1.0599999427795399</v>
      </c>
      <c r="N536">
        <v>0</v>
      </c>
      <c r="O536">
        <v>8</v>
      </c>
      <c r="P536">
        <v>6</v>
      </c>
      <c r="Q536">
        <v>48</v>
      </c>
      <c r="R536">
        <v>222</v>
      </c>
      <c r="S536">
        <v>741</v>
      </c>
    </row>
    <row r="537" spans="1:19" ht="15" customHeight="1" x14ac:dyDescent="0.25">
      <c r="A537">
        <v>5577150313</v>
      </c>
      <c r="B537" s="1">
        <v>42474</v>
      </c>
      <c r="C537" s="1" t="str">
        <f t="shared" si="36"/>
        <v>Thursday</v>
      </c>
      <c r="D537" s="1" t="str">
        <f t="shared" si="37"/>
        <v>Weekday</v>
      </c>
      <c r="E537" s="3">
        <f t="shared" si="38"/>
        <v>324</v>
      </c>
      <c r="F537" s="3" t="str">
        <f t="shared" si="39"/>
        <v>Highly Active</v>
      </c>
      <c r="G537">
        <v>8596</v>
      </c>
      <c r="H537" s="2">
        <v>6.4200000762939498</v>
      </c>
      <c r="I537" s="2">
        <v>6.4200000762939498</v>
      </c>
      <c r="J537">
        <v>0</v>
      </c>
      <c r="K537" s="2">
        <v>3.3299999237060498</v>
      </c>
      <c r="L537" s="2">
        <v>0.31000000238418601</v>
      </c>
      <c r="M537" s="2">
        <v>2.7799999713897701</v>
      </c>
      <c r="N537">
        <v>0</v>
      </c>
      <c r="O537">
        <v>118</v>
      </c>
      <c r="P537">
        <v>30</v>
      </c>
      <c r="Q537">
        <v>176</v>
      </c>
      <c r="R537">
        <v>662</v>
      </c>
      <c r="S537">
        <v>4022</v>
      </c>
    </row>
    <row r="538" spans="1:19" ht="15" customHeight="1" x14ac:dyDescent="0.25">
      <c r="A538">
        <v>5577150313</v>
      </c>
      <c r="B538" s="1">
        <v>42481</v>
      </c>
      <c r="C538" s="1" t="str">
        <f t="shared" si="36"/>
        <v>Thursday</v>
      </c>
      <c r="D538" s="1" t="str">
        <f t="shared" si="37"/>
        <v>Weekday</v>
      </c>
      <c r="E538" s="3">
        <f t="shared" si="38"/>
        <v>359</v>
      </c>
      <c r="F538" s="3" t="str">
        <f t="shared" si="39"/>
        <v>Highly Active</v>
      </c>
      <c r="G538">
        <v>10830</v>
      </c>
      <c r="H538" s="2">
        <v>8.0900001525878906</v>
      </c>
      <c r="I538" s="2">
        <v>8.0900001525878906</v>
      </c>
      <c r="J538">
        <v>0</v>
      </c>
      <c r="K538" s="2">
        <v>3.6500000953674299</v>
      </c>
      <c r="L538" s="2">
        <v>1.6599999666214</v>
      </c>
      <c r="M538" s="2">
        <v>2.7799999713897701</v>
      </c>
      <c r="N538">
        <v>0</v>
      </c>
      <c r="O538">
        <v>110</v>
      </c>
      <c r="P538">
        <v>74</v>
      </c>
      <c r="Q538">
        <v>175</v>
      </c>
      <c r="R538">
        <v>670</v>
      </c>
      <c r="S538">
        <v>4018</v>
      </c>
    </row>
    <row r="539" spans="1:19" ht="15" customHeight="1" x14ac:dyDescent="0.25">
      <c r="A539">
        <v>5577150313</v>
      </c>
      <c r="B539" s="1">
        <v>42488</v>
      </c>
      <c r="C539" s="1" t="str">
        <f t="shared" si="36"/>
        <v>Thursday</v>
      </c>
      <c r="D539" s="1" t="str">
        <f t="shared" si="37"/>
        <v>Weekday</v>
      </c>
      <c r="E539" s="3">
        <f t="shared" si="38"/>
        <v>291</v>
      </c>
      <c r="F539" s="3" t="str">
        <f t="shared" si="39"/>
        <v>Highly Active</v>
      </c>
      <c r="G539">
        <v>9841</v>
      </c>
      <c r="H539" s="2">
        <v>7.4299998283386204</v>
      </c>
      <c r="I539" s="2">
        <v>7.4299998283386204</v>
      </c>
      <c r="J539">
        <v>0</v>
      </c>
      <c r="K539" s="2">
        <v>3.25</v>
      </c>
      <c r="L539" s="2">
        <v>1.16999995708466</v>
      </c>
      <c r="M539" s="2">
        <v>3.0099999904632599</v>
      </c>
      <c r="N539">
        <v>0</v>
      </c>
      <c r="O539">
        <v>99</v>
      </c>
      <c r="P539">
        <v>51</v>
      </c>
      <c r="Q539">
        <v>141</v>
      </c>
      <c r="R539">
        <v>692</v>
      </c>
      <c r="S539">
        <v>3580</v>
      </c>
    </row>
    <row r="540" spans="1:19" ht="15" customHeight="1" x14ac:dyDescent="0.25">
      <c r="A540">
        <v>5577150313</v>
      </c>
      <c r="B540" s="1">
        <v>42495</v>
      </c>
      <c r="C540" s="1" t="str">
        <f t="shared" si="36"/>
        <v>Thursday</v>
      </c>
      <c r="D540" s="1" t="str">
        <f t="shared" si="37"/>
        <v>Weekday</v>
      </c>
      <c r="E540" s="3">
        <f t="shared" si="38"/>
        <v>209</v>
      </c>
      <c r="F540" s="3" t="str">
        <f t="shared" si="39"/>
        <v>Highly Active</v>
      </c>
      <c r="G540">
        <v>7550</v>
      </c>
      <c r="H540" s="2">
        <v>5.6399998664856001</v>
      </c>
      <c r="I540" s="2">
        <v>5.6399998664856001</v>
      </c>
      <c r="J540">
        <v>0</v>
      </c>
      <c r="K540" s="2">
        <v>2.5</v>
      </c>
      <c r="L540" s="2">
        <v>0.46999999880790699</v>
      </c>
      <c r="M540" s="2">
        <v>2.6700000762939502</v>
      </c>
      <c r="N540">
        <v>0</v>
      </c>
      <c r="O540">
        <v>45</v>
      </c>
      <c r="P540">
        <v>21</v>
      </c>
      <c r="Q540">
        <v>143</v>
      </c>
      <c r="R540">
        <v>1153</v>
      </c>
      <c r="S540">
        <v>3004</v>
      </c>
    </row>
    <row r="541" spans="1:19" ht="15" customHeight="1" x14ac:dyDescent="0.25">
      <c r="A541">
        <v>6117666160</v>
      </c>
      <c r="B541" s="1">
        <v>42481</v>
      </c>
      <c r="C541" s="1" t="str">
        <f t="shared" si="36"/>
        <v>Thursday</v>
      </c>
      <c r="D541" s="1" t="str">
        <f t="shared" si="37"/>
        <v>Weekday</v>
      </c>
      <c r="E541" s="3">
        <f t="shared" si="38"/>
        <v>324</v>
      </c>
      <c r="F541" s="3" t="str">
        <f t="shared" si="39"/>
        <v>Highly Active</v>
      </c>
      <c r="G541">
        <v>19542</v>
      </c>
      <c r="H541" s="2">
        <v>15.0100002288818</v>
      </c>
      <c r="I541" s="2">
        <v>15.0100002288818</v>
      </c>
      <c r="J541">
        <v>0</v>
      </c>
      <c r="K541" s="2">
        <v>0.980000019073486</v>
      </c>
      <c r="L541" s="2">
        <v>0.40000000596046398</v>
      </c>
      <c r="M541" s="2">
        <v>5.6199998855590803</v>
      </c>
      <c r="N541">
        <v>0</v>
      </c>
      <c r="O541">
        <v>11</v>
      </c>
      <c r="P541">
        <v>19</v>
      </c>
      <c r="Q541">
        <v>294</v>
      </c>
      <c r="R541">
        <v>579</v>
      </c>
      <c r="S541">
        <v>4900</v>
      </c>
    </row>
    <row r="542" spans="1:19" ht="15" customHeight="1" x14ac:dyDescent="0.25">
      <c r="A542">
        <v>6117666160</v>
      </c>
      <c r="B542" s="1">
        <v>42488</v>
      </c>
      <c r="C542" s="1" t="str">
        <f t="shared" si="36"/>
        <v>Thursday</v>
      </c>
      <c r="D542" s="1" t="str">
        <f t="shared" si="37"/>
        <v>Weekday</v>
      </c>
      <c r="E542" s="3">
        <f t="shared" si="38"/>
        <v>141</v>
      </c>
      <c r="F542" s="3" t="str">
        <f t="shared" si="39"/>
        <v>Highly Active</v>
      </c>
      <c r="G542">
        <v>3403</v>
      </c>
      <c r="H542" s="2">
        <v>2.5999999046325701</v>
      </c>
      <c r="I542" s="2">
        <v>2.5999999046325701</v>
      </c>
      <c r="J542">
        <v>0</v>
      </c>
      <c r="K542" s="2">
        <v>0</v>
      </c>
      <c r="L542" s="2">
        <v>0</v>
      </c>
      <c r="M542" s="2">
        <v>2.5999999046325701</v>
      </c>
      <c r="N542">
        <v>0</v>
      </c>
      <c r="O542">
        <v>0</v>
      </c>
      <c r="P542">
        <v>0</v>
      </c>
      <c r="Q542">
        <v>141</v>
      </c>
      <c r="R542">
        <v>758</v>
      </c>
      <c r="S542">
        <v>1879</v>
      </c>
    </row>
    <row r="543" spans="1:19" ht="15" customHeight="1" x14ac:dyDescent="0.25">
      <c r="A543">
        <v>6117666160</v>
      </c>
      <c r="B543" s="1">
        <v>42495</v>
      </c>
      <c r="C543" s="1" t="str">
        <f t="shared" si="36"/>
        <v>Thursday</v>
      </c>
      <c r="D543" s="1" t="str">
        <f t="shared" si="37"/>
        <v>Weekday</v>
      </c>
      <c r="E543" s="3">
        <f t="shared" si="38"/>
        <v>487</v>
      </c>
      <c r="F543" s="3" t="str">
        <f t="shared" si="39"/>
        <v>Highly Active</v>
      </c>
      <c r="G543">
        <v>9799</v>
      </c>
      <c r="H543" s="2">
        <v>7.4000000953674299</v>
      </c>
      <c r="I543" s="2">
        <v>7.4000000953674299</v>
      </c>
      <c r="J543">
        <v>0</v>
      </c>
      <c r="K543" s="2">
        <v>0</v>
      </c>
      <c r="L543" s="2">
        <v>0</v>
      </c>
      <c r="M543" s="2">
        <v>7.4000000953674299</v>
      </c>
      <c r="N543">
        <v>0</v>
      </c>
      <c r="O543">
        <v>0</v>
      </c>
      <c r="P543">
        <v>0</v>
      </c>
      <c r="Q543">
        <v>487</v>
      </c>
      <c r="R543">
        <v>479</v>
      </c>
      <c r="S543">
        <v>2636</v>
      </c>
    </row>
    <row r="544" spans="1:19" ht="15" customHeight="1" x14ac:dyDescent="0.25">
      <c r="A544">
        <v>6290855005</v>
      </c>
      <c r="B544" s="1">
        <v>42474</v>
      </c>
      <c r="C544" s="1" t="str">
        <f t="shared" si="36"/>
        <v>Thursday</v>
      </c>
      <c r="D544" s="1" t="str">
        <f t="shared" si="37"/>
        <v>Weekday</v>
      </c>
      <c r="E544" s="3">
        <f t="shared" si="38"/>
        <v>363</v>
      </c>
      <c r="F544" s="3" t="str">
        <f t="shared" si="39"/>
        <v>Highly Active</v>
      </c>
      <c r="G544">
        <v>7671</v>
      </c>
      <c r="H544" s="2">
        <v>5.8000001907348597</v>
      </c>
      <c r="I544" s="2">
        <v>5.8000001907348597</v>
      </c>
      <c r="J544">
        <v>0</v>
      </c>
      <c r="K544" s="2">
        <v>0</v>
      </c>
      <c r="L544" s="2">
        <v>0</v>
      </c>
      <c r="M544" s="2">
        <v>5.7699999809265101</v>
      </c>
      <c r="N544">
        <v>2.9999999329447701E-2</v>
      </c>
      <c r="O544">
        <v>0</v>
      </c>
      <c r="P544">
        <v>0</v>
      </c>
      <c r="Q544">
        <v>363</v>
      </c>
      <c r="R544">
        <v>1077</v>
      </c>
      <c r="S544">
        <v>2952</v>
      </c>
    </row>
    <row r="545" spans="1:19" ht="15" customHeight="1" x14ac:dyDescent="0.25">
      <c r="A545">
        <v>6290855005</v>
      </c>
      <c r="B545" s="1">
        <v>42488</v>
      </c>
      <c r="C545" s="1" t="str">
        <f t="shared" si="36"/>
        <v>Thursday</v>
      </c>
      <c r="D545" s="1" t="str">
        <f t="shared" si="37"/>
        <v>Weekday</v>
      </c>
      <c r="E545" s="3">
        <f t="shared" si="38"/>
        <v>255</v>
      </c>
      <c r="F545" s="3" t="str">
        <f t="shared" si="39"/>
        <v>Highly Active</v>
      </c>
      <c r="G545">
        <v>5731</v>
      </c>
      <c r="H545" s="2">
        <v>4.3299999237060502</v>
      </c>
      <c r="I545" s="2">
        <v>4.3299999237060502</v>
      </c>
      <c r="J545">
        <v>0</v>
      </c>
      <c r="K545" s="2">
        <v>0</v>
      </c>
      <c r="L545" s="2">
        <v>0</v>
      </c>
      <c r="M545" s="2">
        <v>4.3299999237060502</v>
      </c>
      <c r="N545">
        <v>0</v>
      </c>
      <c r="O545">
        <v>0</v>
      </c>
      <c r="P545">
        <v>0</v>
      </c>
      <c r="Q545">
        <v>255</v>
      </c>
      <c r="R545">
        <v>1185</v>
      </c>
      <c r="S545">
        <v>2687</v>
      </c>
    </row>
    <row r="546" spans="1:19" ht="15" customHeight="1" x14ac:dyDescent="0.25">
      <c r="A546">
        <v>6290855005</v>
      </c>
      <c r="B546" s="1">
        <v>42495</v>
      </c>
      <c r="C546" s="1" t="str">
        <f t="shared" si="36"/>
        <v>Thursday</v>
      </c>
      <c r="D546" s="1" t="str">
        <f t="shared" si="37"/>
        <v>Weekday</v>
      </c>
      <c r="E546" s="3">
        <f t="shared" si="38"/>
        <v>239</v>
      </c>
      <c r="F546" s="3" t="str">
        <f t="shared" si="39"/>
        <v>Highly Active</v>
      </c>
      <c r="G546">
        <v>6339</v>
      </c>
      <c r="H546" s="2">
        <v>4.78999996185303</v>
      </c>
      <c r="I546" s="2">
        <v>4.78999996185303</v>
      </c>
      <c r="J546">
        <v>0</v>
      </c>
      <c r="K546" s="2">
        <v>0</v>
      </c>
      <c r="L546" s="2">
        <v>0</v>
      </c>
      <c r="M546" s="2">
        <v>4.78999996185303</v>
      </c>
      <c r="N546">
        <v>0</v>
      </c>
      <c r="O546">
        <v>0</v>
      </c>
      <c r="P546">
        <v>0</v>
      </c>
      <c r="Q546">
        <v>239</v>
      </c>
      <c r="R546">
        <v>1201</v>
      </c>
      <c r="S546">
        <v>2682</v>
      </c>
    </row>
    <row r="547" spans="1:19" ht="15" customHeight="1" x14ac:dyDescent="0.25">
      <c r="A547">
        <v>6775888955</v>
      </c>
      <c r="B547" s="1">
        <v>42474</v>
      </c>
      <c r="C547" s="1" t="str">
        <f t="shared" si="36"/>
        <v>Thursday</v>
      </c>
      <c r="D547" s="1" t="str">
        <f t="shared" si="37"/>
        <v>Weekday</v>
      </c>
      <c r="E547" s="3">
        <f t="shared" si="38"/>
        <v>143</v>
      </c>
      <c r="F547" s="3" t="str">
        <f t="shared" si="39"/>
        <v>Highly Active</v>
      </c>
      <c r="G547">
        <v>5162</v>
      </c>
      <c r="H547" s="2">
        <v>3.7000000476837198</v>
      </c>
      <c r="I547" s="2">
        <v>3.7000000476837198</v>
      </c>
      <c r="J547">
        <v>0</v>
      </c>
      <c r="K547" s="2">
        <v>0.87000000476837203</v>
      </c>
      <c r="L547" s="2">
        <v>0.86000001430511497</v>
      </c>
      <c r="M547" s="2">
        <v>1.9700000286102299</v>
      </c>
      <c r="N547">
        <v>0</v>
      </c>
      <c r="O547">
        <v>14</v>
      </c>
      <c r="P547">
        <v>24</v>
      </c>
      <c r="Q547">
        <v>105</v>
      </c>
      <c r="R547">
        <v>863</v>
      </c>
      <c r="S547">
        <v>2507</v>
      </c>
    </row>
    <row r="548" spans="1:19" ht="15" customHeight="1" x14ac:dyDescent="0.25">
      <c r="A548">
        <v>6775888955</v>
      </c>
      <c r="B548" s="1">
        <v>42488</v>
      </c>
      <c r="C548" s="1" t="str">
        <f t="shared" si="36"/>
        <v>Thursday</v>
      </c>
      <c r="D548" s="1" t="str">
        <f t="shared" si="37"/>
        <v>Weekday</v>
      </c>
      <c r="E548" s="3">
        <f t="shared" si="38"/>
        <v>30</v>
      </c>
      <c r="F548" s="3" t="str">
        <f t="shared" si="39"/>
        <v>Moderately Active</v>
      </c>
      <c r="G548">
        <v>703</v>
      </c>
      <c r="H548" s="2">
        <v>0.5</v>
      </c>
      <c r="I548" s="2">
        <v>0.5</v>
      </c>
      <c r="J548">
        <v>0</v>
      </c>
      <c r="K548" s="2">
        <v>5.9999998658895499E-2</v>
      </c>
      <c r="L548" s="2">
        <v>0.20000000298023199</v>
      </c>
      <c r="M548" s="2">
        <v>0.239999994635582</v>
      </c>
      <c r="N548">
        <v>0</v>
      </c>
      <c r="O548">
        <v>2</v>
      </c>
      <c r="P548">
        <v>13</v>
      </c>
      <c r="Q548">
        <v>15</v>
      </c>
      <c r="R548">
        <v>1410</v>
      </c>
      <c r="S548">
        <v>1993</v>
      </c>
    </row>
    <row r="549" spans="1:19" ht="15" customHeight="1" x14ac:dyDescent="0.25">
      <c r="A549">
        <v>6962181067</v>
      </c>
      <c r="B549" s="1">
        <v>42474</v>
      </c>
      <c r="C549" s="1" t="str">
        <f t="shared" si="36"/>
        <v>Thursday</v>
      </c>
      <c r="D549" s="1" t="str">
        <f t="shared" si="37"/>
        <v>Weekday</v>
      </c>
      <c r="E549" s="3">
        <f t="shared" si="38"/>
        <v>86</v>
      </c>
      <c r="F549" s="3" t="str">
        <f t="shared" si="39"/>
        <v>Highly Active</v>
      </c>
      <c r="G549">
        <v>1551</v>
      </c>
      <c r="H549" s="2">
        <v>1.0299999713897701</v>
      </c>
      <c r="I549" s="2">
        <v>1.0299999713897701</v>
      </c>
      <c r="J549">
        <v>0</v>
      </c>
      <c r="K549" s="2">
        <v>0</v>
      </c>
      <c r="L549" s="2">
        <v>0</v>
      </c>
      <c r="M549" s="2">
        <v>1.0299999713897701</v>
      </c>
      <c r="N549">
        <v>0</v>
      </c>
      <c r="O549">
        <v>0</v>
      </c>
      <c r="P549">
        <v>0</v>
      </c>
      <c r="Q549">
        <v>86</v>
      </c>
      <c r="R549">
        <v>862</v>
      </c>
      <c r="S549">
        <v>1466</v>
      </c>
    </row>
    <row r="550" spans="1:19" ht="15" customHeight="1" x14ac:dyDescent="0.25">
      <c r="A550">
        <v>6962181067</v>
      </c>
      <c r="B550" s="1">
        <v>42481</v>
      </c>
      <c r="C550" s="1" t="str">
        <f t="shared" si="36"/>
        <v>Thursday</v>
      </c>
      <c r="D550" s="1" t="str">
        <f t="shared" si="37"/>
        <v>Weekday</v>
      </c>
      <c r="E550" s="3">
        <f t="shared" si="38"/>
        <v>294</v>
      </c>
      <c r="F550" s="3" t="str">
        <f t="shared" si="39"/>
        <v>Highly Active</v>
      </c>
      <c r="G550">
        <v>11835</v>
      </c>
      <c r="H550" s="2">
        <v>9.7100000381469709</v>
      </c>
      <c r="I550" s="2">
        <v>7.8800001144409197</v>
      </c>
      <c r="J550">
        <v>4.0816922187805202</v>
      </c>
      <c r="K550" s="2">
        <v>3.9900000095367401</v>
      </c>
      <c r="L550" s="2">
        <v>2.0999999046325701</v>
      </c>
      <c r="M550" s="2">
        <v>3.5099999904632599</v>
      </c>
      <c r="N550">
        <v>0.109999999403954</v>
      </c>
      <c r="O550">
        <v>53</v>
      </c>
      <c r="P550">
        <v>27</v>
      </c>
      <c r="Q550">
        <v>214</v>
      </c>
      <c r="R550">
        <v>708</v>
      </c>
      <c r="S550">
        <v>2179</v>
      </c>
    </row>
    <row r="551" spans="1:19" ht="15" customHeight="1" x14ac:dyDescent="0.25">
      <c r="A551">
        <v>6962181067</v>
      </c>
      <c r="B551" s="1">
        <v>42488</v>
      </c>
      <c r="C551" s="1" t="str">
        <f t="shared" si="36"/>
        <v>Thursday</v>
      </c>
      <c r="D551" s="1" t="str">
        <f t="shared" si="37"/>
        <v>Weekday</v>
      </c>
      <c r="E551" s="3">
        <f t="shared" si="38"/>
        <v>334</v>
      </c>
      <c r="F551" s="3" t="str">
        <f t="shared" si="39"/>
        <v>Highly Active</v>
      </c>
      <c r="G551">
        <v>12627</v>
      </c>
      <c r="H551" s="2">
        <v>8.3500003814697301</v>
      </c>
      <c r="I551" s="2">
        <v>8.3500003814697301</v>
      </c>
      <c r="J551">
        <v>0</v>
      </c>
      <c r="K551" s="2">
        <v>2.5099999904632599</v>
      </c>
      <c r="L551" s="2">
        <v>0.239999994635582</v>
      </c>
      <c r="M551" s="2">
        <v>5.5900001525878897</v>
      </c>
      <c r="N551">
        <v>0</v>
      </c>
      <c r="O551">
        <v>38</v>
      </c>
      <c r="P551">
        <v>8</v>
      </c>
      <c r="Q551">
        <v>288</v>
      </c>
      <c r="R551">
        <v>621</v>
      </c>
      <c r="S551">
        <v>2182</v>
      </c>
    </row>
    <row r="552" spans="1:19" ht="15" customHeight="1" x14ac:dyDescent="0.25">
      <c r="A552">
        <v>6962181067</v>
      </c>
      <c r="B552" s="1">
        <v>42495</v>
      </c>
      <c r="C552" s="1" t="str">
        <f t="shared" si="36"/>
        <v>Thursday</v>
      </c>
      <c r="D552" s="1" t="str">
        <f t="shared" si="37"/>
        <v>Weekday</v>
      </c>
      <c r="E552" s="3">
        <f t="shared" si="38"/>
        <v>341</v>
      </c>
      <c r="F552" s="3" t="str">
        <f t="shared" si="39"/>
        <v>Highly Active</v>
      </c>
      <c r="G552">
        <v>10524</v>
      </c>
      <c r="H552" s="2">
        <v>6.96000003814697</v>
      </c>
      <c r="I552" s="2">
        <v>6.96000003814697</v>
      </c>
      <c r="J552">
        <v>0</v>
      </c>
      <c r="K552" s="2">
        <v>0.99000000953674305</v>
      </c>
      <c r="L552" s="2">
        <v>1.1599999666214</v>
      </c>
      <c r="M552" s="2">
        <v>4.8099999427795401</v>
      </c>
      <c r="N552">
        <v>0</v>
      </c>
      <c r="O552">
        <v>14</v>
      </c>
      <c r="P552">
        <v>22</v>
      </c>
      <c r="Q552">
        <v>305</v>
      </c>
      <c r="R552">
        <v>591</v>
      </c>
      <c r="S552">
        <v>2066</v>
      </c>
    </row>
    <row r="553" spans="1:19" ht="15" customHeight="1" x14ac:dyDescent="0.25">
      <c r="A553">
        <v>6962181067</v>
      </c>
      <c r="B553" s="1">
        <v>42502</v>
      </c>
      <c r="C553" s="1" t="str">
        <f t="shared" si="36"/>
        <v>Thursday</v>
      </c>
      <c r="D553" s="1" t="str">
        <f t="shared" si="37"/>
        <v>Weekday</v>
      </c>
      <c r="E553" s="3">
        <f t="shared" si="38"/>
        <v>113</v>
      </c>
      <c r="F553" s="3" t="str">
        <f t="shared" si="39"/>
        <v>Highly Active</v>
      </c>
      <c r="G553">
        <v>3587</v>
      </c>
      <c r="H553" s="2">
        <v>2.3699998855590798</v>
      </c>
      <c r="I553" s="2">
        <v>2.3699998855590798</v>
      </c>
      <c r="J553">
        <v>0</v>
      </c>
      <c r="K553" s="2">
        <v>0</v>
      </c>
      <c r="L553" s="2">
        <v>0.25</v>
      </c>
      <c r="M553" s="2">
        <v>2.1099998950958301</v>
      </c>
      <c r="N553">
        <v>0</v>
      </c>
      <c r="O553">
        <v>0</v>
      </c>
      <c r="P553">
        <v>8</v>
      </c>
      <c r="Q553">
        <v>105</v>
      </c>
      <c r="R553">
        <v>127</v>
      </c>
      <c r="S553">
        <v>928</v>
      </c>
    </row>
    <row r="554" spans="1:19" ht="15" customHeight="1" x14ac:dyDescent="0.25">
      <c r="A554">
        <v>7007744171</v>
      </c>
      <c r="B554" s="1">
        <v>42474</v>
      </c>
      <c r="C554" s="1" t="str">
        <f t="shared" si="36"/>
        <v>Thursday</v>
      </c>
      <c r="D554" s="1" t="str">
        <f t="shared" si="37"/>
        <v>Weekday</v>
      </c>
      <c r="E554" s="3">
        <f t="shared" si="38"/>
        <v>344</v>
      </c>
      <c r="F554" s="3" t="str">
        <f t="shared" si="39"/>
        <v>Highly Active</v>
      </c>
      <c r="G554">
        <v>11179</v>
      </c>
      <c r="H554" s="2">
        <v>8.2399997711181605</v>
      </c>
      <c r="I554" s="2">
        <v>7.4800000190734899</v>
      </c>
      <c r="J554">
        <v>3.2854149341583301</v>
      </c>
      <c r="K554" s="2">
        <v>2.9500000476837198</v>
      </c>
      <c r="L554" s="2">
        <v>0.34000000357627902</v>
      </c>
      <c r="M554" s="2">
        <v>4.96000003814697</v>
      </c>
      <c r="N554">
        <v>0</v>
      </c>
      <c r="O554">
        <v>34</v>
      </c>
      <c r="P554">
        <v>6</v>
      </c>
      <c r="Q554">
        <v>304</v>
      </c>
      <c r="R554">
        <v>1096</v>
      </c>
      <c r="S554">
        <v>2668</v>
      </c>
    </row>
    <row r="555" spans="1:19" ht="15" customHeight="1" x14ac:dyDescent="0.25">
      <c r="A555">
        <v>7007744171</v>
      </c>
      <c r="B555" s="1">
        <v>42481</v>
      </c>
      <c r="C555" s="1" t="str">
        <f t="shared" si="36"/>
        <v>Thursday</v>
      </c>
      <c r="D555" s="1" t="str">
        <f t="shared" si="37"/>
        <v>Weekday</v>
      </c>
      <c r="E555" s="3">
        <f t="shared" si="38"/>
        <v>391</v>
      </c>
      <c r="F555" s="3" t="str">
        <f t="shared" si="39"/>
        <v>Highly Active</v>
      </c>
      <c r="G555">
        <v>13744</v>
      </c>
      <c r="H555" s="2">
        <v>9.1899995803833008</v>
      </c>
      <c r="I555" s="2">
        <v>9.1899995803833008</v>
      </c>
      <c r="J555">
        <v>0</v>
      </c>
      <c r="K555" s="2">
        <v>2.1500000953674299</v>
      </c>
      <c r="L555" s="2">
        <v>1.87000000476837</v>
      </c>
      <c r="M555" s="2">
        <v>5.1700000762939498</v>
      </c>
      <c r="N555">
        <v>0</v>
      </c>
      <c r="O555">
        <v>30</v>
      </c>
      <c r="P555">
        <v>34</v>
      </c>
      <c r="Q555">
        <v>327</v>
      </c>
      <c r="R555">
        <v>1049</v>
      </c>
      <c r="S555">
        <v>2763</v>
      </c>
    </row>
    <row r="556" spans="1:19" ht="15" customHeight="1" x14ac:dyDescent="0.25">
      <c r="A556">
        <v>7007744171</v>
      </c>
      <c r="B556" s="1">
        <v>42488</v>
      </c>
      <c r="C556" s="1" t="str">
        <f t="shared" si="36"/>
        <v>Thursday</v>
      </c>
      <c r="D556" s="1" t="str">
        <f t="shared" si="37"/>
        <v>Weekday</v>
      </c>
      <c r="E556" s="3">
        <f t="shared" si="38"/>
        <v>433</v>
      </c>
      <c r="F556" s="3" t="str">
        <f t="shared" si="39"/>
        <v>Highly Active</v>
      </c>
      <c r="G556">
        <v>15128</v>
      </c>
      <c r="H556" s="2">
        <v>10.1199998855591</v>
      </c>
      <c r="I556" s="2">
        <v>10.1199998855591</v>
      </c>
      <c r="J556">
        <v>0</v>
      </c>
      <c r="K556" s="2">
        <v>1.0900000333786</v>
      </c>
      <c r="L556" s="2">
        <v>0.769999980926514</v>
      </c>
      <c r="M556" s="2">
        <v>8.2600002288818395</v>
      </c>
      <c r="N556">
        <v>0</v>
      </c>
      <c r="O556">
        <v>16</v>
      </c>
      <c r="P556">
        <v>16</v>
      </c>
      <c r="Q556">
        <v>401</v>
      </c>
      <c r="R556">
        <v>1007</v>
      </c>
      <c r="S556">
        <v>2836</v>
      </c>
    </row>
    <row r="557" spans="1:19" ht="15" customHeight="1" x14ac:dyDescent="0.25">
      <c r="A557">
        <v>7007744171</v>
      </c>
      <c r="B557" s="1">
        <v>42495</v>
      </c>
      <c r="C557" s="1" t="str">
        <f t="shared" si="36"/>
        <v>Thursday</v>
      </c>
      <c r="D557" s="1" t="str">
        <f t="shared" si="37"/>
        <v>Weekday</v>
      </c>
      <c r="E557" s="3">
        <f t="shared" si="38"/>
        <v>393</v>
      </c>
      <c r="F557" s="3" t="str">
        <f t="shared" si="39"/>
        <v>Highly Active</v>
      </c>
      <c r="G557">
        <v>15010</v>
      </c>
      <c r="H557" s="2">
        <v>11.1000003814697</v>
      </c>
      <c r="I557" s="2">
        <v>10.039999961853001</v>
      </c>
      <c r="J557">
        <v>4.8782320022582999</v>
      </c>
      <c r="K557" s="2">
        <v>4.3299999237060502</v>
      </c>
      <c r="L557" s="2">
        <v>1.28999996185303</v>
      </c>
      <c r="M557" s="2">
        <v>5.4800000190734899</v>
      </c>
      <c r="N557">
        <v>0</v>
      </c>
      <c r="O557">
        <v>53</v>
      </c>
      <c r="P557">
        <v>23</v>
      </c>
      <c r="Q557">
        <v>317</v>
      </c>
      <c r="R557">
        <v>1047</v>
      </c>
      <c r="S557">
        <v>2933</v>
      </c>
    </row>
    <row r="558" spans="1:19" ht="15" customHeight="1" x14ac:dyDescent="0.25">
      <c r="A558">
        <v>7086361926</v>
      </c>
      <c r="B558" s="1">
        <v>42474</v>
      </c>
      <c r="C558" s="1" t="str">
        <f t="shared" si="36"/>
        <v>Thursday</v>
      </c>
      <c r="D558" s="1" t="str">
        <f t="shared" si="37"/>
        <v>Weekday</v>
      </c>
      <c r="E558" s="3">
        <f t="shared" si="38"/>
        <v>256</v>
      </c>
      <c r="F558" s="3" t="str">
        <f t="shared" si="39"/>
        <v>Highly Active</v>
      </c>
      <c r="G558">
        <v>9123</v>
      </c>
      <c r="H558" s="2">
        <v>6.1199998855590803</v>
      </c>
      <c r="I558" s="2">
        <v>6.1199998855590803</v>
      </c>
      <c r="J558">
        <v>0</v>
      </c>
      <c r="K558" s="2">
        <v>2.0299999713897701</v>
      </c>
      <c r="L558" s="2">
        <v>0.33000001311302202</v>
      </c>
      <c r="M558" s="2">
        <v>3.6600000858306898</v>
      </c>
      <c r="N558">
        <v>0</v>
      </c>
      <c r="O558">
        <v>35</v>
      </c>
      <c r="P558">
        <v>32</v>
      </c>
      <c r="Q558">
        <v>189</v>
      </c>
      <c r="R558">
        <v>787</v>
      </c>
      <c r="S558">
        <v>2734</v>
      </c>
    </row>
    <row r="559" spans="1:19" ht="15" customHeight="1" x14ac:dyDescent="0.25">
      <c r="A559">
        <v>7086361926</v>
      </c>
      <c r="B559" s="1">
        <v>42481</v>
      </c>
      <c r="C559" s="1" t="str">
        <f t="shared" si="36"/>
        <v>Thursday</v>
      </c>
      <c r="D559" s="1" t="str">
        <f t="shared" si="37"/>
        <v>Weekday</v>
      </c>
      <c r="E559" s="3">
        <f t="shared" si="38"/>
        <v>231</v>
      </c>
      <c r="F559" s="3" t="str">
        <f t="shared" si="39"/>
        <v>Highly Active</v>
      </c>
      <c r="G559">
        <v>9469</v>
      </c>
      <c r="H559" s="2">
        <v>6.1799998283386204</v>
      </c>
      <c r="I559" s="2">
        <v>6.1799998283386204</v>
      </c>
      <c r="J559">
        <v>0</v>
      </c>
      <c r="K559" s="2">
        <v>1.3600000143051101</v>
      </c>
      <c r="L559" s="2">
        <v>0.30000001192092901</v>
      </c>
      <c r="M559" s="2">
        <v>4.5100002288818404</v>
      </c>
      <c r="N559">
        <v>0</v>
      </c>
      <c r="O559">
        <v>19</v>
      </c>
      <c r="P559">
        <v>6</v>
      </c>
      <c r="Q559">
        <v>206</v>
      </c>
      <c r="R559">
        <v>758</v>
      </c>
      <c r="S559">
        <v>2463</v>
      </c>
    </row>
    <row r="560" spans="1:19" ht="15" customHeight="1" x14ac:dyDescent="0.25">
      <c r="A560">
        <v>7086361926</v>
      </c>
      <c r="B560" s="1">
        <v>42488</v>
      </c>
      <c r="C560" s="1" t="str">
        <f t="shared" si="36"/>
        <v>Thursday</v>
      </c>
      <c r="D560" s="1" t="str">
        <f t="shared" si="37"/>
        <v>Weekday</v>
      </c>
      <c r="E560" s="3">
        <f t="shared" si="38"/>
        <v>263</v>
      </c>
      <c r="F560" s="3" t="str">
        <f t="shared" si="39"/>
        <v>Highly Active</v>
      </c>
      <c r="G560">
        <v>11584</v>
      </c>
      <c r="H560" s="2">
        <v>7.8000001907348597</v>
      </c>
      <c r="I560" s="2">
        <v>7.8000001907348597</v>
      </c>
      <c r="J560">
        <v>0</v>
      </c>
      <c r="K560" s="2">
        <v>2.78999996185303</v>
      </c>
      <c r="L560" s="2">
        <v>1.6399999856948899</v>
      </c>
      <c r="M560" s="2">
        <v>3.3599998950958301</v>
      </c>
      <c r="N560">
        <v>0</v>
      </c>
      <c r="O560">
        <v>54</v>
      </c>
      <c r="P560">
        <v>48</v>
      </c>
      <c r="Q560">
        <v>161</v>
      </c>
      <c r="R560">
        <v>810</v>
      </c>
      <c r="S560">
        <v>2862</v>
      </c>
    </row>
    <row r="561" spans="1:19" ht="15" customHeight="1" x14ac:dyDescent="0.25">
      <c r="A561">
        <v>7086361926</v>
      </c>
      <c r="B561" s="1">
        <v>42495</v>
      </c>
      <c r="C561" s="1" t="str">
        <f t="shared" si="36"/>
        <v>Thursday</v>
      </c>
      <c r="D561" s="1" t="str">
        <f t="shared" si="37"/>
        <v>Weekday</v>
      </c>
      <c r="E561" s="3">
        <f t="shared" si="38"/>
        <v>187</v>
      </c>
      <c r="F561" s="3" t="str">
        <f t="shared" si="39"/>
        <v>Highly Active</v>
      </c>
      <c r="G561">
        <v>8564</v>
      </c>
      <c r="H561" s="2">
        <v>5.5999999046325701</v>
      </c>
      <c r="I561" s="2">
        <v>5.5999999046325701</v>
      </c>
      <c r="J561">
        <v>0</v>
      </c>
      <c r="K561" s="2">
        <v>1.7799999713897701</v>
      </c>
      <c r="L561" s="2">
        <v>0.82999998331069902</v>
      </c>
      <c r="M561" s="2">
        <v>2.9500000476837198</v>
      </c>
      <c r="N561">
        <v>0</v>
      </c>
      <c r="O561">
        <v>24</v>
      </c>
      <c r="P561">
        <v>14</v>
      </c>
      <c r="Q561">
        <v>149</v>
      </c>
      <c r="R561">
        <v>1253</v>
      </c>
      <c r="S561">
        <v>2386</v>
      </c>
    </row>
    <row r="562" spans="1:19" ht="15" customHeight="1" x14ac:dyDescent="0.25">
      <c r="A562">
        <v>7086361926</v>
      </c>
      <c r="B562" s="1">
        <v>42502</v>
      </c>
      <c r="C562" s="1" t="str">
        <f t="shared" si="36"/>
        <v>Thursday</v>
      </c>
      <c r="D562" s="1" t="str">
        <f t="shared" si="37"/>
        <v>Weekday</v>
      </c>
      <c r="E562" s="3">
        <f t="shared" si="38"/>
        <v>67</v>
      </c>
      <c r="F562" s="3" t="str">
        <f t="shared" si="39"/>
        <v>Highly Active</v>
      </c>
      <c r="G562">
        <v>3789</v>
      </c>
      <c r="H562" s="2">
        <v>2.5599999427795401</v>
      </c>
      <c r="I562" s="2">
        <v>2.5599999427795401</v>
      </c>
      <c r="J562">
        <v>0</v>
      </c>
      <c r="K562" s="2">
        <v>0.37999999523162797</v>
      </c>
      <c r="L562" s="2">
        <v>0.270000010728836</v>
      </c>
      <c r="M562" s="2">
        <v>1.8899999856948899</v>
      </c>
      <c r="N562">
        <v>0</v>
      </c>
      <c r="O562">
        <v>5</v>
      </c>
      <c r="P562">
        <v>4</v>
      </c>
      <c r="Q562">
        <v>58</v>
      </c>
      <c r="R562">
        <v>343</v>
      </c>
      <c r="S562">
        <v>1199</v>
      </c>
    </row>
    <row r="563" spans="1:19" ht="15" customHeight="1" x14ac:dyDescent="0.25">
      <c r="A563">
        <v>8053475328</v>
      </c>
      <c r="B563" s="1">
        <v>42474</v>
      </c>
      <c r="C563" s="1" t="str">
        <f t="shared" si="36"/>
        <v>Thursday</v>
      </c>
      <c r="D563" s="1" t="str">
        <f t="shared" si="37"/>
        <v>Weekday</v>
      </c>
      <c r="E563" s="3">
        <f t="shared" si="38"/>
        <v>317</v>
      </c>
      <c r="F563" s="3" t="str">
        <f t="shared" si="39"/>
        <v>Highly Active</v>
      </c>
      <c r="G563">
        <v>20159</v>
      </c>
      <c r="H563" s="2">
        <v>15.9700002670288</v>
      </c>
      <c r="I563" s="2">
        <v>15.9700002670288</v>
      </c>
      <c r="J563">
        <v>0</v>
      </c>
      <c r="K563" s="2">
        <v>12.3400001525879</v>
      </c>
      <c r="L563" s="2">
        <v>0.20999999344348899</v>
      </c>
      <c r="M563" s="2">
        <v>3.3599998950958301</v>
      </c>
      <c r="N563">
        <v>0</v>
      </c>
      <c r="O563">
        <v>119</v>
      </c>
      <c r="P563">
        <v>5</v>
      </c>
      <c r="Q563">
        <v>193</v>
      </c>
      <c r="R563">
        <v>1123</v>
      </c>
      <c r="S563">
        <v>3411</v>
      </c>
    </row>
    <row r="564" spans="1:19" ht="15" customHeight="1" x14ac:dyDescent="0.25">
      <c r="A564">
        <v>8053475328</v>
      </c>
      <c r="B564" s="1">
        <v>42481</v>
      </c>
      <c r="C564" s="1" t="str">
        <f t="shared" si="36"/>
        <v>Thursday</v>
      </c>
      <c r="D564" s="1" t="str">
        <f t="shared" si="37"/>
        <v>Weekday</v>
      </c>
      <c r="E564" s="3">
        <f t="shared" si="38"/>
        <v>276</v>
      </c>
      <c r="F564" s="3" t="str">
        <f t="shared" si="39"/>
        <v>Highly Active</v>
      </c>
      <c r="G564">
        <v>16057</v>
      </c>
      <c r="H564" s="2">
        <v>12.5100002288818</v>
      </c>
      <c r="I564" s="2">
        <v>12.5100002288818</v>
      </c>
      <c r="J564">
        <v>0</v>
      </c>
      <c r="K564" s="2">
        <v>9.6700000762939506</v>
      </c>
      <c r="L564" s="2">
        <v>0.25</v>
      </c>
      <c r="M564" s="2">
        <v>2.5799999237060498</v>
      </c>
      <c r="N564">
        <v>0</v>
      </c>
      <c r="O564">
        <v>100</v>
      </c>
      <c r="P564">
        <v>6</v>
      </c>
      <c r="Q564">
        <v>170</v>
      </c>
      <c r="R564">
        <v>1164</v>
      </c>
      <c r="S564">
        <v>3103</v>
      </c>
    </row>
    <row r="565" spans="1:19" ht="15" customHeight="1" x14ac:dyDescent="0.25">
      <c r="A565">
        <v>8053475328</v>
      </c>
      <c r="B565" s="1">
        <v>42488</v>
      </c>
      <c r="C565" s="1" t="str">
        <f t="shared" si="36"/>
        <v>Thursday</v>
      </c>
      <c r="D565" s="1" t="str">
        <f t="shared" si="37"/>
        <v>Weekday</v>
      </c>
      <c r="E565" s="3">
        <f t="shared" si="38"/>
        <v>252</v>
      </c>
      <c r="F565" s="3" t="str">
        <f t="shared" si="39"/>
        <v>Highly Active</v>
      </c>
      <c r="G565">
        <v>15447</v>
      </c>
      <c r="H565" s="2">
        <v>12.3999996185303</v>
      </c>
      <c r="I565" s="2">
        <v>12.3999996185303</v>
      </c>
      <c r="J565">
        <v>0</v>
      </c>
      <c r="K565" s="2">
        <v>9.6700000762939506</v>
      </c>
      <c r="L565" s="2">
        <v>0.38999998569488498</v>
      </c>
      <c r="M565" s="2">
        <v>2.3499999046325701</v>
      </c>
      <c r="N565">
        <v>0</v>
      </c>
      <c r="O565">
        <v>90</v>
      </c>
      <c r="P565">
        <v>9</v>
      </c>
      <c r="Q565">
        <v>153</v>
      </c>
      <c r="R565">
        <v>1188</v>
      </c>
      <c r="S565">
        <v>3062</v>
      </c>
    </row>
    <row r="566" spans="1:19" ht="15" customHeight="1" x14ac:dyDescent="0.25">
      <c r="A566">
        <v>8053475328</v>
      </c>
      <c r="B566" s="1">
        <v>42495</v>
      </c>
      <c r="C566" s="1" t="str">
        <f t="shared" si="36"/>
        <v>Thursday</v>
      </c>
      <c r="D566" s="1" t="str">
        <f t="shared" si="37"/>
        <v>Weekday</v>
      </c>
      <c r="E566" s="3">
        <f t="shared" si="38"/>
        <v>232</v>
      </c>
      <c r="F566" s="3" t="str">
        <f t="shared" si="39"/>
        <v>Highly Active</v>
      </c>
      <c r="G566">
        <v>14990</v>
      </c>
      <c r="H566" s="2">
        <v>11.5100002288818</v>
      </c>
      <c r="I566" s="2">
        <v>11.5100002288818</v>
      </c>
      <c r="J566">
        <v>0</v>
      </c>
      <c r="K566" s="2">
        <v>8.8500003814697301</v>
      </c>
      <c r="L566" s="2">
        <v>0.44999998807907099</v>
      </c>
      <c r="M566" s="2">
        <v>2.21000003814697</v>
      </c>
      <c r="N566">
        <v>0</v>
      </c>
      <c r="O566">
        <v>93</v>
      </c>
      <c r="P566">
        <v>9</v>
      </c>
      <c r="Q566">
        <v>130</v>
      </c>
      <c r="R566">
        <v>1208</v>
      </c>
      <c r="S566">
        <v>2950</v>
      </c>
    </row>
    <row r="567" spans="1:19" ht="15" customHeight="1" x14ac:dyDescent="0.25">
      <c r="A567">
        <v>8053475328</v>
      </c>
      <c r="B567" s="1">
        <v>42502</v>
      </c>
      <c r="C567" s="1" t="str">
        <f t="shared" si="36"/>
        <v>Thursday</v>
      </c>
      <c r="D567" s="1" t="str">
        <f t="shared" si="37"/>
        <v>Weekday</v>
      </c>
      <c r="E567" s="3">
        <f t="shared" si="38"/>
        <v>71</v>
      </c>
      <c r="F567" s="3" t="str">
        <f t="shared" si="39"/>
        <v>Highly Active</v>
      </c>
      <c r="G567">
        <v>4998</v>
      </c>
      <c r="H567" s="2">
        <v>3.9100000858306898</v>
      </c>
      <c r="I567" s="2">
        <v>3.9100000858306898</v>
      </c>
      <c r="J567">
        <v>0</v>
      </c>
      <c r="K567" s="2">
        <v>2.9500000476837198</v>
      </c>
      <c r="L567" s="2">
        <v>0.20000000298023199</v>
      </c>
      <c r="M567" s="2">
        <v>0.75999999046325695</v>
      </c>
      <c r="N567">
        <v>0</v>
      </c>
      <c r="O567">
        <v>28</v>
      </c>
      <c r="P567">
        <v>4</v>
      </c>
      <c r="Q567">
        <v>39</v>
      </c>
      <c r="R567">
        <v>839</v>
      </c>
      <c r="S567">
        <v>1505</v>
      </c>
    </row>
    <row r="568" spans="1:19" ht="15" customHeight="1" x14ac:dyDescent="0.25">
      <c r="A568">
        <v>8253242879</v>
      </c>
      <c r="B568" s="1">
        <v>42474</v>
      </c>
      <c r="C568" s="1" t="str">
        <f t="shared" si="36"/>
        <v>Thursday</v>
      </c>
      <c r="D568" s="1" t="str">
        <f t="shared" si="37"/>
        <v>Weekday</v>
      </c>
      <c r="E568" s="3">
        <f t="shared" si="38"/>
        <v>78</v>
      </c>
      <c r="F568" s="3" t="str">
        <f t="shared" si="39"/>
        <v>Highly Active</v>
      </c>
      <c r="G568">
        <v>5234</v>
      </c>
      <c r="H568" s="2">
        <v>3.46000003814697</v>
      </c>
      <c r="I568" s="2">
        <v>3.46000003814697</v>
      </c>
      <c r="J568">
        <v>0</v>
      </c>
      <c r="K568" s="2">
        <v>1.9299999475479099</v>
      </c>
      <c r="L568" s="2">
        <v>0.99000000953674305</v>
      </c>
      <c r="M568" s="2">
        <v>0.54000002145767201</v>
      </c>
      <c r="N568">
        <v>0</v>
      </c>
      <c r="O568">
        <v>29</v>
      </c>
      <c r="P568">
        <v>16</v>
      </c>
      <c r="Q568">
        <v>33</v>
      </c>
      <c r="R568">
        <v>1362</v>
      </c>
      <c r="S568">
        <v>1705</v>
      </c>
    </row>
    <row r="569" spans="1:19" ht="15" customHeight="1" x14ac:dyDescent="0.25">
      <c r="A569">
        <v>8253242879</v>
      </c>
      <c r="B569" s="1">
        <v>42481</v>
      </c>
      <c r="C569" s="1" t="str">
        <f t="shared" si="36"/>
        <v>Thursday</v>
      </c>
      <c r="D569" s="1" t="str">
        <f t="shared" si="37"/>
        <v>Weekday</v>
      </c>
      <c r="E569" s="3">
        <f t="shared" si="38"/>
        <v>241</v>
      </c>
      <c r="F569" s="3" t="str">
        <f t="shared" si="39"/>
        <v>Highly Active</v>
      </c>
      <c r="G569">
        <v>11268</v>
      </c>
      <c r="H569" s="2">
        <v>8.5600004196166992</v>
      </c>
      <c r="I569" s="2">
        <v>8.5600004196166992</v>
      </c>
      <c r="J569">
        <v>0</v>
      </c>
      <c r="K569" s="2">
        <v>5.8800001144409197</v>
      </c>
      <c r="L569" s="2">
        <v>0.93000000715255704</v>
      </c>
      <c r="M569" s="2">
        <v>1.75</v>
      </c>
      <c r="N569">
        <v>0</v>
      </c>
      <c r="O569">
        <v>49</v>
      </c>
      <c r="P569">
        <v>20</v>
      </c>
      <c r="Q569">
        <v>172</v>
      </c>
      <c r="R569">
        <v>1199</v>
      </c>
      <c r="S569">
        <v>2218</v>
      </c>
    </row>
    <row r="570" spans="1:19" ht="15" customHeight="1" x14ac:dyDescent="0.25">
      <c r="A570">
        <v>8253242879</v>
      </c>
      <c r="B570" s="1">
        <v>42488</v>
      </c>
      <c r="C570" s="1" t="str">
        <f t="shared" si="36"/>
        <v>Thursday</v>
      </c>
      <c r="D570" s="1" t="str">
        <f t="shared" si="37"/>
        <v>Weekday</v>
      </c>
      <c r="E570" s="3">
        <f t="shared" si="38"/>
        <v>47</v>
      </c>
      <c r="F570" s="3" t="str">
        <f t="shared" si="39"/>
        <v>Moderately Active</v>
      </c>
      <c r="G570">
        <v>2718</v>
      </c>
      <c r="H570" s="2">
        <v>1.79999995231628</v>
      </c>
      <c r="I570" s="2">
        <v>1.79999995231628</v>
      </c>
      <c r="J570">
        <v>0</v>
      </c>
      <c r="K570" s="2">
        <v>0.67000001668930098</v>
      </c>
      <c r="L570" s="2">
        <v>0.77999997138977095</v>
      </c>
      <c r="M570" s="2">
        <v>0.34000000357627902</v>
      </c>
      <c r="N570">
        <v>0</v>
      </c>
      <c r="O570">
        <v>11</v>
      </c>
      <c r="P570">
        <v>16</v>
      </c>
      <c r="Q570">
        <v>20</v>
      </c>
      <c r="R570">
        <v>1393</v>
      </c>
      <c r="S570">
        <v>1580</v>
      </c>
    </row>
    <row r="571" spans="1:19" ht="15" customHeight="1" x14ac:dyDescent="0.25">
      <c r="A571">
        <v>8378563200</v>
      </c>
      <c r="B571" s="1">
        <v>42474</v>
      </c>
      <c r="C571" s="1" t="str">
        <f t="shared" si="36"/>
        <v>Thursday</v>
      </c>
      <c r="D571" s="1" t="str">
        <f t="shared" si="37"/>
        <v>Weekday</v>
      </c>
      <c r="E571" s="3">
        <f t="shared" si="38"/>
        <v>318</v>
      </c>
      <c r="F571" s="3" t="str">
        <f t="shared" si="39"/>
        <v>Highly Active</v>
      </c>
      <c r="G571">
        <v>13318</v>
      </c>
      <c r="H571" s="2">
        <v>10.560000419616699</v>
      </c>
      <c r="I571" s="2">
        <v>10.560000419616699</v>
      </c>
      <c r="J571">
        <v>2.2530810832977299</v>
      </c>
      <c r="K571" s="2">
        <v>5.6199998855590803</v>
      </c>
      <c r="L571" s="2">
        <v>1.0299999713897701</v>
      </c>
      <c r="M571" s="2">
        <v>3.9100000858306898</v>
      </c>
      <c r="N571">
        <v>0</v>
      </c>
      <c r="O571">
        <v>123</v>
      </c>
      <c r="P571">
        <v>21</v>
      </c>
      <c r="Q571">
        <v>174</v>
      </c>
      <c r="R571">
        <v>699</v>
      </c>
      <c r="S571">
        <v>4163</v>
      </c>
    </row>
    <row r="572" spans="1:19" ht="15" customHeight="1" x14ac:dyDescent="0.25">
      <c r="A572">
        <v>8378563200</v>
      </c>
      <c r="B572" s="1">
        <v>42481</v>
      </c>
      <c r="C572" s="1" t="str">
        <f t="shared" si="36"/>
        <v>Thursday</v>
      </c>
      <c r="D572" s="1" t="str">
        <f t="shared" si="37"/>
        <v>Weekday</v>
      </c>
      <c r="E572" s="3">
        <f t="shared" si="38"/>
        <v>298</v>
      </c>
      <c r="F572" s="3" t="str">
        <f t="shared" si="39"/>
        <v>Highly Active</v>
      </c>
      <c r="G572">
        <v>15148</v>
      </c>
      <c r="H572" s="2">
        <v>12.0100002288818</v>
      </c>
      <c r="I572" s="2">
        <v>12.0100002288818</v>
      </c>
      <c r="J572">
        <v>2.2530810832977299</v>
      </c>
      <c r="K572" s="2">
        <v>6.9000000953674299</v>
      </c>
      <c r="L572" s="2">
        <v>0.81999999284744296</v>
      </c>
      <c r="M572" s="2">
        <v>4.28999996185303</v>
      </c>
      <c r="N572">
        <v>0</v>
      </c>
      <c r="O572">
        <v>137</v>
      </c>
      <c r="P572">
        <v>16</v>
      </c>
      <c r="Q572">
        <v>145</v>
      </c>
      <c r="R572">
        <v>677</v>
      </c>
      <c r="S572">
        <v>4236</v>
      </c>
    </row>
    <row r="573" spans="1:19" ht="15" customHeight="1" x14ac:dyDescent="0.25">
      <c r="A573">
        <v>8378563200</v>
      </c>
      <c r="B573" s="1">
        <v>42488</v>
      </c>
      <c r="C573" s="1" t="str">
        <f t="shared" si="36"/>
        <v>Thursday</v>
      </c>
      <c r="D573" s="1" t="str">
        <f t="shared" si="37"/>
        <v>Weekday</v>
      </c>
      <c r="E573" s="3">
        <f t="shared" si="38"/>
        <v>160</v>
      </c>
      <c r="F573" s="3" t="str">
        <f t="shared" si="39"/>
        <v>Highly Active</v>
      </c>
      <c r="G573">
        <v>5417</v>
      </c>
      <c r="H573" s="2">
        <v>4.3000001907348597</v>
      </c>
      <c r="I573" s="2">
        <v>4.3000001907348597</v>
      </c>
      <c r="J573">
        <v>0</v>
      </c>
      <c r="K573" s="2">
        <v>0.89999997615814198</v>
      </c>
      <c r="L573" s="2">
        <v>0.490000009536743</v>
      </c>
      <c r="M573" s="2">
        <v>2.9100000858306898</v>
      </c>
      <c r="N573">
        <v>0</v>
      </c>
      <c r="O573">
        <v>11</v>
      </c>
      <c r="P573">
        <v>10</v>
      </c>
      <c r="Q573">
        <v>139</v>
      </c>
      <c r="R573">
        <v>711</v>
      </c>
      <c r="S573">
        <v>2884</v>
      </c>
    </row>
    <row r="574" spans="1:19" ht="15" customHeight="1" x14ac:dyDescent="0.25">
      <c r="A574">
        <v>8378563200</v>
      </c>
      <c r="B574" s="1">
        <v>42495</v>
      </c>
      <c r="C574" s="1" t="str">
        <f t="shared" si="36"/>
        <v>Thursday</v>
      </c>
      <c r="D574" s="1" t="str">
        <f t="shared" si="37"/>
        <v>Weekday</v>
      </c>
      <c r="E574" s="3">
        <f t="shared" si="38"/>
        <v>283</v>
      </c>
      <c r="F574" s="3" t="str">
        <f t="shared" si="39"/>
        <v>Highly Active</v>
      </c>
      <c r="G574">
        <v>8567</v>
      </c>
      <c r="H574" s="2">
        <v>6.78999996185303</v>
      </c>
      <c r="I574" s="2">
        <v>6.78999996185303</v>
      </c>
      <c r="J574">
        <v>2.2530810832977299</v>
      </c>
      <c r="K574" s="2">
        <v>0.88999998569488503</v>
      </c>
      <c r="L574" s="2">
        <v>0.15999999642372101</v>
      </c>
      <c r="M574" s="2">
        <v>5.7399997711181596</v>
      </c>
      <c r="N574">
        <v>0</v>
      </c>
      <c r="O574">
        <v>66</v>
      </c>
      <c r="P574">
        <v>3</v>
      </c>
      <c r="Q574">
        <v>214</v>
      </c>
      <c r="R574">
        <v>764</v>
      </c>
      <c r="S574">
        <v>3783</v>
      </c>
    </row>
    <row r="575" spans="1:19" ht="15" customHeight="1" x14ac:dyDescent="0.25">
      <c r="A575">
        <v>8378563200</v>
      </c>
      <c r="B575" s="1">
        <v>42502</v>
      </c>
      <c r="C575" s="1" t="str">
        <f t="shared" si="36"/>
        <v>Thursday</v>
      </c>
      <c r="D575" s="1" t="str">
        <f t="shared" si="37"/>
        <v>Weekday</v>
      </c>
      <c r="E575" s="3">
        <f t="shared" si="38"/>
        <v>116</v>
      </c>
      <c r="F575" s="3" t="str">
        <f t="shared" si="39"/>
        <v>Highly Active</v>
      </c>
      <c r="G575">
        <v>4561</v>
      </c>
      <c r="H575" s="2">
        <v>3.6199998855590798</v>
      </c>
      <c r="I575" s="2">
        <v>3.6199998855590798</v>
      </c>
      <c r="J575">
        <v>0</v>
      </c>
      <c r="K575" s="2">
        <v>0.64999997615814198</v>
      </c>
      <c r="L575" s="2">
        <v>0.270000010728836</v>
      </c>
      <c r="M575" s="2">
        <v>2.6900000572204599</v>
      </c>
      <c r="N575">
        <v>0</v>
      </c>
      <c r="O575">
        <v>8</v>
      </c>
      <c r="P575">
        <v>6</v>
      </c>
      <c r="Q575">
        <v>102</v>
      </c>
      <c r="R575">
        <v>433</v>
      </c>
      <c r="S575">
        <v>1976</v>
      </c>
    </row>
    <row r="576" spans="1:19" ht="15" customHeight="1" x14ac:dyDescent="0.25">
      <c r="A576">
        <v>8583815059</v>
      </c>
      <c r="B576" s="1">
        <v>42474</v>
      </c>
      <c r="C576" s="1" t="str">
        <f t="shared" si="36"/>
        <v>Thursday</v>
      </c>
      <c r="D576" s="1" t="str">
        <f t="shared" si="37"/>
        <v>Weekday</v>
      </c>
      <c r="E576" s="3">
        <f t="shared" si="38"/>
        <v>134</v>
      </c>
      <c r="F576" s="3" t="str">
        <f t="shared" si="39"/>
        <v>Highly Active</v>
      </c>
      <c r="G576">
        <v>3135</v>
      </c>
      <c r="H576" s="2">
        <v>2.4500000476837198</v>
      </c>
      <c r="I576" s="2">
        <v>2.4500000476837198</v>
      </c>
      <c r="J576">
        <v>0</v>
      </c>
      <c r="K576" s="2">
        <v>0</v>
      </c>
      <c r="L576" s="2">
        <v>0</v>
      </c>
      <c r="M576" s="2">
        <v>2.4300000667571999</v>
      </c>
      <c r="N576">
        <v>0</v>
      </c>
      <c r="O576">
        <v>0</v>
      </c>
      <c r="P576">
        <v>0</v>
      </c>
      <c r="Q576">
        <v>134</v>
      </c>
      <c r="R576">
        <v>1306</v>
      </c>
      <c r="S576">
        <v>2443</v>
      </c>
    </row>
    <row r="577" spans="1:19" ht="15" customHeight="1" x14ac:dyDescent="0.25">
      <c r="A577">
        <v>8583815059</v>
      </c>
      <c r="B577" s="1">
        <v>42481</v>
      </c>
      <c r="C577" s="1" t="str">
        <f t="shared" si="36"/>
        <v>Thursday</v>
      </c>
      <c r="D577" s="1" t="str">
        <f t="shared" si="37"/>
        <v>Weekday</v>
      </c>
      <c r="E577" s="3">
        <f t="shared" si="38"/>
        <v>211</v>
      </c>
      <c r="F577" s="3" t="str">
        <f t="shared" si="39"/>
        <v>Highly Active</v>
      </c>
      <c r="G577">
        <v>8538</v>
      </c>
      <c r="H577" s="2">
        <v>6.6599998474121103</v>
      </c>
      <c r="I577" s="2">
        <v>6.6599998474121103</v>
      </c>
      <c r="J577">
        <v>0</v>
      </c>
      <c r="K577" s="2">
        <v>2.6300001144409202</v>
      </c>
      <c r="L577" s="2">
        <v>1.0199999809265099</v>
      </c>
      <c r="M577" s="2">
        <v>3.0099999904632599</v>
      </c>
      <c r="N577">
        <v>0</v>
      </c>
      <c r="O577">
        <v>35</v>
      </c>
      <c r="P577">
        <v>18</v>
      </c>
      <c r="Q577">
        <v>158</v>
      </c>
      <c r="R577">
        <v>1229</v>
      </c>
      <c r="S577">
        <v>2883</v>
      </c>
    </row>
    <row r="578" spans="1:19" ht="15" customHeight="1" x14ac:dyDescent="0.25">
      <c r="A578">
        <v>8583815059</v>
      </c>
      <c r="B578" s="1">
        <v>42488</v>
      </c>
      <c r="C578" s="1" t="str">
        <f t="shared" ref="C578:C641" si="40">TEXT(B578, "dddd")</f>
        <v>Thursday</v>
      </c>
      <c r="D578" s="1" t="str">
        <f t="shared" ref="D578:D641" si="41">IF(OR(TEXT(C578,"dddd")="Saturday",TEXT(C578,"dddd")="Sunday"),"weekend","Weekday")</f>
        <v>Weekday</v>
      </c>
      <c r="E578" s="3">
        <f t="shared" ref="E578:E641" si="42">O578+P578+Q578</f>
        <v>231</v>
      </c>
      <c r="F578" s="3" t="str">
        <f t="shared" ref="F578:F641" si="43">IF(E578&gt;=60,"Highly Active",IF(E578&gt;=30,"Moderately Active","Low Activity"))</f>
        <v>Highly Active</v>
      </c>
      <c r="G578">
        <v>6174</v>
      </c>
      <c r="H578" s="2">
        <v>4.8200001716613796</v>
      </c>
      <c r="I578" s="2">
        <v>4.8200001716613796</v>
      </c>
      <c r="J578">
        <v>0</v>
      </c>
      <c r="K578" s="2">
        <v>0</v>
      </c>
      <c r="L578" s="2">
        <v>1.20000004768372</v>
      </c>
      <c r="M578" s="2">
        <v>3.6099998950958301</v>
      </c>
      <c r="N578">
        <v>0</v>
      </c>
      <c r="O578">
        <v>0</v>
      </c>
      <c r="P578">
        <v>28</v>
      </c>
      <c r="Q578">
        <v>203</v>
      </c>
      <c r="R578">
        <v>1209</v>
      </c>
      <c r="S578">
        <v>2757</v>
      </c>
    </row>
    <row r="579" spans="1:19" ht="15" customHeight="1" x14ac:dyDescent="0.25">
      <c r="A579">
        <v>8583815059</v>
      </c>
      <c r="B579" s="1">
        <v>42495</v>
      </c>
      <c r="C579" s="1" t="str">
        <f t="shared" si="40"/>
        <v>Thursday</v>
      </c>
      <c r="D579" s="1" t="str">
        <f t="shared" si="41"/>
        <v>Weekday</v>
      </c>
      <c r="E579" s="3">
        <f t="shared" si="42"/>
        <v>70</v>
      </c>
      <c r="F579" s="3" t="str">
        <f t="shared" si="43"/>
        <v>Highly Active</v>
      </c>
      <c r="G579">
        <v>12427</v>
      </c>
      <c r="H579" s="2">
        <v>9.6899995803833008</v>
      </c>
      <c r="I579" s="2">
        <v>9.6899995803833008</v>
      </c>
      <c r="J579">
        <v>0</v>
      </c>
      <c r="K579" s="2">
        <v>0</v>
      </c>
      <c r="L579" s="2">
        <v>0</v>
      </c>
      <c r="M579" s="2">
        <v>1.1799999475479099</v>
      </c>
      <c r="N579">
        <v>0</v>
      </c>
      <c r="O579">
        <v>0</v>
      </c>
      <c r="P579">
        <v>0</v>
      </c>
      <c r="Q579">
        <v>70</v>
      </c>
      <c r="R579">
        <v>1370</v>
      </c>
      <c r="S579">
        <v>3266</v>
      </c>
    </row>
    <row r="580" spans="1:19" ht="15" customHeight="1" x14ac:dyDescent="0.25">
      <c r="A580">
        <v>8792009665</v>
      </c>
      <c r="B580" s="1">
        <v>42474</v>
      </c>
      <c r="C580" s="1" t="str">
        <f t="shared" si="40"/>
        <v>Thursday</v>
      </c>
      <c r="D580" s="1" t="str">
        <f t="shared" si="41"/>
        <v>Weekday</v>
      </c>
      <c r="E580" s="3">
        <f t="shared" si="42"/>
        <v>84</v>
      </c>
      <c r="F580" s="3" t="str">
        <f t="shared" si="43"/>
        <v>Highly Active</v>
      </c>
      <c r="G580">
        <v>1219</v>
      </c>
      <c r="H580" s="2">
        <v>0.77999997138977095</v>
      </c>
      <c r="I580" s="2">
        <v>0.77999997138977095</v>
      </c>
      <c r="J580">
        <v>0</v>
      </c>
      <c r="K580" s="2">
        <v>0</v>
      </c>
      <c r="L580" s="2">
        <v>0</v>
      </c>
      <c r="M580" s="2">
        <v>0.77999997138977095</v>
      </c>
      <c r="N580">
        <v>0</v>
      </c>
      <c r="O580">
        <v>0</v>
      </c>
      <c r="P580">
        <v>0</v>
      </c>
      <c r="Q580">
        <v>84</v>
      </c>
      <c r="R580">
        <v>853</v>
      </c>
      <c r="S580">
        <v>1963</v>
      </c>
    </row>
    <row r="581" spans="1:19" ht="15" customHeight="1" x14ac:dyDescent="0.25">
      <c r="A581">
        <v>8792009665</v>
      </c>
      <c r="B581" s="1">
        <v>42481</v>
      </c>
      <c r="C581" s="1" t="str">
        <f t="shared" si="40"/>
        <v>Thursday</v>
      </c>
      <c r="D581" s="1" t="str">
        <f t="shared" si="41"/>
        <v>Weekday</v>
      </c>
      <c r="E581" s="3">
        <f t="shared" si="42"/>
        <v>9</v>
      </c>
      <c r="F581" s="3" t="str">
        <f t="shared" si="43"/>
        <v>Low Activity</v>
      </c>
      <c r="G581">
        <v>144</v>
      </c>
      <c r="H581" s="2">
        <v>9.00000035762787E-2</v>
      </c>
      <c r="I581" s="2">
        <v>9.00000035762787E-2</v>
      </c>
      <c r="J581">
        <v>0</v>
      </c>
      <c r="K581" s="2">
        <v>0</v>
      </c>
      <c r="L581" s="2">
        <v>0</v>
      </c>
      <c r="M581" s="2">
        <v>9.00000035762787E-2</v>
      </c>
      <c r="N581">
        <v>0</v>
      </c>
      <c r="O581">
        <v>0</v>
      </c>
      <c r="P581">
        <v>0</v>
      </c>
      <c r="Q581">
        <v>9</v>
      </c>
      <c r="R581">
        <v>1431</v>
      </c>
      <c r="S581">
        <v>1720</v>
      </c>
    </row>
    <row r="582" spans="1:19" ht="15" customHeight="1" x14ac:dyDescent="0.25">
      <c r="A582">
        <v>8792009665</v>
      </c>
      <c r="B582" s="1">
        <v>42488</v>
      </c>
      <c r="C582" s="1" t="str">
        <f t="shared" si="40"/>
        <v>Thursday</v>
      </c>
      <c r="D582" s="1" t="str">
        <f t="shared" si="41"/>
        <v>Weekday</v>
      </c>
      <c r="E582" s="3">
        <f t="shared" si="42"/>
        <v>310</v>
      </c>
      <c r="F582" s="3" t="str">
        <f t="shared" si="43"/>
        <v>Highly Active</v>
      </c>
      <c r="G582">
        <v>6157</v>
      </c>
      <c r="H582" s="2">
        <v>3.9400000572204599</v>
      </c>
      <c r="I582" s="2">
        <v>3.9400000572204599</v>
      </c>
      <c r="J582">
        <v>0</v>
      </c>
      <c r="K582" s="2">
        <v>0</v>
      </c>
      <c r="L582" s="2">
        <v>0</v>
      </c>
      <c r="M582" s="2">
        <v>3.9400000572204599</v>
      </c>
      <c r="N582">
        <v>0</v>
      </c>
      <c r="O582">
        <v>0</v>
      </c>
      <c r="P582">
        <v>0</v>
      </c>
      <c r="Q582">
        <v>310</v>
      </c>
      <c r="R582">
        <v>714</v>
      </c>
      <c r="S582">
        <v>2780</v>
      </c>
    </row>
    <row r="583" spans="1:19" ht="15" customHeight="1" x14ac:dyDescent="0.25">
      <c r="A583">
        <v>8877689391</v>
      </c>
      <c r="B583" s="1">
        <v>42474</v>
      </c>
      <c r="C583" s="1" t="str">
        <f t="shared" si="40"/>
        <v>Thursday</v>
      </c>
      <c r="D583" s="1" t="str">
        <f t="shared" si="41"/>
        <v>Weekday</v>
      </c>
      <c r="E583" s="3">
        <f t="shared" si="42"/>
        <v>379</v>
      </c>
      <c r="F583" s="3" t="str">
        <f t="shared" si="43"/>
        <v>Highly Active</v>
      </c>
      <c r="G583">
        <v>21129</v>
      </c>
      <c r="H583" s="2">
        <v>18.9799995422363</v>
      </c>
      <c r="I583" s="2">
        <v>18.9799995422363</v>
      </c>
      <c r="J583">
        <v>0</v>
      </c>
      <c r="K583" s="2">
        <v>10.550000190734901</v>
      </c>
      <c r="L583" s="2">
        <v>0.58999997377395597</v>
      </c>
      <c r="M583" s="2">
        <v>7.75</v>
      </c>
      <c r="N583">
        <v>1.9999999552965199E-2</v>
      </c>
      <c r="O583">
        <v>68</v>
      </c>
      <c r="P583">
        <v>13</v>
      </c>
      <c r="Q583">
        <v>298</v>
      </c>
      <c r="R583">
        <v>1061</v>
      </c>
      <c r="S583">
        <v>3793</v>
      </c>
    </row>
    <row r="584" spans="1:19" ht="15" customHeight="1" x14ac:dyDescent="0.25">
      <c r="A584">
        <v>8877689391</v>
      </c>
      <c r="B584" s="1">
        <v>42481</v>
      </c>
      <c r="C584" s="1" t="str">
        <f t="shared" si="40"/>
        <v>Thursday</v>
      </c>
      <c r="D584" s="1" t="str">
        <f t="shared" si="41"/>
        <v>Weekday</v>
      </c>
      <c r="E584" s="3">
        <f t="shared" si="42"/>
        <v>321</v>
      </c>
      <c r="F584" s="3" t="str">
        <f t="shared" si="43"/>
        <v>Highly Active</v>
      </c>
      <c r="G584">
        <v>19377</v>
      </c>
      <c r="H584" s="2">
        <v>17.620000839233398</v>
      </c>
      <c r="I584" s="2">
        <v>17.620000839233398</v>
      </c>
      <c r="J584">
        <v>0</v>
      </c>
      <c r="K584" s="2">
        <v>12.289999961853001</v>
      </c>
      <c r="L584" s="2">
        <v>0.41999998688697798</v>
      </c>
      <c r="M584" s="2">
        <v>4.8899998664856001</v>
      </c>
      <c r="N584">
        <v>0</v>
      </c>
      <c r="O584">
        <v>82</v>
      </c>
      <c r="P584">
        <v>13</v>
      </c>
      <c r="Q584">
        <v>226</v>
      </c>
      <c r="R584">
        <v>1119</v>
      </c>
      <c r="S584">
        <v>3659</v>
      </c>
    </row>
    <row r="585" spans="1:19" ht="15" customHeight="1" x14ac:dyDescent="0.25">
      <c r="A585">
        <v>8877689391</v>
      </c>
      <c r="B585" s="1">
        <v>42488</v>
      </c>
      <c r="C585" s="1" t="str">
        <f t="shared" si="40"/>
        <v>Thursday</v>
      </c>
      <c r="D585" s="1" t="str">
        <f t="shared" si="41"/>
        <v>Weekday</v>
      </c>
      <c r="E585" s="3">
        <f t="shared" si="42"/>
        <v>297</v>
      </c>
      <c r="F585" s="3" t="str">
        <f t="shared" si="43"/>
        <v>Highly Active</v>
      </c>
      <c r="G585">
        <v>14890</v>
      </c>
      <c r="H585" s="2">
        <v>11.300000190734901</v>
      </c>
      <c r="I585" s="2">
        <v>11.300000190734901</v>
      </c>
      <c r="J585">
        <v>0</v>
      </c>
      <c r="K585" s="2">
        <v>4.9299998283386204</v>
      </c>
      <c r="L585" s="2">
        <v>0.37999999523162797</v>
      </c>
      <c r="M585" s="2">
        <v>5.9699997901916504</v>
      </c>
      <c r="N585">
        <v>0</v>
      </c>
      <c r="O585">
        <v>58</v>
      </c>
      <c r="P585">
        <v>8</v>
      </c>
      <c r="Q585">
        <v>231</v>
      </c>
      <c r="R585">
        <v>1143</v>
      </c>
      <c r="S585">
        <v>3060</v>
      </c>
    </row>
    <row r="586" spans="1:19" ht="15" customHeight="1" x14ac:dyDescent="0.25">
      <c r="A586">
        <v>8877689391</v>
      </c>
      <c r="B586" s="1">
        <v>42495</v>
      </c>
      <c r="C586" s="1" t="str">
        <f t="shared" si="40"/>
        <v>Thursday</v>
      </c>
      <c r="D586" s="1" t="str">
        <f t="shared" si="41"/>
        <v>Weekday</v>
      </c>
      <c r="E586" s="3">
        <f t="shared" si="42"/>
        <v>270</v>
      </c>
      <c r="F586" s="3" t="str">
        <f t="shared" si="43"/>
        <v>Highly Active</v>
      </c>
      <c r="G586">
        <v>14055</v>
      </c>
      <c r="H586" s="2">
        <v>10.670000076293899</v>
      </c>
      <c r="I586" s="2">
        <v>10.670000076293899</v>
      </c>
      <c r="J586">
        <v>0</v>
      </c>
      <c r="K586" s="2">
        <v>5.46000003814697</v>
      </c>
      <c r="L586" s="2">
        <v>0.81999999284744296</v>
      </c>
      <c r="M586" s="2">
        <v>4.3699998855590803</v>
      </c>
      <c r="N586">
        <v>0</v>
      </c>
      <c r="O586">
        <v>67</v>
      </c>
      <c r="P586">
        <v>15</v>
      </c>
      <c r="Q586">
        <v>188</v>
      </c>
      <c r="R586">
        <v>1170</v>
      </c>
      <c r="S586">
        <v>3052</v>
      </c>
    </row>
    <row r="587" spans="1:19" ht="15" customHeight="1" x14ac:dyDescent="0.25">
      <c r="A587">
        <v>8877689391</v>
      </c>
      <c r="B587" s="1">
        <v>42502</v>
      </c>
      <c r="C587" s="1" t="str">
        <f t="shared" si="40"/>
        <v>Thursday</v>
      </c>
      <c r="D587" s="1" t="str">
        <f t="shared" si="41"/>
        <v>Weekday</v>
      </c>
      <c r="E587" s="3">
        <f t="shared" si="42"/>
        <v>161</v>
      </c>
      <c r="F587" s="3" t="str">
        <f t="shared" si="43"/>
        <v>Highly Active</v>
      </c>
      <c r="G587">
        <v>8064</v>
      </c>
      <c r="H587" s="2">
        <v>6.1199998855590803</v>
      </c>
      <c r="I587" s="2">
        <v>6.1199998855590803</v>
      </c>
      <c r="J587">
        <v>0</v>
      </c>
      <c r="K587" s="2">
        <v>1.8200000524520901</v>
      </c>
      <c r="L587" s="2">
        <v>3.9999999105930301E-2</v>
      </c>
      <c r="M587" s="2">
        <v>4.25</v>
      </c>
      <c r="N587">
        <v>0</v>
      </c>
      <c r="O587">
        <v>23</v>
      </c>
      <c r="P587">
        <v>1</v>
      </c>
      <c r="Q587">
        <v>137</v>
      </c>
      <c r="R587">
        <v>770</v>
      </c>
      <c r="S587">
        <v>1849</v>
      </c>
    </row>
    <row r="588" spans="1:19" ht="15" customHeight="1" x14ac:dyDescent="0.25">
      <c r="A588">
        <v>1503960366</v>
      </c>
      <c r="B588" s="1">
        <v>42472</v>
      </c>
      <c r="C588" s="1" t="str">
        <f t="shared" si="40"/>
        <v>Tuesday</v>
      </c>
      <c r="D588" s="1" t="str">
        <f t="shared" si="41"/>
        <v>Weekday</v>
      </c>
      <c r="E588" s="3">
        <f t="shared" si="42"/>
        <v>366</v>
      </c>
      <c r="F588" s="3" t="str">
        <f t="shared" si="43"/>
        <v>Highly Active</v>
      </c>
      <c r="G588">
        <v>13162</v>
      </c>
      <c r="H588" s="2">
        <v>8.5</v>
      </c>
      <c r="I588" s="2">
        <v>8.5</v>
      </c>
      <c r="J588">
        <v>0</v>
      </c>
      <c r="K588" s="2">
        <v>1.87999999523163</v>
      </c>
      <c r="L588" s="2">
        <v>0.55000001192092896</v>
      </c>
      <c r="M588" s="2">
        <v>6.0599999427795401</v>
      </c>
      <c r="N588">
        <v>0</v>
      </c>
      <c r="O588">
        <v>25</v>
      </c>
      <c r="P588">
        <v>13</v>
      </c>
      <c r="Q588">
        <v>328</v>
      </c>
      <c r="R588">
        <v>728</v>
      </c>
      <c r="S588">
        <v>1985</v>
      </c>
    </row>
    <row r="589" spans="1:19" ht="15" customHeight="1" x14ac:dyDescent="0.25">
      <c r="A589">
        <v>1503960366</v>
      </c>
      <c r="B589" s="1">
        <v>42479</v>
      </c>
      <c r="C589" s="1" t="str">
        <f t="shared" si="40"/>
        <v>Tuesday</v>
      </c>
      <c r="D589" s="1" t="str">
        <f t="shared" si="41"/>
        <v>Weekday</v>
      </c>
      <c r="E589" s="3">
        <f t="shared" si="42"/>
        <v>345</v>
      </c>
      <c r="F589" s="3" t="str">
        <f t="shared" si="43"/>
        <v>Highly Active</v>
      </c>
      <c r="G589">
        <v>15506</v>
      </c>
      <c r="H589" s="2">
        <v>9.8800001144409197</v>
      </c>
      <c r="I589" s="2">
        <v>9.8800001144409197</v>
      </c>
      <c r="J589">
        <v>0</v>
      </c>
      <c r="K589" s="2">
        <v>3.5299999713897701</v>
      </c>
      <c r="L589" s="2">
        <v>1.3200000524520901</v>
      </c>
      <c r="M589" s="2">
        <v>5.0300002098083496</v>
      </c>
      <c r="N589">
        <v>0</v>
      </c>
      <c r="O589">
        <v>50</v>
      </c>
      <c r="P589">
        <v>31</v>
      </c>
      <c r="Q589">
        <v>264</v>
      </c>
      <c r="R589">
        <v>775</v>
      </c>
      <c r="S589">
        <v>2035</v>
      </c>
    </row>
    <row r="590" spans="1:19" ht="15" customHeight="1" x14ac:dyDescent="0.25">
      <c r="A590">
        <v>1503960366</v>
      </c>
      <c r="B590" s="1">
        <v>42486</v>
      </c>
      <c r="C590" s="1" t="str">
        <f t="shared" si="40"/>
        <v>Tuesday</v>
      </c>
      <c r="D590" s="1" t="str">
        <f t="shared" si="41"/>
        <v>Weekday</v>
      </c>
      <c r="E590" s="3">
        <f t="shared" si="42"/>
        <v>333</v>
      </c>
      <c r="F590" s="3" t="str">
        <f t="shared" si="43"/>
        <v>Highly Active</v>
      </c>
      <c r="G590">
        <v>13755</v>
      </c>
      <c r="H590" s="2">
        <v>8.7899999618530291</v>
      </c>
      <c r="I590" s="2">
        <v>8.7899999618530291</v>
      </c>
      <c r="J590">
        <v>0</v>
      </c>
      <c r="K590" s="2">
        <v>2.3299999237060498</v>
      </c>
      <c r="L590" s="2">
        <v>0.92000001668930098</v>
      </c>
      <c r="M590" s="2">
        <v>5.53999996185303</v>
      </c>
      <c r="N590">
        <v>0</v>
      </c>
      <c r="O590">
        <v>31</v>
      </c>
      <c r="P590">
        <v>23</v>
      </c>
      <c r="Q590">
        <v>279</v>
      </c>
      <c r="R590">
        <v>833</v>
      </c>
      <c r="S590">
        <v>1970</v>
      </c>
    </row>
    <row r="591" spans="1:19" ht="15" customHeight="1" x14ac:dyDescent="0.25">
      <c r="A591">
        <v>1503960366</v>
      </c>
      <c r="B591" s="1">
        <v>42493</v>
      </c>
      <c r="C591" s="1" t="str">
        <f t="shared" si="40"/>
        <v>Tuesday</v>
      </c>
      <c r="D591" s="1" t="str">
        <f t="shared" si="41"/>
        <v>Weekday</v>
      </c>
      <c r="E591" s="3">
        <f t="shared" si="42"/>
        <v>328</v>
      </c>
      <c r="F591" s="3" t="str">
        <f t="shared" si="43"/>
        <v>Highly Active</v>
      </c>
      <c r="G591">
        <v>15103</v>
      </c>
      <c r="H591" s="2">
        <v>9.6599998474121094</v>
      </c>
      <c r="I591" s="2">
        <v>9.6599998474121094</v>
      </c>
      <c r="J591">
        <v>0</v>
      </c>
      <c r="K591" s="2">
        <v>3.7300000190734899</v>
      </c>
      <c r="L591" s="2">
        <v>1.04999995231628</v>
      </c>
      <c r="M591" s="2">
        <v>4.8800001144409197</v>
      </c>
      <c r="N591">
        <v>0</v>
      </c>
      <c r="O591">
        <v>50</v>
      </c>
      <c r="P591">
        <v>24</v>
      </c>
      <c r="Q591">
        <v>254</v>
      </c>
      <c r="R591">
        <v>816</v>
      </c>
      <c r="S591">
        <v>1990</v>
      </c>
    </row>
    <row r="592" spans="1:19" ht="15" customHeight="1" x14ac:dyDescent="0.25">
      <c r="A592">
        <v>1503960366</v>
      </c>
      <c r="B592" s="1">
        <v>42500</v>
      </c>
      <c r="C592" s="1" t="str">
        <f t="shared" si="40"/>
        <v>Tuesday</v>
      </c>
      <c r="D592" s="1" t="str">
        <f t="shared" si="41"/>
        <v>Weekday</v>
      </c>
      <c r="E592" s="3">
        <f t="shared" si="42"/>
        <v>291</v>
      </c>
      <c r="F592" s="3" t="str">
        <f t="shared" si="43"/>
        <v>Highly Active</v>
      </c>
      <c r="G592">
        <v>12207</v>
      </c>
      <c r="H592" s="2">
        <v>7.7699999809265101</v>
      </c>
      <c r="I592" s="2">
        <v>7.7699999809265101</v>
      </c>
      <c r="J592">
        <v>0</v>
      </c>
      <c r="K592" s="2">
        <v>3.3499999046325701</v>
      </c>
      <c r="L592" s="2">
        <v>1.1599999666214</v>
      </c>
      <c r="M592" s="2">
        <v>3.2599999904632599</v>
      </c>
      <c r="N592">
        <v>0</v>
      </c>
      <c r="O592">
        <v>46</v>
      </c>
      <c r="P592">
        <v>31</v>
      </c>
      <c r="Q592">
        <v>214</v>
      </c>
      <c r="R592">
        <v>746</v>
      </c>
      <c r="S592">
        <v>1859</v>
      </c>
    </row>
    <row r="593" spans="1:19" ht="15" customHeight="1" x14ac:dyDescent="0.25">
      <c r="A593">
        <v>1624580081</v>
      </c>
      <c r="B593" s="1">
        <v>42472</v>
      </c>
      <c r="C593" s="1" t="str">
        <f t="shared" si="40"/>
        <v>Tuesday</v>
      </c>
      <c r="D593" s="1" t="str">
        <f t="shared" si="41"/>
        <v>Weekday</v>
      </c>
      <c r="E593" s="3">
        <f t="shared" si="42"/>
        <v>146</v>
      </c>
      <c r="F593" s="3" t="str">
        <f t="shared" si="43"/>
        <v>Highly Active</v>
      </c>
      <c r="G593">
        <v>8163</v>
      </c>
      <c r="H593" s="2">
        <v>5.3099999427795401</v>
      </c>
      <c r="I593" s="2">
        <v>5.3099999427795401</v>
      </c>
      <c r="J593">
        <v>0</v>
      </c>
      <c r="K593" s="2">
        <v>0</v>
      </c>
      <c r="L593" s="2">
        <v>0</v>
      </c>
      <c r="M593" s="2">
        <v>5.3099999427795401</v>
      </c>
      <c r="N593">
        <v>0</v>
      </c>
      <c r="O593">
        <v>0</v>
      </c>
      <c r="P593">
        <v>0</v>
      </c>
      <c r="Q593">
        <v>146</v>
      </c>
      <c r="R593">
        <v>1294</v>
      </c>
      <c r="S593">
        <v>1432</v>
      </c>
    </row>
    <row r="594" spans="1:19" ht="15" customHeight="1" x14ac:dyDescent="0.25">
      <c r="A594">
        <v>1624580081</v>
      </c>
      <c r="B594" s="1">
        <v>42479</v>
      </c>
      <c r="C594" s="1" t="str">
        <f t="shared" si="40"/>
        <v>Tuesday</v>
      </c>
      <c r="D594" s="1" t="str">
        <f t="shared" si="41"/>
        <v>Weekday</v>
      </c>
      <c r="E594" s="3">
        <f t="shared" si="42"/>
        <v>141</v>
      </c>
      <c r="F594" s="3" t="str">
        <f t="shared" si="43"/>
        <v>Highly Active</v>
      </c>
      <c r="G594">
        <v>2916</v>
      </c>
      <c r="H594" s="2">
        <v>1.8999999761581401</v>
      </c>
      <c r="I594" s="2">
        <v>1.8999999761581401</v>
      </c>
      <c r="J594">
        <v>0</v>
      </c>
      <c r="K594" s="2">
        <v>0</v>
      </c>
      <c r="L594" s="2">
        <v>0</v>
      </c>
      <c r="M594" s="2">
        <v>1.8999999761581401</v>
      </c>
      <c r="N594">
        <v>0</v>
      </c>
      <c r="O594">
        <v>0</v>
      </c>
      <c r="P594">
        <v>0</v>
      </c>
      <c r="Q594">
        <v>141</v>
      </c>
      <c r="R594">
        <v>1299</v>
      </c>
      <c r="S594">
        <v>1435</v>
      </c>
    </row>
    <row r="595" spans="1:19" ht="15" customHeight="1" x14ac:dyDescent="0.25">
      <c r="A595">
        <v>1624580081</v>
      </c>
      <c r="B595" s="1">
        <v>42486</v>
      </c>
      <c r="C595" s="1" t="str">
        <f t="shared" si="40"/>
        <v>Tuesday</v>
      </c>
      <c r="D595" s="1" t="str">
        <f t="shared" si="41"/>
        <v>Weekday</v>
      </c>
      <c r="E595" s="3">
        <f t="shared" si="42"/>
        <v>140</v>
      </c>
      <c r="F595" s="3" t="str">
        <f t="shared" si="43"/>
        <v>Highly Active</v>
      </c>
      <c r="G595">
        <v>2826</v>
      </c>
      <c r="H595" s="2">
        <v>1.8400000333786</v>
      </c>
      <c r="I595" s="2">
        <v>1.8400000333786</v>
      </c>
      <c r="J595">
        <v>0</v>
      </c>
      <c r="K595" s="2">
        <v>0</v>
      </c>
      <c r="L595" s="2">
        <v>0</v>
      </c>
      <c r="M595" s="2">
        <v>1.83000004291534</v>
      </c>
      <c r="N595">
        <v>9.9999997764825804E-3</v>
      </c>
      <c r="O595">
        <v>0</v>
      </c>
      <c r="P595">
        <v>0</v>
      </c>
      <c r="Q595">
        <v>140</v>
      </c>
      <c r="R595">
        <v>1300</v>
      </c>
      <c r="S595">
        <v>1402</v>
      </c>
    </row>
    <row r="596" spans="1:19" ht="15" customHeight="1" x14ac:dyDescent="0.25">
      <c r="A596">
        <v>1624580081</v>
      </c>
      <c r="B596" s="1">
        <v>42493</v>
      </c>
      <c r="C596" s="1" t="str">
        <f t="shared" si="40"/>
        <v>Tuesday</v>
      </c>
      <c r="D596" s="1" t="str">
        <f t="shared" si="41"/>
        <v>Weekday</v>
      </c>
      <c r="E596" s="3">
        <f t="shared" si="42"/>
        <v>96</v>
      </c>
      <c r="F596" s="3" t="str">
        <f t="shared" si="43"/>
        <v>Highly Active</v>
      </c>
      <c r="G596">
        <v>2100</v>
      </c>
      <c r="H596" s="2">
        <v>1.37000000476837</v>
      </c>
      <c r="I596" s="2">
        <v>1.37000000476837</v>
      </c>
      <c r="J596">
        <v>0</v>
      </c>
      <c r="K596" s="2">
        <v>0</v>
      </c>
      <c r="L596" s="2">
        <v>0</v>
      </c>
      <c r="M596" s="2">
        <v>1.3400000333786</v>
      </c>
      <c r="N596">
        <v>1.9999999552965199E-2</v>
      </c>
      <c r="O596">
        <v>0</v>
      </c>
      <c r="P596">
        <v>0</v>
      </c>
      <c r="Q596">
        <v>96</v>
      </c>
      <c r="R596">
        <v>1344</v>
      </c>
      <c r="S596">
        <v>1334</v>
      </c>
    </row>
    <row r="597" spans="1:19" ht="15" customHeight="1" x14ac:dyDescent="0.25">
      <c r="A597">
        <v>1624580081</v>
      </c>
      <c r="B597" s="1">
        <v>42500</v>
      </c>
      <c r="C597" s="1" t="str">
        <f t="shared" si="40"/>
        <v>Tuesday</v>
      </c>
      <c r="D597" s="1" t="str">
        <f t="shared" si="41"/>
        <v>Weekday</v>
      </c>
      <c r="E597" s="3">
        <f t="shared" si="42"/>
        <v>139</v>
      </c>
      <c r="F597" s="3" t="str">
        <f t="shared" si="43"/>
        <v>Highly Active</v>
      </c>
      <c r="G597">
        <v>2969</v>
      </c>
      <c r="H597" s="2">
        <v>1.9299999475479099</v>
      </c>
      <c r="I597" s="2">
        <v>1.9299999475479099</v>
      </c>
      <c r="J597">
        <v>0</v>
      </c>
      <c r="K597" s="2">
        <v>0</v>
      </c>
      <c r="L597" s="2">
        <v>0</v>
      </c>
      <c r="M597" s="2">
        <v>1.91999995708466</v>
      </c>
      <c r="N597">
        <v>9.9999997764825804E-3</v>
      </c>
      <c r="O597">
        <v>0</v>
      </c>
      <c r="P597">
        <v>0</v>
      </c>
      <c r="Q597">
        <v>139</v>
      </c>
      <c r="R597">
        <v>1301</v>
      </c>
      <c r="S597">
        <v>1393</v>
      </c>
    </row>
    <row r="598" spans="1:19" ht="15" customHeight="1" x14ac:dyDescent="0.25">
      <c r="A598">
        <v>1644430081</v>
      </c>
      <c r="B598" s="1">
        <v>42472</v>
      </c>
      <c r="C598" s="1" t="str">
        <f t="shared" si="40"/>
        <v>Tuesday</v>
      </c>
      <c r="D598" s="1" t="str">
        <f t="shared" si="41"/>
        <v>Weekday</v>
      </c>
      <c r="E598" s="3">
        <f t="shared" si="42"/>
        <v>309</v>
      </c>
      <c r="F598" s="3" t="str">
        <f t="shared" si="43"/>
        <v>Highly Active</v>
      </c>
      <c r="G598">
        <v>10694</v>
      </c>
      <c r="H598" s="2">
        <v>7.7699999809265101</v>
      </c>
      <c r="I598" s="2">
        <v>7.7699999809265101</v>
      </c>
      <c r="J598">
        <v>0</v>
      </c>
      <c r="K598" s="2">
        <v>0.140000000596046</v>
      </c>
      <c r="L598" s="2">
        <v>2.2999999523162802</v>
      </c>
      <c r="M598" s="2">
        <v>5.3299999237060502</v>
      </c>
      <c r="N598">
        <v>0</v>
      </c>
      <c r="O598">
        <v>2</v>
      </c>
      <c r="P598">
        <v>51</v>
      </c>
      <c r="Q598">
        <v>256</v>
      </c>
      <c r="R598">
        <v>1131</v>
      </c>
      <c r="S598">
        <v>3199</v>
      </c>
    </row>
    <row r="599" spans="1:19" ht="15" customHeight="1" x14ac:dyDescent="0.25">
      <c r="A599">
        <v>1644430081</v>
      </c>
      <c r="B599" s="1">
        <v>42479</v>
      </c>
      <c r="C599" s="1" t="str">
        <f t="shared" si="40"/>
        <v>Tuesday</v>
      </c>
      <c r="D599" s="1" t="str">
        <f t="shared" si="41"/>
        <v>Weekday</v>
      </c>
      <c r="E599" s="3">
        <f t="shared" si="42"/>
        <v>341</v>
      </c>
      <c r="F599" s="3" t="str">
        <f t="shared" si="43"/>
        <v>Highly Active</v>
      </c>
      <c r="G599">
        <v>11256</v>
      </c>
      <c r="H599" s="2">
        <v>8.1800003051757795</v>
      </c>
      <c r="I599" s="2">
        <v>8.1800003051757795</v>
      </c>
      <c r="J599">
        <v>0</v>
      </c>
      <c r="K599" s="2">
        <v>0.36000001430511502</v>
      </c>
      <c r="L599" s="2">
        <v>2.5299999713897701</v>
      </c>
      <c r="M599" s="2">
        <v>5.3000001907348597</v>
      </c>
      <c r="N599">
        <v>0</v>
      </c>
      <c r="O599">
        <v>5</v>
      </c>
      <c r="P599">
        <v>58</v>
      </c>
      <c r="Q599">
        <v>278</v>
      </c>
      <c r="R599">
        <v>1099</v>
      </c>
      <c r="S599">
        <v>3300</v>
      </c>
    </row>
    <row r="600" spans="1:19" ht="15" customHeight="1" x14ac:dyDescent="0.25">
      <c r="A600">
        <v>1644430081</v>
      </c>
      <c r="B600" s="1">
        <v>42486</v>
      </c>
      <c r="C600" s="1" t="str">
        <f t="shared" si="40"/>
        <v>Tuesday</v>
      </c>
      <c r="D600" s="1" t="str">
        <f t="shared" si="41"/>
        <v>Weekday</v>
      </c>
      <c r="E600" s="3">
        <f t="shared" si="42"/>
        <v>275</v>
      </c>
      <c r="F600" s="3" t="str">
        <f t="shared" si="43"/>
        <v>Highly Active</v>
      </c>
      <c r="G600">
        <v>9919</v>
      </c>
      <c r="H600" s="2">
        <v>7.21000003814697</v>
      </c>
      <c r="I600" s="2">
        <v>7.21000003814697</v>
      </c>
      <c r="J600">
        <v>0</v>
      </c>
      <c r="K600" s="2">
        <v>0.80000001192092896</v>
      </c>
      <c r="L600" s="2">
        <v>1.7200000286102299</v>
      </c>
      <c r="M600" s="2">
        <v>4.6900000572204599</v>
      </c>
      <c r="N600">
        <v>0</v>
      </c>
      <c r="O600">
        <v>11</v>
      </c>
      <c r="P600">
        <v>41</v>
      </c>
      <c r="Q600">
        <v>223</v>
      </c>
      <c r="R600">
        <v>1165</v>
      </c>
      <c r="S600">
        <v>3123</v>
      </c>
    </row>
    <row r="601" spans="1:19" ht="15" customHeight="1" x14ac:dyDescent="0.25">
      <c r="A601">
        <v>1644430081</v>
      </c>
      <c r="B601" s="1">
        <v>42493</v>
      </c>
      <c r="C601" s="1" t="str">
        <f t="shared" si="40"/>
        <v>Tuesday</v>
      </c>
      <c r="D601" s="1" t="str">
        <f t="shared" si="41"/>
        <v>Weekday</v>
      </c>
      <c r="E601" s="3">
        <f t="shared" si="42"/>
        <v>325</v>
      </c>
      <c r="F601" s="3" t="str">
        <f t="shared" si="43"/>
        <v>Highly Active</v>
      </c>
      <c r="G601">
        <v>12850</v>
      </c>
      <c r="H601" s="2">
        <v>9.3400001525878906</v>
      </c>
      <c r="I601" s="2">
        <v>9.3400001525878906</v>
      </c>
      <c r="J601">
        <v>0</v>
      </c>
      <c r="K601" s="2">
        <v>0.72000002861022905</v>
      </c>
      <c r="L601" s="2">
        <v>4.0900001525878897</v>
      </c>
      <c r="M601" s="2">
        <v>4.53999996185303</v>
      </c>
      <c r="N601">
        <v>0</v>
      </c>
      <c r="O601">
        <v>10</v>
      </c>
      <c r="P601">
        <v>94</v>
      </c>
      <c r="Q601">
        <v>221</v>
      </c>
      <c r="R601">
        <v>1115</v>
      </c>
      <c r="S601">
        <v>3324</v>
      </c>
    </row>
    <row r="602" spans="1:19" ht="15" customHeight="1" x14ac:dyDescent="0.25">
      <c r="A602">
        <v>1644430081</v>
      </c>
      <c r="B602" s="1">
        <v>42500</v>
      </c>
      <c r="C602" s="1" t="str">
        <f t="shared" si="40"/>
        <v>Tuesday</v>
      </c>
      <c r="D602" s="1" t="str">
        <f t="shared" si="41"/>
        <v>Weekday</v>
      </c>
      <c r="E602" s="3">
        <f t="shared" si="42"/>
        <v>186</v>
      </c>
      <c r="F602" s="3" t="str">
        <f t="shared" si="43"/>
        <v>Highly Active</v>
      </c>
      <c r="G602">
        <v>9167</v>
      </c>
      <c r="H602" s="2">
        <v>6.6599998474121103</v>
      </c>
      <c r="I602" s="2">
        <v>6.6599998474121103</v>
      </c>
      <c r="J602">
        <v>0</v>
      </c>
      <c r="K602" s="2">
        <v>0.87999999523162797</v>
      </c>
      <c r="L602" s="2">
        <v>0.81000000238418601</v>
      </c>
      <c r="M602" s="2">
        <v>4.9699997901916504</v>
      </c>
      <c r="N602">
        <v>9.9999997764825804E-3</v>
      </c>
      <c r="O602">
        <v>12</v>
      </c>
      <c r="P602">
        <v>19</v>
      </c>
      <c r="Q602">
        <v>155</v>
      </c>
      <c r="R602">
        <v>1254</v>
      </c>
      <c r="S602">
        <v>2799</v>
      </c>
    </row>
    <row r="603" spans="1:19" ht="15" customHeight="1" x14ac:dyDescent="0.25">
      <c r="A603">
        <v>1844505072</v>
      </c>
      <c r="B603" s="1">
        <v>42472</v>
      </c>
      <c r="C603" s="1" t="str">
        <f t="shared" si="40"/>
        <v>Tuesday</v>
      </c>
      <c r="D603" s="1" t="str">
        <f t="shared" si="41"/>
        <v>Weekday</v>
      </c>
      <c r="E603" s="3">
        <f t="shared" si="42"/>
        <v>339</v>
      </c>
      <c r="F603" s="3" t="str">
        <f t="shared" si="43"/>
        <v>Highly Active</v>
      </c>
      <c r="G603">
        <v>6697</v>
      </c>
      <c r="H603" s="2">
        <v>4.4299998283386204</v>
      </c>
      <c r="I603" s="2">
        <v>4.4299998283386204</v>
      </c>
      <c r="J603">
        <v>0</v>
      </c>
      <c r="K603" s="2">
        <v>0</v>
      </c>
      <c r="L603" s="2">
        <v>0</v>
      </c>
      <c r="M603" s="2">
        <v>4.4299998283386204</v>
      </c>
      <c r="N603">
        <v>0</v>
      </c>
      <c r="O603">
        <v>0</v>
      </c>
      <c r="P603">
        <v>0</v>
      </c>
      <c r="Q603">
        <v>339</v>
      </c>
      <c r="R603">
        <v>1101</v>
      </c>
      <c r="S603">
        <v>2030</v>
      </c>
    </row>
    <row r="604" spans="1:19" ht="15" customHeight="1" x14ac:dyDescent="0.25">
      <c r="A604">
        <v>1844505072</v>
      </c>
      <c r="B604" s="1">
        <v>42479</v>
      </c>
      <c r="C604" s="1" t="str">
        <f t="shared" si="40"/>
        <v>Tuesday</v>
      </c>
      <c r="D604" s="1" t="str">
        <f t="shared" si="41"/>
        <v>Weekday</v>
      </c>
      <c r="E604" s="3">
        <f t="shared" si="42"/>
        <v>10</v>
      </c>
      <c r="F604" s="3" t="str">
        <f t="shared" si="43"/>
        <v>Low Activity</v>
      </c>
      <c r="G604">
        <v>197</v>
      </c>
      <c r="H604" s="2">
        <v>0.129999995231628</v>
      </c>
      <c r="I604" s="2">
        <v>0.129999995231628</v>
      </c>
      <c r="J604">
        <v>0</v>
      </c>
      <c r="K604" s="2">
        <v>0</v>
      </c>
      <c r="L604" s="2">
        <v>0</v>
      </c>
      <c r="M604" s="2">
        <v>0.129999995231628</v>
      </c>
      <c r="N604">
        <v>0</v>
      </c>
      <c r="O604">
        <v>0</v>
      </c>
      <c r="P604">
        <v>0</v>
      </c>
      <c r="Q604">
        <v>10</v>
      </c>
      <c r="R604">
        <v>1430</v>
      </c>
      <c r="S604">
        <v>1366</v>
      </c>
    </row>
    <row r="605" spans="1:19" ht="15" customHeight="1" x14ac:dyDescent="0.25">
      <c r="A605">
        <v>1844505072</v>
      </c>
      <c r="B605" s="1">
        <v>42493</v>
      </c>
      <c r="C605" s="1" t="str">
        <f t="shared" si="40"/>
        <v>Tuesday</v>
      </c>
      <c r="D605" s="1" t="str">
        <f t="shared" si="41"/>
        <v>Weekday</v>
      </c>
      <c r="E605" s="3">
        <f t="shared" si="42"/>
        <v>184</v>
      </c>
      <c r="F605" s="3" t="str">
        <f t="shared" si="43"/>
        <v>Highly Active</v>
      </c>
      <c r="G605">
        <v>4059</v>
      </c>
      <c r="H605" s="2">
        <v>2.6800000667571999</v>
      </c>
      <c r="I605" s="2">
        <v>2.6800000667571999</v>
      </c>
      <c r="J605">
        <v>0</v>
      </c>
      <c r="K605" s="2">
        <v>0</v>
      </c>
      <c r="L605" s="2">
        <v>0</v>
      </c>
      <c r="M605" s="2">
        <v>2.6800000667571999</v>
      </c>
      <c r="N605">
        <v>0</v>
      </c>
      <c r="O605">
        <v>0</v>
      </c>
      <c r="P605">
        <v>0</v>
      </c>
      <c r="Q605">
        <v>184</v>
      </c>
      <c r="R605">
        <v>1256</v>
      </c>
      <c r="S605">
        <v>1742</v>
      </c>
    </row>
    <row r="606" spans="1:19" ht="15" customHeight="1" x14ac:dyDescent="0.25">
      <c r="A606">
        <v>1927972279</v>
      </c>
      <c r="B606" s="1">
        <v>42472</v>
      </c>
      <c r="C606" s="1" t="str">
        <f t="shared" si="40"/>
        <v>Tuesday</v>
      </c>
      <c r="D606" s="1" t="str">
        <f t="shared" si="41"/>
        <v>Weekday</v>
      </c>
      <c r="E606" s="3">
        <f t="shared" si="42"/>
        <v>55</v>
      </c>
      <c r="F606" s="3" t="str">
        <f t="shared" si="43"/>
        <v>Moderately Active</v>
      </c>
      <c r="G606">
        <v>678</v>
      </c>
      <c r="H606" s="2">
        <v>0.46999999880790699</v>
      </c>
      <c r="I606" s="2">
        <v>0.46999999880790699</v>
      </c>
      <c r="J606">
        <v>0</v>
      </c>
      <c r="K606" s="2">
        <v>0</v>
      </c>
      <c r="L606" s="2">
        <v>0</v>
      </c>
      <c r="M606" s="2">
        <v>0.46999999880790699</v>
      </c>
      <c r="N606">
        <v>0</v>
      </c>
      <c r="O606">
        <v>0</v>
      </c>
      <c r="P606">
        <v>0</v>
      </c>
      <c r="Q606">
        <v>55</v>
      </c>
      <c r="R606">
        <v>734</v>
      </c>
      <c r="S606">
        <v>2220</v>
      </c>
    </row>
    <row r="607" spans="1:19" ht="15" customHeight="1" x14ac:dyDescent="0.25">
      <c r="A607">
        <v>1927972279</v>
      </c>
      <c r="B607" s="1">
        <v>42486</v>
      </c>
      <c r="C607" s="1" t="str">
        <f t="shared" si="40"/>
        <v>Tuesday</v>
      </c>
      <c r="D607" s="1" t="str">
        <f t="shared" si="41"/>
        <v>Weekday</v>
      </c>
      <c r="E607" s="3">
        <f t="shared" si="42"/>
        <v>192</v>
      </c>
      <c r="F607" s="3" t="str">
        <f t="shared" si="43"/>
        <v>Highly Active</v>
      </c>
      <c r="G607">
        <v>3761</v>
      </c>
      <c r="H607" s="2">
        <v>2.5999999046325701</v>
      </c>
      <c r="I607" s="2">
        <v>2.5999999046325701</v>
      </c>
      <c r="J607">
        <v>0</v>
      </c>
      <c r="K607" s="2">
        <v>0</v>
      </c>
      <c r="L607" s="2">
        <v>0</v>
      </c>
      <c r="M607" s="2">
        <v>2.5999999046325701</v>
      </c>
      <c r="N607">
        <v>0</v>
      </c>
      <c r="O607">
        <v>0</v>
      </c>
      <c r="P607">
        <v>0</v>
      </c>
      <c r="Q607">
        <v>192</v>
      </c>
      <c r="R607">
        <v>1058</v>
      </c>
      <c r="S607">
        <v>2638</v>
      </c>
    </row>
    <row r="608" spans="1:19" ht="15" customHeight="1" x14ac:dyDescent="0.25">
      <c r="A608">
        <v>1927972279</v>
      </c>
      <c r="B608" s="1">
        <v>42493</v>
      </c>
      <c r="C608" s="1" t="str">
        <f t="shared" si="40"/>
        <v>Tuesday</v>
      </c>
      <c r="D608" s="1" t="str">
        <f t="shared" si="41"/>
        <v>Weekday</v>
      </c>
      <c r="E608" s="3">
        <f t="shared" si="42"/>
        <v>27</v>
      </c>
      <c r="F608" s="3" t="str">
        <f t="shared" si="43"/>
        <v>Low Activity</v>
      </c>
      <c r="G608">
        <v>1326</v>
      </c>
      <c r="H608" s="2">
        <v>0.92000001668930098</v>
      </c>
      <c r="I608" s="2">
        <v>0.92000001668930098</v>
      </c>
      <c r="J608">
        <v>0</v>
      </c>
      <c r="K608" s="2">
        <v>0.730000019073486</v>
      </c>
      <c r="L608" s="2">
        <v>0</v>
      </c>
      <c r="M608" s="2">
        <v>0.18000000715255701</v>
      </c>
      <c r="N608">
        <v>0</v>
      </c>
      <c r="O608">
        <v>10</v>
      </c>
      <c r="P608">
        <v>0</v>
      </c>
      <c r="Q608">
        <v>17</v>
      </c>
      <c r="R608">
        <v>1413</v>
      </c>
      <c r="S608">
        <v>2195</v>
      </c>
    </row>
    <row r="609" spans="1:19" ht="15" customHeight="1" x14ac:dyDescent="0.25">
      <c r="A609">
        <v>2022484408</v>
      </c>
      <c r="B609" s="1">
        <v>42472</v>
      </c>
      <c r="C609" s="1" t="str">
        <f t="shared" si="40"/>
        <v>Tuesday</v>
      </c>
      <c r="D609" s="1" t="str">
        <f t="shared" si="41"/>
        <v>Weekday</v>
      </c>
      <c r="E609" s="3">
        <f t="shared" si="42"/>
        <v>283</v>
      </c>
      <c r="F609" s="3" t="str">
        <f t="shared" si="43"/>
        <v>Highly Active</v>
      </c>
      <c r="G609">
        <v>11875</v>
      </c>
      <c r="H609" s="2">
        <v>8.3400001525878906</v>
      </c>
      <c r="I609" s="2">
        <v>8.3400001525878906</v>
      </c>
      <c r="J609">
        <v>0</v>
      </c>
      <c r="K609" s="2">
        <v>3.3099999427795401</v>
      </c>
      <c r="L609" s="2">
        <v>0.769999980926514</v>
      </c>
      <c r="M609" s="2">
        <v>4.2600002288818404</v>
      </c>
      <c r="N609">
        <v>0</v>
      </c>
      <c r="O609">
        <v>42</v>
      </c>
      <c r="P609">
        <v>14</v>
      </c>
      <c r="Q609">
        <v>227</v>
      </c>
      <c r="R609">
        <v>1157</v>
      </c>
      <c r="S609">
        <v>2390</v>
      </c>
    </row>
    <row r="610" spans="1:19" ht="15" customHeight="1" x14ac:dyDescent="0.25">
      <c r="A610">
        <v>2022484408</v>
      </c>
      <c r="B610" s="1">
        <v>42479</v>
      </c>
      <c r="C610" s="1" t="str">
        <f t="shared" si="40"/>
        <v>Tuesday</v>
      </c>
      <c r="D610" s="1" t="str">
        <f t="shared" si="41"/>
        <v>Weekday</v>
      </c>
      <c r="E610" s="3">
        <f t="shared" si="42"/>
        <v>288</v>
      </c>
      <c r="F610" s="3" t="str">
        <f t="shared" si="43"/>
        <v>Highly Active</v>
      </c>
      <c r="G610">
        <v>11548</v>
      </c>
      <c r="H610" s="2">
        <v>8.5299997329711896</v>
      </c>
      <c r="I610" s="2">
        <v>8.5299997329711896</v>
      </c>
      <c r="J610">
        <v>0</v>
      </c>
      <c r="K610" s="2">
        <v>3.28999996185303</v>
      </c>
      <c r="L610" s="2">
        <v>0.239999994635582</v>
      </c>
      <c r="M610" s="2">
        <v>5</v>
      </c>
      <c r="N610">
        <v>0</v>
      </c>
      <c r="O610">
        <v>31</v>
      </c>
      <c r="P610">
        <v>7</v>
      </c>
      <c r="Q610">
        <v>250</v>
      </c>
      <c r="R610">
        <v>1152</v>
      </c>
      <c r="S610">
        <v>2489</v>
      </c>
    </row>
    <row r="611" spans="1:19" ht="15" customHeight="1" x14ac:dyDescent="0.25">
      <c r="A611">
        <v>2022484408</v>
      </c>
      <c r="B611" s="1">
        <v>42486</v>
      </c>
      <c r="C611" s="1" t="str">
        <f t="shared" si="40"/>
        <v>Tuesday</v>
      </c>
      <c r="D611" s="1" t="str">
        <f t="shared" si="41"/>
        <v>Weekday</v>
      </c>
      <c r="E611" s="3">
        <f t="shared" si="42"/>
        <v>354</v>
      </c>
      <c r="F611" s="3" t="str">
        <f t="shared" si="43"/>
        <v>Highly Active</v>
      </c>
      <c r="G611">
        <v>10119</v>
      </c>
      <c r="H611" s="2">
        <v>7.1900000572204599</v>
      </c>
      <c r="I611" s="2">
        <v>7.1900000572204599</v>
      </c>
      <c r="J611">
        <v>0</v>
      </c>
      <c r="K611" s="2">
        <v>1.4299999475479099</v>
      </c>
      <c r="L611" s="2">
        <v>0.66000002622604403</v>
      </c>
      <c r="M611" s="2">
        <v>5.1100001335143999</v>
      </c>
      <c r="N611">
        <v>0</v>
      </c>
      <c r="O611">
        <v>55</v>
      </c>
      <c r="P611">
        <v>24</v>
      </c>
      <c r="Q611">
        <v>275</v>
      </c>
      <c r="R611">
        <v>1086</v>
      </c>
      <c r="S611">
        <v>2793</v>
      </c>
    </row>
    <row r="612" spans="1:19" ht="15" customHeight="1" x14ac:dyDescent="0.25">
      <c r="A612">
        <v>2022484408</v>
      </c>
      <c r="B612" s="1">
        <v>42493</v>
      </c>
      <c r="C612" s="1" t="str">
        <f t="shared" si="40"/>
        <v>Tuesday</v>
      </c>
      <c r="D612" s="1" t="str">
        <f t="shared" si="41"/>
        <v>Weekday</v>
      </c>
      <c r="E612" s="3">
        <f t="shared" si="42"/>
        <v>336</v>
      </c>
      <c r="F612" s="3" t="str">
        <f t="shared" si="43"/>
        <v>Highly Active</v>
      </c>
      <c r="G612">
        <v>12183</v>
      </c>
      <c r="H612" s="2">
        <v>8.7399997711181605</v>
      </c>
      <c r="I612" s="2">
        <v>8.7399997711181605</v>
      </c>
      <c r="J612">
        <v>0</v>
      </c>
      <c r="K612" s="2">
        <v>3.9900000095367401</v>
      </c>
      <c r="L612" s="2">
        <v>0.46000000834464999</v>
      </c>
      <c r="M612" s="2">
        <v>4.2800002098083496</v>
      </c>
      <c r="N612">
        <v>0</v>
      </c>
      <c r="O612">
        <v>72</v>
      </c>
      <c r="P612">
        <v>14</v>
      </c>
      <c r="Q612">
        <v>250</v>
      </c>
      <c r="R612">
        <v>1104</v>
      </c>
      <c r="S612">
        <v>2752</v>
      </c>
    </row>
    <row r="613" spans="1:19" ht="15" customHeight="1" x14ac:dyDescent="0.25">
      <c r="A613">
        <v>2022484408</v>
      </c>
      <c r="B613" s="1">
        <v>42500</v>
      </c>
      <c r="C613" s="1" t="str">
        <f t="shared" si="40"/>
        <v>Tuesday</v>
      </c>
      <c r="D613" s="1" t="str">
        <f t="shared" si="41"/>
        <v>Weekday</v>
      </c>
      <c r="E613" s="3">
        <f t="shared" si="42"/>
        <v>356</v>
      </c>
      <c r="F613" s="3" t="str">
        <f t="shared" si="43"/>
        <v>Highly Active</v>
      </c>
      <c r="G613">
        <v>12798</v>
      </c>
      <c r="H613" s="2">
        <v>8.9799995422363299</v>
      </c>
      <c r="I613" s="2">
        <v>8.9799995422363299</v>
      </c>
      <c r="J613">
        <v>0</v>
      </c>
      <c r="K613" s="2">
        <v>2.2200000286102299</v>
      </c>
      <c r="L613" s="2">
        <v>1.21000003814697</v>
      </c>
      <c r="M613" s="2">
        <v>5.5599999427795401</v>
      </c>
      <c r="N613">
        <v>0</v>
      </c>
      <c r="O613">
        <v>57</v>
      </c>
      <c r="P613">
        <v>28</v>
      </c>
      <c r="Q613">
        <v>271</v>
      </c>
      <c r="R613">
        <v>1084</v>
      </c>
      <c r="S613">
        <v>2797</v>
      </c>
    </row>
    <row r="614" spans="1:19" ht="15" customHeight="1" x14ac:dyDescent="0.25">
      <c r="A614">
        <v>2026352035</v>
      </c>
      <c r="B614" s="1">
        <v>42472</v>
      </c>
      <c r="C614" s="1" t="str">
        <f t="shared" si="40"/>
        <v>Tuesday</v>
      </c>
      <c r="D614" s="1" t="str">
        <f t="shared" si="41"/>
        <v>Weekday</v>
      </c>
      <c r="E614" s="3">
        <f t="shared" si="42"/>
        <v>192</v>
      </c>
      <c r="F614" s="3" t="str">
        <f t="shared" si="43"/>
        <v>Highly Active</v>
      </c>
      <c r="G614">
        <v>4414</v>
      </c>
      <c r="H614" s="2">
        <v>2.7400000095367401</v>
      </c>
      <c r="I614" s="2">
        <v>2.7400000095367401</v>
      </c>
      <c r="J614">
        <v>0</v>
      </c>
      <c r="K614" s="2">
        <v>0.18999999761581399</v>
      </c>
      <c r="L614" s="2">
        <v>0.34999999403953602</v>
      </c>
      <c r="M614" s="2">
        <v>2.2000000476837198</v>
      </c>
      <c r="N614">
        <v>0</v>
      </c>
      <c r="O614">
        <v>3</v>
      </c>
      <c r="P614">
        <v>8</v>
      </c>
      <c r="Q614">
        <v>181</v>
      </c>
      <c r="R614">
        <v>706</v>
      </c>
      <c r="S614">
        <v>1459</v>
      </c>
    </row>
    <row r="615" spans="1:19" ht="15" customHeight="1" x14ac:dyDescent="0.25">
      <c r="A615">
        <v>2026352035</v>
      </c>
      <c r="B615" s="1">
        <v>42479</v>
      </c>
      <c r="C615" s="1" t="str">
        <f t="shared" si="40"/>
        <v>Tuesday</v>
      </c>
      <c r="D615" s="1" t="str">
        <f t="shared" si="41"/>
        <v>Weekday</v>
      </c>
      <c r="E615" s="3">
        <f t="shared" si="42"/>
        <v>141</v>
      </c>
      <c r="F615" s="3" t="str">
        <f t="shared" si="43"/>
        <v>Highly Active</v>
      </c>
      <c r="G615">
        <v>2424</v>
      </c>
      <c r="H615" s="2">
        <v>1.5</v>
      </c>
      <c r="I615" s="2">
        <v>1.5</v>
      </c>
      <c r="J615">
        <v>0</v>
      </c>
      <c r="K615" s="2">
        <v>0</v>
      </c>
      <c r="L615" s="2">
        <v>0</v>
      </c>
      <c r="M615" s="2">
        <v>1.5</v>
      </c>
      <c r="N615">
        <v>0</v>
      </c>
      <c r="O615">
        <v>0</v>
      </c>
      <c r="P615">
        <v>0</v>
      </c>
      <c r="Q615">
        <v>141</v>
      </c>
      <c r="R615">
        <v>785</v>
      </c>
      <c r="S615">
        <v>1356</v>
      </c>
    </row>
    <row r="616" spans="1:19" ht="15" customHeight="1" x14ac:dyDescent="0.25">
      <c r="A616">
        <v>2026352035</v>
      </c>
      <c r="B616" s="1">
        <v>42486</v>
      </c>
      <c r="C616" s="1" t="str">
        <f t="shared" si="40"/>
        <v>Tuesday</v>
      </c>
      <c r="D616" s="1" t="str">
        <f t="shared" si="41"/>
        <v>Weekday</v>
      </c>
      <c r="E616" s="3">
        <f t="shared" si="42"/>
        <v>288</v>
      </c>
      <c r="F616" s="3" t="str">
        <f t="shared" si="43"/>
        <v>Highly Active</v>
      </c>
      <c r="G616">
        <v>5933</v>
      </c>
      <c r="H616" s="2">
        <v>3.6800000667571999</v>
      </c>
      <c r="I616" s="2">
        <v>3.6800000667571999</v>
      </c>
      <c r="J616">
        <v>0</v>
      </c>
      <c r="K616" s="2">
        <v>0</v>
      </c>
      <c r="L616" s="2">
        <v>0</v>
      </c>
      <c r="M616" s="2">
        <v>3.6800000667571999</v>
      </c>
      <c r="N616">
        <v>0</v>
      </c>
      <c r="O616">
        <v>0</v>
      </c>
      <c r="P616">
        <v>0</v>
      </c>
      <c r="Q616">
        <v>288</v>
      </c>
      <c r="R616">
        <v>1018</v>
      </c>
      <c r="S616">
        <v>1595</v>
      </c>
    </row>
    <row r="617" spans="1:19" ht="15" customHeight="1" x14ac:dyDescent="0.25">
      <c r="A617">
        <v>2026352035</v>
      </c>
      <c r="B617" s="1">
        <v>42493</v>
      </c>
      <c r="C617" s="1" t="str">
        <f t="shared" si="40"/>
        <v>Tuesday</v>
      </c>
      <c r="D617" s="1" t="str">
        <f t="shared" si="41"/>
        <v>Weekday</v>
      </c>
      <c r="E617" s="3">
        <f t="shared" si="42"/>
        <v>304</v>
      </c>
      <c r="F617" s="3" t="str">
        <f t="shared" si="43"/>
        <v>Highly Active</v>
      </c>
      <c r="G617">
        <v>5992</v>
      </c>
      <c r="H617" s="2">
        <v>3.7200000286102299</v>
      </c>
      <c r="I617" s="2">
        <v>3.7200000286102299</v>
      </c>
      <c r="J617">
        <v>0</v>
      </c>
      <c r="K617" s="2">
        <v>0</v>
      </c>
      <c r="L617" s="2">
        <v>0</v>
      </c>
      <c r="M617" s="2">
        <v>3.7200000286102299</v>
      </c>
      <c r="N617">
        <v>0</v>
      </c>
      <c r="O617">
        <v>0</v>
      </c>
      <c r="P617">
        <v>0</v>
      </c>
      <c r="Q617">
        <v>304</v>
      </c>
      <c r="R617">
        <v>981</v>
      </c>
      <c r="S617">
        <v>1604</v>
      </c>
    </row>
    <row r="618" spans="1:19" ht="15" customHeight="1" x14ac:dyDescent="0.25">
      <c r="A618">
        <v>2026352035</v>
      </c>
      <c r="B618" s="1">
        <v>42500</v>
      </c>
      <c r="C618" s="1" t="str">
        <f t="shared" si="40"/>
        <v>Tuesday</v>
      </c>
      <c r="D618" s="1" t="str">
        <f t="shared" si="41"/>
        <v>Weekday</v>
      </c>
      <c r="E618" s="3">
        <f t="shared" si="42"/>
        <v>17</v>
      </c>
      <c r="F618" s="3" t="str">
        <f t="shared" si="43"/>
        <v>Low Activity</v>
      </c>
      <c r="G618">
        <v>254</v>
      </c>
      <c r="H618" s="2">
        <v>0.15999999642372101</v>
      </c>
      <c r="I618" s="2">
        <v>0.15999999642372101</v>
      </c>
      <c r="J618">
        <v>0</v>
      </c>
      <c r="K618" s="2">
        <v>0</v>
      </c>
      <c r="L618" s="2">
        <v>0</v>
      </c>
      <c r="M618" s="2">
        <v>0.15999999642372101</v>
      </c>
      <c r="N618">
        <v>0</v>
      </c>
      <c r="O618">
        <v>0</v>
      </c>
      <c r="P618">
        <v>0</v>
      </c>
      <c r="Q618">
        <v>17</v>
      </c>
      <c r="R618">
        <v>1002</v>
      </c>
      <c r="S618">
        <v>1141</v>
      </c>
    </row>
    <row r="619" spans="1:19" ht="15" customHeight="1" x14ac:dyDescent="0.25">
      <c r="A619">
        <v>2320127002</v>
      </c>
      <c r="B619" s="1">
        <v>42472</v>
      </c>
      <c r="C619" s="1" t="str">
        <f t="shared" si="40"/>
        <v>Tuesday</v>
      </c>
      <c r="D619" s="1" t="str">
        <f t="shared" si="41"/>
        <v>Weekday</v>
      </c>
      <c r="E619" s="3">
        <f t="shared" si="42"/>
        <v>328</v>
      </c>
      <c r="F619" s="3" t="str">
        <f t="shared" si="43"/>
        <v>Highly Active</v>
      </c>
      <c r="G619">
        <v>10725</v>
      </c>
      <c r="H619" s="2">
        <v>7.4899997711181596</v>
      </c>
      <c r="I619" s="2">
        <v>7.4899997711181596</v>
      </c>
      <c r="J619">
        <v>0</v>
      </c>
      <c r="K619" s="2">
        <v>1.16999995708466</v>
      </c>
      <c r="L619" s="2">
        <v>0.31000000238418601</v>
      </c>
      <c r="M619" s="2">
        <v>6.0100002288818404</v>
      </c>
      <c r="N619">
        <v>0</v>
      </c>
      <c r="O619">
        <v>13</v>
      </c>
      <c r="P619">
        <v>9</v>
      </c>
      <c r="Q619">
        <v>306</v>
      </c>
      <c r="R619">
        <v>1112</v>
      </c>
      <c r="S619">
        <v>2124</v>
      </c>
    </row>
    <row r="620" spans="1:19" ht="15" customHeight="1" x14ac:dyDescent="0.25">
      <c r="A620">
        <v>2320127002</v>
      </c>
      <c r="B620" s="1">
        <v>42479</v>
      </c>
      <c r="C620" s="1" t="str">
        <f t="shared" si="40"/>
        <v>Tuesday</v>
      </c>
      <c r="D620" s="1" t="str">
        <f t="shared" si="41"/>
        <v>Weekday</v>
      </c>
      <c r="E620" s="3">
        <f t="shared" si="42"/>
        <v>239</v>
      </c>
      <c r="F620" s="3" t="str">
        <f t="shared" si="43"/>
        <v>Highly Active</v>
      </c>
      <c r="G620">
        <v>5997</v>
      </c>
      <c r="H620" s="2">
        <v>4.03999996185303</v>
      </c>
      <c r="I620" s="2">
        <v>4.03999996185303</v>
      </c>
      <c r="J620">
        <v>0</v>
      </c>
      <c r="K620" s="2">
        <v>0</v>
      </c>
      <c r="L620" s="2">
        <v>0.37999999523162797</v>
      </c>
      <c r="M620" s="2">
        <v>3.6600000858306898</v>
      </c>
      <c r="N620">
        <v>0</v>
      </c>
      <c r="O620">
        <v>0</v>
      </c>
      <c r="P620">
        <v>11</v>
      </c>
      <c r="Q620">
        <v>228</v>
      </c>
      <c r="R620">
        <v>1201</v>
      </c>
      <c r="S620">
        <v>1811</v>
      </c>
    </row>
    <row r="621" spans="1:19" ht="15" customHeight="1" x14ac:dyDescent="0.25">
      <c r="A621">
        <v>2320127002</v>
      </c>
      <c r="B621" s="1">
        <v>42486</v>
      </c>
      <c r="C621" s="1" t="str">
        <f t="shared" si="40"/>
        <v>Tuesday</v>
      </c>
      <c r="D621" s="1" t="str">
        <f t="shared" si="41"/>
        <v>Weekday</v>
      </c>
      <c r="E621" s="3">
        <f t="shared" si="42"/>
        <v>147</v>
      </c>
      <c r="F621" s="3" t="str">
        <f t="shared" si="43"/>
        <v>Highly Active</v>
      </c>
      <c r="G621">
        <v>3409</v>
      </c>
      <c r="H621" s="2">
        <v>2.2999999523162802</v>
      </c>
      <c r="I621" s="2">
        <v>2.2999999523162802</v>
      </c>
      <c r="J621">
        <v>0</v>
      </c>
      <c r="K621" s="2">
        <v>0</v>
      </c>
      <c r="L621" s="2">
        <v>0</v>
      </c>
      <c r="M621" s="2">
        <v>2.2999999523162802</v>
      </c>
      <c r="N621">
        <v>0</v>
      </c>
      <c r="O621">
        <v>0</v>
      </c>
      <c r="P621">
        <v>0</v>
      </c>
      <c r="Q621">
        <v>147</v>
      </c>
      <c r="R621">
        <v>1293</v>
      </c>
      <c r="S621">
        <v>1632</v>
      </c>
    </row>
    <row r="622" spans="1:19" ht="15" customHeight="1" x14ac:dyDescent="0.25">
      <c r="A622">
        <v>2320127002</v>
      </c>
      <c r="B622" s="1">
        <v>42493</v>
      </c>
      <c r="C622" s="1" t="str">
        <f t="shared" si="40"/>
        <v>Tuesday</v>
      </c>
      <c r="D622" s="1" t="str">
        <f t="shared" si="41"/>
        <v>Weekday</v>
      </c>
      <c r="E622" s="3">
        <f t="shared" si="42"/>
        <v>236</v>
      </c>
      <c r="F622" s="3" t="str">
        <f t="shared" si="43"/>
        <v>Highly Active</v>
      </c>
      <c r="G622">
        <v>7443</v>
      </c>
      <c r="H622" s="2">
        <v>5.0199999809265101</v>
      </c>
      <c r="I622" s="2">
        <v>5.0199999809265101</v>
      </c>
      <c r="J622">
        <v>0</v>
      </c>
      <c r="K622" s="2">
        <v>1.4900000095367401</v>
      </c>
      <c r="L622" s="2">
        <v>0.37000000476837203</v>
      </c>
      <c r="M622" s="2">
        <v>3.1600000858306898</v>
      </c>
      <c r="N622">
        <v>0</v>
      </c>
      <c r="O622">
        <v>20</v>
      </c>
      <c r="P622">
        <v>10</v>
      </c>
      <c r="Q622">
        <v>206</v>
      </c>
      <c r="R622">
        <v>1204</v>
      </c>
      <c r="S622">
        <v>1878</v>
      </c>
    </row>
    <row r="623" spans="1:19" ht="15" customHeight="1" x14ac:dyDescent="0.25">
      <c r="A623">
        <v>2320127002</v>
      </c>
      <c r="B623" s="1">
        <v>42500</v>
      </c>
      <c r="C623" s="1" t="str">
        <f t="shared" si="40"/>
        <v>Tuesday</v>
      </c>
      <c r="D623" s="1" t="str">
        <f t="shared" si="41"/>
        <v>Weekday</v>
      </c>
      <c r="E623" s="3">
        <f t="shared" si="42"/>
        <v>290</v>
      </c>
      <c r="F623" s="3" t="str">
        <f t="shared" si="43"/>
        <v>Highly Active</v>
      </c>
      <c r="G623">
        <v>6227</v>
      </c>
      <c r="H623" s="2">
        <v>4.1999998092651403</v>
      </c>
      <c r="I623" s="2">
        <v>4.1999998092651403</v>
      </c>
      <c r="J623">
        <v>0</v>
      </c>
      <c r="K623" s="2">
        <v>0</v>
      </c>
      <c r="L623" s="2">
        <v>0</v>
      </c>
      <c r="M623" s="2">
        <v>4.1999998092651403</v>
      </c>
      <c r="N623">
        <v>0</v>
      </c>
      <c r="O623">
        <v>0</v>
      </c>
      <c r="P623">
        <v>0</v>
      </c>
      <c r="Q623">
        <v>290</v>
      </c>
      <c r="R623">
        <v>1150</v>
      </c>
      <c r="S623">
        <v>1899</v>
      </c>
    </row>
    <row r="624" spans="1:19" ht="15" customHeight="1" x14ac:dyDescent="0.25">
      <c r="A624">
        <v>2347167796</v>
      </c>
      <c r="B624" s="1">
        <v>42472</v>
      </c>
      <c r="C624" s="1" t="str">
        <f t="shared" si="40"/>
        <v>Tuesday</v>
      </c>
      <c r="D624" s="1" t="str">
        <f t="shared" si="41"/>
        <v>Weekday</v>
      </c>
      <c r="E624" s="3">
        <f t="shared" si="42"/>
        <v>361</v>
      </c>
      <c r="F624" s="3" t="str">
        <f t="shared" si="43"/>
        <v>Highly Active</v>
      </c>
      <c r="G624">
        <v>10113</v>
      </c>
      <c r="H624" s="2">
        <v>6.8299999237060502</v>
      </c>
      <c r="I624" s="2">
        <v>6.8299999237060502</v>
      </c>
      <c r="J624">
        <v>0</v>
      </c>
      <c r="K624" s="2">
        <v>2</v>
      </c>
      <c r="L624" s="2">
        <v>0.62000000476837203</v>
      </c>
      <c r="M624" s="2">
        <v>4.1999998092651403</v>
      </c>
      <c r="N624">
        <v>0</v>
      </c>
      <c r="O624">
        <v>28</v>
      </c>
      <c r="P624">
        <v>13</v>
      </c>
      <c r="Q624">
        <v>320</v>
      </c>
      <c r="R624">
        <v>964</v>
      </c>
      <c r="S624">
        <v>2344</v>
      </c>
    </row>
    <row r="625" spans="1:19" ht="15" customHeight="1" x14ac:dyDescent="0.25">
      <c r="A625">
        <v>2347167796</v>
      </c>
      <c r="B625" s="1">
        <v>42479</v>
      </c>
      <c r="C625" s="1" t="str">
        <f t="shared" si="40"/>
        <v>Tuesday</v>
      </c>
      <c r="D625" s="1" t="str">
        <f t="shared" si="41"/>
        <v>Weekday</v>
      </c>
      <c r="E625" s="3">
        <f t="shared" si="42"/>
        <v>389</v>
      </c>
      <c r="F625" s="3" t="str">
        <f t="shared" si="43"/>
        <v>Highly Active</v>
      </c>
      <c r="G625">
        <v>6711</v>
      </c>
      <c r="H625" s="2">
        <v>4.4400000572204599</v>
      </c>
      <c r="I625" s="2">
        <v>4.4400000572204599</v>
      </c>
      <c r="J625">
        <v>0</v>
      </c>
      <c r="K625" s="2">
        <v>0</v>
      </c>
      <c r="L625" s="2">
        <v>0</v>
      </c>
      <c r="M625" s="2">
        <v>4.4400000572204599</v>
      </c>
      <c r="N625">
        <v>0</v>
      </c>
      <c r="O625">
        <v>0</v>
      </c>
      <c r="P625">
        <v>7</v>
      </c>
      <c r="Q625">
        <v>382</v>
      </c>
      <c r="R625">
        <v>648</v>
      </c>
      <c r="S625">
        <v>2346</v>
      </c>
    </row>
    <row r="626" spans="1:19" ht="15" customHeight="1" x14ac:dyDescent="0.25">
      <c r="A626">
        <v>2347167796</v>
      </c>
      <c r="B626" s="1">
        <v>42486</v>
      </c>
      <c r="C626" s="1" t="str">
        <f t="shared" si="40"/>
        <v>Tuesday</v>
      </c>
      <c r="D626" s="1" t="str">
        <f t="shared" si="41"/>
        <v>Weekday</v>
      </c>
      <c r="E626" s="3">
        <f t="shared" si="42"/>
        <v>227</v>
      </c>
      <c r="F626" s="3" t="str">
        <f t="shared" si="43"/>
        <v>Highly Active</v>
      </c>
      <c r="G626">
        <v>5980</v>
      </c>
      <c r="H626" s="2">
        <v>3.9500000476837198</v>
      </c>
      <c r="I626" s="2">
        <v>3.9500000476837198</v>
      </c>
      <c r="J626">
        <v>0</v>
      </c>
      <c r="K626" s="2">
        <v>0</v>
      </c>
      <c r="L626" s="2">
        <v>0</v>
      </c>
      <c r="M626" s="2">
        <v>3.9500000476837198</v>
      </c>
      <c r="N626">
        <v>0</v>
      </c>
      <c r="O626">
        <v>0</v>
      </c>
      <c r="P626">
        <v>0</v>
      </c>
      <c r="Q626">
        <v>227</v>
      </c>
      <c r="R626">
        <v>732</v>
      </c>
      <c r="S626">
        <v>1861</v>
      </c>
    </row>
    <row r="627" spans="1:19" ht="15" customHeight="1" x14ac:dyDescent="0.25">
      <c r="A627">
        <v>2873212765</v>
      </c>
      <c r="B627" s="1">
        <v>42472</v>
      </c>
      <c r="C627" s="1" t="str">
        <f t="shared" si="40"/>
        <v>Tuesday</v>
      </c>
      <c r="D627" s="1" t="str">
        <f t="shared" si="41"/>
        <v>Weekday</v>
      </c>
      <c r="E627" s="3">
        <f t="shared" si="42"/>
        <v>379</v>
      </c>
      <c r="F627" s="3" t="str">
        <f t="shared" si="43"/>
        <v>Highly Active</v>
      </c>
      <c r="G627">
        <v>8796</v>
      </c>
      <c r="H627" s="2">
        <v>5.9099998474121103</v>
      </c>
      <c r="I627" s="2">
        <v>5.9099998474121103</v>
      </c>
      <c r="J627">
        <v>0</v>
      </c>
      <c r="K627" s="2">
        <v>0.109999999403954</v>
      </c>
      <c r="L627" s="2">
        <v>0.93000000715255704</v>
      </c>
      <c r="M627" s="2">
        <v>4.8800001144409197</v>
      </c>
      <c r="N627">
        <v>0</v>
      </c>
      <c r="O627">
        <v>2</v>
      </c>
      <c r="P627">
        <v>21</v>
      </c>
      <c r="Q627">
        <v>356</v>
      </c>
      <c r="R627">
        <v>1061</v>
      </c>
      <c r="S627">
        <v>1982</v>
      </c>
    </row>
    <row r="628" spans="1:19" ht="15" customHeight="1" x14ac:dyDescent="0.25">
      <c r="A628">
        <v>2873212765</v>
      </c>
      <c r="B628" s="1">
        <v>42479</v>
      </c>
      <c r="C628" s="1" t="str">
        <f t="shared" si="40"/>
        <v>Tuesday</v>
      </c>
      <c r="D628" s="1" t="str">
        <f t="shared" si="41"/>
        <v>Weekday</v>
      </c>
      <c r="E628" s="3">
        <f t="shared" si="42"/>
        <v>389</v>
      </c>
      <c r="F628" s="3" t="str">
        <f t="shared" si="43"/>
        <v>Highly Active</v>
      </c>
      <c r="G628">
        <v>7948</v>
      </c>
      <c r="H628" s="2">
        <v>5.3699998855590803</v>
      </c>
      <c r="I628" s="2">
        <v>5.3699998855590803</v>
      </c>
      <c r="J628">
        <v>0</v>
      </c>
      <c r="K628" s="2">
        <v>0</v>
      </c>
      <c r="L628" s="2">
        <v>0</v>
      </c>
      <c r="M628" s="2">
        <v>5.3600001335143999</v>
      </c>
      <c r="N628">
        <v>0</v>
      </c>
      <c r="O628">
        <v>0</v>
      </c>
      <c r="P628">
        <v>0</v>
      </c>
      <c r="Q628">
        <v>389</v>
      </c>
      <c r="R628">
        <v>1051</v>
      </c>
      <c r="S628">
        <v>1956</v>
      </c>
    </row>
    <row r="629" spans="1:19" ht="15" customHeight="1" x14ac:dyDescent="0.25">
      <c r="A629">
        <v>2873212765</v>
      </c>
      <c r="B629" s="1">
        <v>42486</v>
      </c>
      <c r="C629" s="1" t="str">
        <f t="shared" si="40"/>
        <v>Tuesday</v>
      </c>
      <c r="D629" s="1" t="str">
        <f t="shared" si="41"/>
        <v>Weekday</v>
      </c>
      <c r="E629" s="3">
        <f t="shared" si="42"/>
        <v>316</v>
      </c>
      <c r="F629" s="3" t="str">
        <f t="shared" si="43"/>
        <v>Highly Active</v>
      </c>
      <c r="G629">
        <v>8242</v>
      </c>
      <c r="H629" s="2">
        <v>5.53999996185303</v>
      </c>
      <c r="I629" s="2">
        <v>5.53999996185303</v>
      </c>
      <c r="J629">
        <v>0</v>
      </c>
      <c r="K629" s="2">
        <v>0.119999997317791</v>
      </c>
      <c r="L629" s="2">
        <v>0.18000000715255701</v>
      </c>
      <c r="M629" s="2">
        <v>5.2399997711181596</v>
      </c>
      <c r="N629">
        <v>0</v>
      </c>
      <c r="O629">
        <v>2</v>
      </c>
      <c r="P629">
        <v>5</v>
      </c>
      <c r="Q629">
        <v>309</v>
      </c>
      <c r="R629">
        <v>1124</v>
      </c>
      <c r="S629">
        <v>1882</v>
      </c>
    </row>
    <row r="630" spans="1:19" ht="15" customHeight="1" x14ac:dyDescent="0.25">
      <c r="A630">
        <v>2873212765</v>
      </c>
      <c r="B630" s="1">
        <v>42493</v>
      </c>
      <c r="C630" s="1" t="str">
        <f t="shared" si="40"/>
        <v>Tuesday</v>
      </c>
      <c r="D630" s="1" t="str">
        <f t="shared" si="41"/>
        <v>Weekday</v>
      </c>
      <c r="E630" s="3">
        <f t="shared" si="42"/>
        <v>370</v>
      </c>
      <c r="F630" s="3" t="str">
        <f t="shared" si="43"/>
        <v>Highly Active</v>
      </c>
      <c r="G630">
        <v>7412</v>
      </c>
      <c r="H630" s="2">
        <v>4.9800000190734899</v>
      </c>
      <c r="I630" s="2">
        <v>4.9800000190734899</v>
      </c>
      <c r="J630">
        <v>0</v>
      </c>
      <c r="K630" s="2">
        <v>5.9999998658895499E-2</v>
      </c>
      <c r="L630" s="2">
        <v>0.25</v>
      </c>
      <c r="M630" s="2">
        <v>4.6599998474121103</v>
      </c>
      <c r="N630">
        <v>9.9999997764825804E-3</v>
      </c>
      <c r="O630">
        <v>1</v>
      </c>
      <c r="P630">
        <v>6</v>
      </c>
      <c r="Q630">
        <v>363</v>
      </c>
      <c r="R630">
        <v>1070</v>
      </c>
      <c r="S630">
        <v>1906</v>
      </c>
    </row>
    <row r="631" spans="1:19" ht="15" customHeight="1" x14ac:dyDescent="0.25">
      <c r="A631">
        <v>2873212765</v>
      </c>
      <c r="B631" s="1">
        <v>42500</v>
      </c>
      <c r="C631" s="1" t="str">
        <f t="shared" si="40"/>
        <v>Tuesday</v>
      </c>
      <c r="D631" s="1" t="str">
        <f t="shared" si="41"/>
        <v>Weekday</v>
      </c>
      <c r="E631" s="3">
        <f t="shared" si="42"/>
        <v>373</v>
      </c>
      <c r="F631" s="3" t="str">
        <f t="shared" si="43"/>
        <v>Highly Active</v>
      </c>
      <c r="G631">
        <v>8275</v>
      </c>
      <c r="H631" s="2">
        <v>5.5599999427795401</v>
      </c>
      <c r="I631" s="2">
        <v>5.5599999427795401</v>
      </c>
      <c r="J631">
        <v>0</v>
      </c>
      <c r="K631" s="2">
        <v>0</v>
      </c>
      <c r="L631" s="2">
        <v>0</v>
      </c>
      <c r="M631" s="2">
        <v>5.5500001907348597</v>
      </c>
      <c r="N631">
        <v>9.9999997764825804E-3</v>
      </c>
      <c r="O631">
        <v>0</v>
      </c>
      <c r="P631">
        <v>0</v>
      </c>
      <c r="Q631">
        <v>373</v>
      </c>
      <c r="R631">
        <v>1067</v>
      </c>
      <c r="S631">
        <v>1962</v>
      </c>
    </row>
    <row r="632" spans="1:19" ht="15" customHeight="1" x14ac:dyDescent="0.25">
      <c r="A632">
        <v>3372868164</v>
      </c>
      <c r="B632" s="1">
        <v>42472</v>
      </c>
      <c r="C632" s="1" t="str">
        <f t="shared" si="40"/>
        <v>Tuesday</v>
      </c>
      <c r="D632" s="1" t="str">
        <f t="shared" si="41"/>
        <v>Weekday</v>
      </c>
      <c r="E632" s="3">
        <f t="shared" si="42"/>
        <v>280</v>
      </c>
      <c r="F632" s="3" t="str">
        <f t="shared" si="43"/>
        <v>Highly Active</v>
      </c>
      <c r="G632">
        <v>4747</v>
      </c>
      <c r="H632" s="2">
        <v>3.2400000095367401</v>
      </c>
      <c r="I632" s="2">
        <v>3.2400000095367401</v>
      </c>
      <c r="J632">
        <v>0</v>
      </c>
      <c r="K632" s="2">
        <v>0</v>
      </c>
      <c r="L632" s="2">
        <v>0</v>
      </c>
      <c r="M632" s="2">
        <v>3.2300000190734899</v>
      </c>
      <c r="N632">
        <v>9.9999997764825804E-3</v>
      </c>
      <c r="O632">
        <v>0</v>
      </c>
      <c r="P632">
        <v>0</v>
      </c>
      <c r="Q632">
        <v>280</v>
      </c>
      <c r="R632">
        <v>1160</v>
      </c>
      <c r="S632">
        <v>1788</v>
      </c>
    </row>
    <row r="633" spans="1:19" ht="15" customHeight="1" x14ac:dyDescent="0.25">
      <c r="A633">
        <v>3372868164</v>
      </c>
      <c r="B633" s="1">
        <v>42479</v>
      </c>
      <c r="C633" s="1" t="str">
        <f t="shared" si="40"/>
        <v>Tuesday</v>
      </c>
      <c r="D633" s="1" t="str">
        <f t="shared" si="41"/>
        <v>Weekday</v>
      </c>
      <c r="E633" s="3">
        <f t="shared" si="42"/>
        <v>376</v>
      </c>
      <c r="F633" s="3" t="str">
        <f t="shared" si="43"/>
        <v>Highly Active</v>
      </c>
      <c r="G633">
        <v>7711</v>
      </c>
      <c r="H633" s="2">
        <v>5.2600002288818404</v>
      </c>
      <c r="I633" s="2">
        <v>5.2600002288818404</v>
      </c>
      <c r="J633">
        <v>0</v>
      </c>
      <c r="K633" s="2">
        <v>0</v>
      </c>
      <c r="L633" s="2">
        <v>0</v>
      </c>
      <c r="M633" s="2">
        <v>5.2399997711181596</v>
      </c>
      <c r="N633">
        <v>1.9999999552965199E-2</v>
      </c>
      <c r="O633">
        <v>0</v>
      </c>
      <c r="P633">
        <v>0</v>
      </c>
      <c r="Q633">
        <v>376</v>
      </c>
      <c r="R633">
        <v>1064</v>
      </c>
      <c r="S633">
        <v>1985</v>
      </c>
    </row>
    <row r="634" spans="1:19" ht="15" customHeight="1" x14ac:dyDescent="0.25">
      <c r="A634">
        <v>3372868164</v>
      </c>
      <c r="B634" s="1">
        <v>42486</v>
      </c>
      <c r="C634" s="1" t="str">
        <f t="shared" si="40"/>
        <v>Tuesday</v>
      </c>
      <c r="D634" s="1" t="str">
        <f t="shared" si="41"/>
        <v>Weekday</v>
      </c>
      <c r="E634" s="3">
        <f t="shared" si="42"/>
        <v>357</v>
      </c>
      <c r="F634" s="3" t="str">
        <f t="shared" si="43"/>
        <v>Highly Active</v>
      </c>
      <c r="G634">
        <v>8283</v>
      </c>
      <c r="H634" s="2">
        <v>5.78999996185303</v>
      </c>
      <c r="I634" s="2">
        <v>5.78999996185303</v>
      </c>
      <c r="J634">
        <v>0</v>
      </c>
      <c r="K634" s="2">
        <v>1.8500000238418599</v>
      </c>
      <c r="L634" s="2">
        <v>5.0000000745058101E-2</v>
      </c>
      <c r="M634" s="2">
        <v>3.8699998855590798</v>
      </c>
      <c r="N634">
        <v>9.9999997764825804E-3</v>
      </c>
      <c r="O634">
        <v>22</v>
      </c>
      <c r="P634">
        <v>2</v>
      </c>
      <c r="Q634">
        <v>333</v>
      </c>
      <c r="R634">
        <v>1083</v>
      </c>
      <c r="S634">
        <v>2057</v>
      </c>
    </row>
    <row r="635" spans="1:19" ht="15" customHeight="1" x14ac:dyDescent="0.25">
      <c r="A635">
        <v>3977333714</v>
      </c>
      <c r="B635" s="1">
        <v>42472</v>
      </c>
      <c r="C635" s="1" t="str">
        <f t="shared" si="40"/>
        <v>Tuesday</v>
      </c>
      <c r="D635" s="1" t="str">
        <f t="shared" si="41"/>
        <v>Weekday</v>
      </c>
      <c r="E635" s="3">
        <f t="shared" si="42"/>
        <v>194</v>
      </c>
      <c r="F635" s="3" t="str">
        <f t="shared" si="43"/>
        <v>Highly Active</v>
      </c>
      <c r="G635">
        <v>8856</v>
      </c>
      <c r="H635" s="2">
        <v>5.9800000190734899</v>
      </c>
      <c r="I635" s="2">
        <v>5.9800000190734899</v>
      </c>
      <c r="J635">
        <v>0</v>
      </c>
      <c r="K635" s="2">
        <v>3.0599999427795401</v>
      </c>
      <c r="L635" s="2">
        <v>0.91000002622604403</v>
      </c>
      <c r="M635" s="2">
        <v>2.0099999904632599</v>
      </c>
      <c r="N635">
        <v>0</v>
      </c>
      <c r="O635">
        <v>44</v>
      </c>
      <c r="P635">
        <v>19</v>
      </c>
      <c r="Q635">
        <v>131</v>
      </c>
      <c r="R635">
        <v>777</v>
      </c>
      <c r="S635">
        <v>1450</v>
      </c>
    </row>
    <row r="636" spans="1:19" ht="15" customHeight="1" x14ac:dyDescent="0.25">
      <c r="A636">
        <v>3977333714</v>
      </c>
      <c r="B636" s="1">
        <v>42479</v>
      </c>
      <c r="C636" s="1" t="str">
        <f t="shared" si="40"/>
        <v>Tuesday</v>
      </c>
      <c r="D636" s="1" t="str">
        <f t="shared" si="41"/>
        <v>Weekday</v>
      </c>
      <c r="E636" s="3">
        <f t="shared" si="42"/>
        <v>307</v>
      </c>
      <c r="F636" s="3" t="str">
        <f t="shared" si="43"/>
        <v>Highly Active</v>
      </c>
      <c r="G636">
        <v>12414</v>
      </c>
      <c r="H636" s="2">
        <v>8.7799997329711896</v>
      </c>
      <c r="I636" s="2">
        <v>8.7799997329711896</v>
      </c>
      <c r="J636">
        <v>0</v>
      </c>
      <c r="K636" s="2">
        <v>2.2400000095367401</v>
      </c>
      <c r="L636" s="2">
        <v>2.4500000476837198</v>
      </c>
      <c r="M636" s="2">
        <v>3.96000003814697</v>
      </c>
      <c r="N636">
        <v>0</v>
      </c>
      <c r="O636">
        <v>19</v>
      </c>
      <c r="P636">
        <v>67</v>
      </c>
      <c r="Q636">
        <v>221</v>
      </c>
      <c r="R636">
        <v>738</v>
      </c>
      <c r="S636">
        <v>1638</v>
      </c>
    </row>
    <row r="637" spans="1:19" ht="15" customHeight="1" x14ac:dyDescent="0.25">
      <c r="A637">
        <v>3977333714</v>
      </c>
      <c r="B637" s="1">
        <v>42486</v>
      </c>
      <c r="C637" s="1" t="str">
        <f t="shared" si="40"/>
        <v>Tuesday</v>
      </c>
      <c r="D637" s="1" t="str">
        <f t="shared" si="41"/>
        <v>Weekday</v>
      </c>
      <c r="E637" s="3">
        <f t="shared" si="42"/>
        <v>272</v>
      </c>
      <c r="F637" s="3" t="str">
        <f t="shared" si="43"/>
        <v>Highly Active</v>
      </c>
      <c r="G637">
        <v>11388</v>
      </c>
      <c r="H637" s="2">
        <v>7.6199998855590803</v>
      </c>
      <c r="I637" s="2">
        <v>7.6199998855590803</v>
      </c>
      <c r="J637">
        <v>0</v>
      </c>
      <c r="K637" s="2">
        <v>0.44999998807907099</v>
      </c>
      <c r="L637" s="2">
        <v>4.2199997901916504</v>
      </c>
      <c r="M637" s="2">
        <v>2.9500000476837198</v>
      </c>
      <c r="N637">
        <v>0</v>
      </c>
      <c r="O637">
        <v>7</v>
      </c>
      <c r="P637">
        <v>95</v>
      </c>
      <c r="Q637">
        <v>170</v>
      </c>
      <c r="R637">
        <v>797</v>
      </c>
      <c r="S637">
        <v>1551</v>
      </c>
    </row>
    <row r="638" spans="1:19" ht="15" customHeight="1" x14ac:dyDescent="0.25">
      <c r="A638">
        <v>3977333714</v>
      </c>
      <c r="B638" s="1">
        <v>42493</v>
      </c>
      <c r="C638" s="1" t="str">
        <f t="shared" si="40"/>
        <v>Tuesday</v>
      </c>
      <c r="D638" s="1" t="str">
        <f t="shared" si="41"/>
        <v>Weekday</v>
      </c>
      <c r="E638" s="3">
        <f t="shared" si="42"/>
        <v>346</v>
      </c>
      <c r="F638" s="3" t="str">
        <f t="shared" si="43"/>
        <v>Highly Active</v>
      </c>
      <c r="G638">
        <v>14335</v>
      </c>
      <c r="H638" s="2">
        <v>9.5900001525878906</v>
      </c>
      <c r="I638" s="2">
        <v>9.5900001525878906</v>
      </c>
      <c r="J638">
        <v>0</v>
      </c>
      <c r="K638" s="2">
        <v>3.3199999332428001</v>
      </c>
      <c r="L638" s="2">
        <v>1.7400000095367401</v>
      </c>
      <c r="M638" s="2">
        <v>4.5300002098083496</v>
      </c>
      <c r="N638">
        <v>0</v>
      </c>
      <c r="O638">
        <v>47</v>
      </c>
      <c r="P638">
        <v>41</v>
      </c>
      <c r="Q638">
        <v>258</v>
      </c>
      <c r="R638">
        <v>594</v>
      </c>
      <c r="S638">
        <v>1710</v>
      </c>
    </row>
    <row r="639" spans="1:19" ht="15" customHeight="1" x14ac:dyDescent="0.25">
      <c r="A639">
        <v>3977333714</v>
      </c>
      <c r="B639" s="1">
        <v>42500</v>
      </c>
      <c r="C639" s="1" t="str">
        <f t="shared" si="40"/>
        <v>Tuesday</v>
      </c>
      <c r="D639" s="1" t="str">
        <f t="shared" si="41"/>
        <v>Weekday</v>
      </c>
      <c r="E639" s="3">
        <f t="shared" si="42"/>
        <v>312</v>
      </c>
      <c r="F639" s="3" t="str">
        <f t="shared" si="43"/>
        <v>Highly Active</v>
      </c>
      <c r="G639">
        <v>13072</v>
      </c>
      <c r="H639" s="2">
        <v>8.7799997329711896</v>
      </c>
      <c r="I639" s="2">
        <v>8.7799997329711896</v>
      </c>
      <c r="J639">
        <v>0</v>
      </c>
      <c r="K639" s="2">
        <v>7.0000000298023196E-2</v>
      </c>
      <c r="L639" s="2">
        <v>5.4000000953674299</v>
      </c>
      <c r="M639" s="2">
        <v>3.3099999427795401</v>
      </c>
      <c r="N639">
        <v>0</v>
      </c>
      <c r="O639">
        <v>1</v>
      </c>
      <c r="P639">
        <v>115</v>
      </c>
      <c r="Q639">
        <v>196</v>
      </c>
      <c r="R639">
        <v>676</v>
      </c>
      <c r="S639">
        <v>1630</v>
      </c>
    </row>
    <row r="640" spans="1:19" ht="15" customHeight="1" x14ac:dyDescent="0.25">
      <c r="A640">
        <v>4020332650</v>
      </c>
      <c r="B640" s="1">
        <v>42472</v>
      </c>
      <c r="C640" s="1" t="str">
        <f t="shared" si="40"/>
        <v>Tuesday</v>
      </c>
      <c r="D640" s="1" t="str">
        <f t="shared" si="41"/>
        <v>Weekday</v>
      </c>
      <c r="E640" s="3">
        <f t="shared" si="42"/>
        <v>350</v>
      </c>
      <c r="F640" s="3" t="str">
        <f t="shared" si="43"/>
        <v>Highly Active</v>
      </c>
      <c r="G640">
        <v>8539</v>
      </c>
      <c r="H640" s="2">
        <v>6.1199998855590803</v>
      </c>
      <c r="I640" s="2">
        <v>6.1199998855590803</v>
      </c>
      <c r="J640">
        <v>0</v>
      </c>
      <c r="K640" s="2">
        <v>0.15000000596046401</v>
      </c>
      <c r="L640" s="2">
        <v>0.239999994635582</v>
      </c>
      <c r="M640" s="2">
        <v>5.6799998283386204</v>
      </c>
      <c r="N640">
        <v>0</v>
      </c>
      <c r="O640">
        <v>4</v>
      </c>
      <c r="P640">
        <v>15</v>
      </c>
      <c r="Q640">
        <v>331</v>
      </c>
      <c r="R640">
        <v>712</v>
      </c>
      <c r="S640">
        <v>3654</v>
      </c>
    </row>
    <row r="641" spans="1:19" ht="15" customHeight="1" x14ac:dyDescent="0.25">
      <c r="A641">
        <v>4020332650</v>
      </c>
      <c r="B641" s="1">
        <v>42493</v>
      </c>
      <c r="C641" s="1" t="str">
        <f t="shared" si="40"/>
        <v>Tuesday</v>
      </c>
      <c r="D641" s="1" t="str">
        <f t="shared" si="41"/>
        <v>Weekday</v>
      </c>
      <c r="E641" s="3">
        <f t="shared" si="42"/>
        <v>174</v>
      </c>
      <c r="F641" s="3" t="str">
        <f t="shared" si="43"/>
        <v>Highly Active</v>
      </c>
      <c r="G641">
        <v>4496</v>
      </c>
      <c r="H641" s="2">
        <v>3.2200000286102299</v>
      </c>
      <c r="I641" s="2">
        <v>3.2200000286102299</v>
      </c>
      <c r="J641">
        <v>0</v>
      </c>
      <c r="K641" s="2">
        <v>0</v>
      </c>
      <c r="L641" s="2">
        <v>0</v>
      </c>
      <c r="M641" s="2">
        <v>3.1500000953674299</v>
      </c>
      <c r="N641">
        <v>5.0000000745058101E-2</v>
      </c>
      <c r="O641">
        <v>0</v>
      </c>
      <c r="P641">
        <v>0</v>
      </c>
      <c r="Q641">
        <v>174</v>
      </c>
      <c r="R641">
        <v>950</v>
      </c>
      <c r="S641">
        <v>2828</v>
      </c>
    </row>
    <row r="642" spans="1:19" ht="15" customHeight="1" x14ac:dyDescent="0.25">
      <c r="A642">
        <v>4020332650</v>
      </c>
      <c r="B642" s="1">
        <v>42500</v>
      </c>
      <c r="C642" s="1" t="str">
        <f t="shared" ref="C642:C705" si="44">TEXT(B642, "dddd")</f>
        <v>Tuesday</v>
      </c>
      <c r="D642" s="1" t="str">
        <f t="shared" ref="D642:D705" si="45">IF(OR(TEXT(C642,"dddd")="Saturday",TEXT(C642,"dddd")="Sunday"),"weekend","Weekday")</f>
        <v>Weekday</v>
      </c>
      <c r="E642" s="3">
        <f t="shared" ref="E642:E705" si="46">O642+P642+Q642</f>
        <v>206</v>
      </c>
      <c r="F642" s="3" t="str">
        <f t="shared" ref="F642:F705" si="47">IF(E642&gt;=60,"Highly Active",IF(E642&gt;=30,"Moderately Active","Low Activity"))</f>
        <v>Highly Active</v>
      </c>
      <c r="G642">
        <v>5546</v>
      </c>
      <c r="H642" s="2">
        <v>3.9800000190734899</v>
      </c>
      <c r="I642" s="2">
        <v>3.9800000190734899</v>
      </c>
      <c r="J642">
        <v>0</v>
      </c>
      <c r="K642" s="2">
        <v>0</v>
      </c>
      <c r="L642" s="2">
        <v>0</v>
      </c>
      <c r="M642" s="2">
        <v>3.8699998855590798</v>
      </c>
      <c r="N642">
        <v>3.9999999105930301E-2</v>
      </c>
      <c r="O642">
        <v>0</v>
      </c>
      <c r="P642">
        <v>0</v>
      </c>
      <c r="Q642">
        <v>206</v>
      </c>
      <c r="R642">
        <v>774</v>
      </c>
      <c r="S642">
        <v>2926</v>
      </c>
    </row>
    <row r="643" spans="1:19" ht="15" customHeight="1" x14ac:dyDescent="0.25">
      <c r="A643">
        <v>4057192912</v>
      </c>
      <c r="B643" s="1">
        <v>42472</v>
      </c>
      <c r="C643" s="1" t="str">
        <f t="shared" si="44"/>
        <v>Tuesday</v>
      </c>
      <c r="D643" s="1" t="str">
        <f t="shared" si="45"/>
        <v>Weekday</v>
      </c>
      <c r="E643" s="3">
        <f t="shared" si="46"/>
        <v>164</v>
      </c>
      <c r="F643" s="3" t="str">
        <f t="shared" si="47"/>
        <v>Highly Active</v>
      </c>
      <c r="G643">
        <v>5394</v>
      </c>
      <c r="H643" s="2">
        <v>4.0300002098083496</v>
      </c>
      <c r="I643" s="2">
        <v>4.0300002098083496</v>
      </c>
      <c r="J643">
        <v>0</v>
      </c>
      <c r="K643" s="2">
        <v>0</v>
      </c>
      <c r="L643" s="2">
        <v>0</v>
      </c>
      <c r="M643" s="2">
        <v>3.9400000572204599</v>
      </c>
      <c r="N643">
        <v>0</v>
      </c>
      <c r="O643">
        <v>0</v>
      </c>
      <c r="P643">
        <v>0</v>
      </c>
      <c r="Q643">
        <v>164</v>
      </c>
      <c r="R643">
        <v>1276</v>
      </c>
      <c r="S643">
        <v>2286</v>
      </c>
    </row>
    <row r="644" spans="1:19" ht="15" customHeight="1" x14ac:dyDescent="0.25">
      <c r="A644">
        <v>4319703577</v>
      </c>
      <c r="B644" s="1">
        <v>42472</v>
      </c>
      <c r="C644" s="1" t="str">
        <f t="shared" si="44"/>
        <v>Tuesday</v>
      </c>
      <c r="D644" s="1" t="str">
        <f t="shared" si="45"/>
        <v>Weekday</v>
      </c>
      <c r="E644" s="3">
        <f t="shared" si="46"/>
        <v>0</v>
      </c>
      <c r="F644" s="3" t="str">
        <f t="shared" si="47"/>
        <v>Low Activity</v>
      </c>
      <c r="G644">
        <v>7753</v>
      </c>
      <c r="H644" s="2">
        <v>5.1999998092651403</v>
      </c>
      <c r="I644" s="2">
        <v>5.1999998092651403</v>
      </c>
      <c r="J644">
        <v>0</v>
      </c>
      <c r="K644" s="2">
        <v>0</v>
      </c>
      <c r="L644" s="2">
        <v>0</v>
      </c>
      <c r="M644" s="2">
        <v>0</v>
      </c>
      <c r="N644">
        <v>0</v>
      </c>
      <c r="O644">
        <v>0</v>
      </c>
      <c r="P644">
        <v>0</v>
      </c>
      <c r="Q644">
        <v>0</v>
      </c>
      <c r="R644">
        <v>1440</v>
      </c>
      <c r="S644">
        <v>2115</v>
      </c>
    </row>
    <row r="645" spans="1:19" ht="15" customHeight="1" x14ac:dyDescent="0.25">
      <c r="A645">
        <v>4319703577</v>
      </c>
      <c r="B645" s="1">
        <v>42479</v>
      </c>
      <c r="C645" s="1" t="str">
        <f t="shared" si="44"/>
        <v>Tuesday</v>
      </c>
      <c r="D645" s="1" t="str">
        <f t="shared" si="45"/>
        <v>Weekday</v>
      </c>
      <c r="E645" s="3">
        <f t="shared" si="46"/>
        <v>311</v>
      </c>
      <c r="F645" s="3" t="str">
        <f t="shared" si="47"/>
        <v>Highly Active</v>
      </c>
      <c r="G645">
        <v>8925</v>
      </c>
      <c r="H645" s="2">
        <v>5.9899997711181596</v>
      </c>
      <c r="I645" s="2">
        <v>5.9899997711181596</v>
      </c>
      <c r="J645">
        <v>0</v>
      </c>
      <c r="K645" s="2">
        <v>0</v>
      </c>
      <c r="L645" s="2">
        <v>0</v>
      </c>
      <c r="M645" s="2">
        <v>5.9899997711181596</v>
      </c>
      <c r="N645">
        <v>0</v>
      </c>
      <c r="O645">
        <v>0</v>
      </c>
      <c r="P645">
        <v>0</v>
      </c>
      <c r="Q645">
        <v>311</v>
      </c>
      <c r="R645">
        <v>604</v>
      </c>
      <c r="S645">
        <v>2200</v>
      </c>
    </row>
    <row r="646" spans="1:19" ht="15" customHeight="1" x14ac:dyDescent="0.25">
      <c r="A646">
        <v>4319703577</v>
      </c>
      <c r="B646" s="1">
        <v>42486</v>
      </c>
      <c r="C646" s="1" t="str">
        <f t="shared" si="44"/>
        <v>Tuesday</v>
      </c>
      <c r="D646" s="1" t="str">
        <f t="shared" si="45"/>
        <v>Weekday</v>
      </c>
      <c r="E646" s="3">
        <f t="shared" si="46"/>
        <v>317</v>
      </c>
      <c r="F646" s="3" t="str">
        <f t="shared" si="47"/>
        <v>Highly Active</v>
      </c>
      <c r="G646">
        <v>9899</v>
      </c>
      <c r="H646" s="2">
        <v>6.6399998664856001</v>
      </c>
      <c r="I646" s="2">
        <v>6.6399998664856001</v>
      </c>
      <c r="J646">
        <v>0</v>
      </c>
      <c r="K646" s="2">
        <v>0.56999999284744296</v>
      </c>
      <c r="L646" s="2">
        <v>0.92000001668930098</v>
      </c>
      <c r="M646" s="2">
        <v>5.1500000953674299</v>
      </c>
      <c r="N646">
        <v>0</v>
      </c>
      <c r="O646">
        <v>8</v>
      </c>
      <c r="P646">
        <v>21</v>
      </c>
      <c r="Q646">
        <v>288</v>
      </c>
      <c r="R646">
        <v>649</v>
      </c>
      <c r="S646">
        <v>2236</v>
      </c>
    </row>
    <row r="647" spans="1:19" ht="15" customHeight="1" x14ac:dyDescent="0.25">
      <c r="A647">
        <v>4319703577</v>
      </c>
      <c r="B647" s="1">
        <v>42493</v>
      </c>
      <c r="C647" s="1" t="str">
        <f t="shared" si="44"/>
        <v>Tuesday</v>
      </c>
      <c r="D647" s="1" t="str">
        <f t="shared" si="45"/>
        <v>Weekday</v>
      </c>
      <c r="E647" s="3">
        <f t="shared" si="46"/>
        <v>321</v>
      </c>
      <c r="F647" s="3" t="str">
        <f t="shared" si="47"/>
        <v>Highly Active</v>
      </c>
      <c r="G647">
        <v>9648</v>
      </c>
      <c r="H647" s="2">
        <v>6.4699997901916504</v>
      </c>
      <c r="I647" s="2">
        <v>6.4699997901916504</v>
      </c>
      <c r="J647">
        <v>0</v>
      </c>
      <c r="K647" s="2">
        <v>0.57999998331069902</v>
      </c>
      <c r="L647" s="2">
        <v>1.0700000524520901</v>
      </c>
      <c r="M647" s="2">
        <v>4.8299999237060502</v>
      </c>
      <c r="N647">
        <v>0</v>
      </c>
      <c r="O647">
        <v>8</v>
      </c>
      <c r="P647">
        <v>26</v>
      </c>
      <c r="Q647">
        <v>287</v>
      </c>
      <c r="R647">
        <v>669</v>
      </c>
      <c r="S647">
        <v>2235</v>
      </c>
    </row>
    <row r="648" spans="1:19" ht="15" customHeight="1" x14ac:dyDescent="0.25">
      <c r="A648">
        <v>4319703577</v>
      </c>
      <c r="B648" s="1">
        <v>42500</v>
      </c>
      <c r="C648" s="1" t="str">
        <f t="shared" si="44"/>
        <v>Tuesday</v>
      </c>
      <c r="D648" s="1" t="str">
        <f t="shared" si="45"/>
        <v>Weekday</v>
      </c>
      <c r="E648" s="3">
        <f t="shared" si="46"/>
        <v>344</v>
      </c>
      <c r="F648" s="3" t="str">
        <f t="shared" si="47"/>
        <v>Highly Active</v>
      </c>
      <c r="G648">
        <v>9487</v>
      </c>
      <c r="H648" s="2">
        <v>6.3699998855590803</v>
      </c>
      <c r="I648" s="2">
        <v>6.3699998855590803</v>
      </c>
      <c r="J648">
        <v>0</v>
      </c>
      <c r="K648" s="2">
        <v>0.20999999344348899</v>
      </c>
      <c r="L648" s="2">
        <v>0.46000000834464999</v>
      </c>
      <c r="M648" s="2">
        <v>5.6999998092651403</v>
      </c>
      <c r="N648">
        <v>0</v>
      </c>
      <c r="O648">
        <v>3</v>
      </c>
      <c r="P648">
        <v>12</v>
      </c>
      <c r="Q648">
        <v>329</v>
      </c>
      <c r="R648">
        <v>555</v>
      </c>
      <c r="S648">
        <v>2260</v>
      </c>
    </row>
    <row r="649" spans="1:19" ht="15" customHeight="1" x14ac:dyDescent="0.25">
      <c r="A649">
        <v>4388161847</v>
      </c>
      <c r="B649" s="1">
        <v>42472</v>
      </c>
      <c r="C649" s="1" t="str">
        <f t="shared" si="44"/>
        <v>Tuesday</v>
      </c>
      <c r="D649" s="1" t="str">
        <f t="shared" si="45"/>
        <v>Weekday</v>
      </c>
      <c r="E649" s="3">
        <f t="shared" si="46"/>
        <v>0</v>
      </c>
      <c r="F649" s="3" t="str">
        <f t="shared" si="47"/>
        <v>Low Activity</v>
      </c>
      <c r="G649">
        <v>10122</v>
      </c>
      <c r="H649" s="2">
        <v>7.7800002098083496</v>
      </c>
      <c r="I649" s="2">
        <v>7.7800002098083496</v>
      </c>
      <c r="J649">
        <v>0</v>
      </c>
      <c r="K649" s="2">
        <v>0</v>
      </c>
      <c r="L649" s="2">
        <v>0</v>
      </c>
      <c r="M649" s="2">
        <v>0</v>
      </c>
      <c r="N649">
        <v>0</v>
      </c>
      <c r="O649">
        <v>0</v>
      </c>
      <c r="P649">
        <v>0</v>
      </c>
      <c r="Q649">
        <v>0</v>
      </c>
      <c r="R649">
        <v>1440</v>
      </c>
      <c r="S649">
        <v>2955</v>
      </c>
    </row>
    <row r="650" spans="1:19" ht="15" customHeight="1" x14ac:dyDescent="0.25">
      <c r="A650">
        <v>4388161847</v>
      </c>
      <c r="B650" s="1">
        <v>42479</v>
      </c>
      <c r="C650" s="1" t="str">
        <f t="shared" si="44"/>
        <v>Tuesday</v>
      </c>
      <c r="D650" s="1" t="str">
        <f t="shared" si="45"/>
        <v>Weekday</v>
      </c>
      <c r="E650" s="3">
        <f t="shared" si="46"/>
        <v>285</v>
      </c>
      <c r="F650" s="3" t="str">
        <f t="shared" si="47"/>
        <v>Highly Active</v>
      </c>
      <c r="G650">
        <v>10181</v>
      </c>
      <c r="H650" s="2">
        <v>7.8299999237060502</v>
      </c>
      <c r="I650" s="2">
        <v>7.8299999237060502</v>
      </c>
      <c r="J650">
        <v>0</v>
      </c>
      <c r="K650" s="2">
        <v>1.37000000476837</v>
      </c>
      <c r="L650" s="2">
        <v>0.68999999761581399</v>
      </c>
      <c r="M650" s="2">
        <v>5.7699999809265101</v>
      </c>
      <c r="N650">
        <v>0</v>
      </c>
      <c r="O650">
        <v>20</v>
      </c>
      <c r="P650">
        <v>16</v>
      </c>
      <c r="Q650">
        <v>249</v>
      </c>
      <c r="R650">
        <v>704</v>
      </c>
      <c r="S650">
        <v>3015</v>
      </c>
    </row>
    <row r="651" spans="1:19" ht="15" customHeight="1" x14ac:dyDescent="0.25">
      <c r="A651">
        <v>4388161847</v>
      </c>
      <c r="B651" s="1">
        <v>42486</v>
      </c>
      <c r="C651" s="1" t="str">
        <f t="shared" si="44"/>
        <v>Tuesday</v>
      </c>
      <c r="D651" s="1" t="str">
        <f t="shared" si="45"/>
        <v>Weekday</v>
      </c>
      <c r="E651" s="3">
        <f t="shared" si="46"/>
        <v>261</v>
      </c>
      <c r="F651" s="3" t="str">
        <f t="shared" si="47"/>
        <v>Highly Active</v>
      </c>
      <c r="G651">
        <v>9461</v>
      </c>
      <c r="H651" s="2">
        <v>7.2800002098083496</v>
      </c>
      <c r="I651" s="2">
        <v>7.2800002098083496</v>
      </c>
      <c r="J651">
        <v>0</v>
      </c>
      <c r="K651" s="2">
        <v>0.93999999761581399</v>
      </c>
      <c r="L651" s="2">
        <v>1.0599999427795399</v>
      </c>
      <c r="M651" s="2">
        <v>5.2699999809265101</v>
      </c>
      <c r="N651">
        <v>0</v>
      </c>
      <c r="O651">
        <v>14</v>
      </c>
      <c r="P651">
        <v>23</v>
      </c>
      <c r="Q651">
        <v>224</v>
      </c>
      <c r="R651">
        <v>673</v>
      </c>
      <c r="S651">
        <v>2929</v>
      </c>
    </row>
    <row r="652" spans="1:19" ht="15" customHeight="1" x14ac:dyDescent="0.25">
      <c r="A652">
        <v>4388161847</v>
      </c>
      <c r="B652" s="1">
        <v>42493</v>
      </c>
      <c r="C652" s="1" t="str">
        <f t="shared" si="44"/>
        <v>Tuesday</v>
      </c>
      <c r="D652" s="1" t="str">
        <f t="shared" si="45"/>
        <v>Weekday</v>
      </c>
      <c r="E652" s="3">
        <f t="shared" si="46"/>
        <v>342</v>
      </c>
      <c r="F652" s="3" t="str">
        <f t="shared" si="47"/>
        <v>Highly Active</v>
      </c>
      <c r="G652">
        <v>12727</v>
      </c>
      <c r="H652" s="2">
        <v>9.7899999618530291</v>
      </c>
      <c r="I652" s="2">
        <v>9.7899999618530291</v>
      </c>
      <c r="J652">
        <v>0</v>
      </c>
      <c r="K652" s="2">
        <v>1.12999999523163</v>
      </c>
      <c r="L652" s="2">
        <v>0.77999997138977095</v>
      </c>
      <c r="M652" s="2">
        <v>7.8800001144409197</v>
      </c>
      <c r="N652">
        <v>0</v>
      </c>
      <c r="O652">
        <v>18</v>
      </c>
      <c r="P652">
        <v>18</v>
      </c>
      <c r="Q652">
        <v>306</v>
      </c>
      <c r="R652">
        <v>984</v>
      </c>
      <c r="S652">
        <v>3290</v>
      </c>
    </row>
    <row r="653" spans="1:19" ht="15" customHeight="1" x14ac:dyDescent="0.25">
      <c r="A653">
        <v>4388161847</v>
      </c>
      <c r="B653" s="1">
        <v>42500</v>
      </c>
      <c r="C653" s="1" t="str">
        <f t="shared" si="44"/>
        <v>Tuesday</v>
      </c>
      <c r="D653" s="1" t="str">
        <f t="shared" si="45"/>
        <v>Weekday</v>
      </c>
      <c r="E653" s="3">
        <f t="shared" si="46"/>
        <v>294</v>
      </c>
      <c r="F653" s="3" t="str">
        <f t="shared" si="47"/>
        <v>Highly Active</v>
      </c>
      <c r="G653">
        <v>10299</v>
      </c>
      <c r="H653" s="2">
        <v>7.9200000762939498</v>
      </c>
      <c r="I653" s="2">
        <v>7.9200000762939498</v>
      </c>
      <c r="J653">
        <v>0</v>
      </c>
      <c r="K653" s="2">
        <v>0.81000000238418601</v>
      </c>
      <c r="L653" s="2">
        <v>0.64999997615814198</v>
      </c>
      <c r="M653" s="2">
        <v>6.46000003814697</v>
      </c>
      <c r="N653">
        <v>0</v>
      </c>
      <c r="O653">
        <v>13</v>
      </c>
      <c r="P653">
        <v>14</v>
      </c>
      <c r="Q653">
        <v>267</v>
      </c>
      <c r="R653">
        <v>648</v>
      </c>
      <c r="S653">
        <v>3061</v>
      </c>
    </row>
    <row r="654" spans="1:19" ht="15" customHeight="1" x14ac:dyDescent="0.25">
      <c r="A654">
        <v>4445114986</v>
      </c>
      <c r="B654" s="1">
        <v>42472</v>
      </c>
      <c r="C654" s="1" t="str">
        <f t="shared" si="44"/>
        <v>Tuesday</v>
      </c>
      <c r="D654" s="1" t="str">
        <f t="shared" si="45"/>
        <v>Weekday</v>
      </c>
      <c r="E654" s="3">
        <f t="shared" si="46"/>
        <v>196</v>
      </c>
      <c r="F654" s="3" t="str">
        <f t="shared" si="47"/>
        <v>Highly Active</v>
      </c>
      <c r="G654">
        <v>3276</v>
      </c>
      <c r="H654" s="2">
        <v>2.2000000476837198</v>
      </c>
      <c r="I654" s="2">
        <v>2.2000000476837198</v>
      </c>
      <c r="J654">
        <v>0</v>
      </c>
      <c r="K654" s="2">
        <v>0</v>
      </c>
      <c r="L654" s="2">
        <v>0</v>
      </c>
      <c r="M654" s="2">
        <v>2.2000000476837198</v>
      </c>
      <c r="N654">
        <v>0</v>
      </c>
      <c r="O654">
        <v>0</v>
      </c>
      <c r="P654">
        <v>0</v>
      </c>
      <c r="Q654">
        <v>196</v>
      </c>
      <c r="R654">
        <v>787</v>
      </c>
      <c r="S654">
        <v>2113</v>
      </c>
    </row>
    <row r="655" spans="1:19" ht="15" customHeight="1" x14ac:dyDescent="0.25">
      <c r="A655">
        <v>4445114986</v>
      </c>
      <c r="B655" s="1">
        <v>42479</v>
      </c>
      <c r="C655" s="1" t="str">
        <f t="shared" si="44"/>
        <v>Tuesday</v>
      </c>
      <c r="D655" s="1" t="str">
        <f t="shared" si="45"/>
        <v>Weekday</v>
      </c>
      <c r="E655" s="3">
        <f t="shared" si="46"/>
        <v>121</v>
      </c>
      <c r="F655" s="3" t="str">
        <f t="shared" si="47"/>
        <v>Highly Active</v>
      </c>
      <c r="G655">
        <v>2064</v>
      </c>
      <c r="H655" s="2">
        <v>1.3899999856948899</v>
      </c>
      <c r="I655" s="2">
        <v>1.3899999856948899</v>
      </c>
      <c r="J655">
        <v>0</v>
      </c>
      <c r="K655" s="2">
        <v>0</v>
      </c>
      <c r="L655" s="2">
        <v>0</v>
      </c>
      <c r="M655" s="2">
        <v>1.3899999856948899</v>
      </c>
      <c r="N655">
        <v>0</v>
      </c>
      <c r="O655">
        <v>0</v>
      </c>
      <c r="P655">
        <v>0</v>
      </c>
      <c r="Q655">
        <v>121</v>
      </c>
      <c r="R655">
        <v>895</v>
      </c>
      <c r="S655">
        <v>1954</v>
      </c>
    </row>
    <row r="656" spans="1:19" ht="15" customHeight="1" x14ac:dyDescent="0.25">
      <c r="A656">
        <v>4445114986</v>
      </c>
      <c r="B656" s="1">
        <v>42486</v>
      </c>
      <c r="C656" s="1" t="str">
        <f t="shared" si="44"/>
        <v>Tuesday</v>
      </c>
      <c r="D656" s="1" t="str">
        <f t="shared" si="45"/>
        <v>Weekday</v>
      </c>
      <c r="E656" s="3">
        <f t="shared" si="46"/>
        <v>210</v>
      </c>
      <c r="F656" s="3" t="str">
        <f t="shared" si="47"/>
        <v>Highly Active</v>
      </c>
      <c r="G656">
        <v>6326</v>
      </c>
      <c r="H656" s="2">
        <v>4.4099998474121103</v>
      </c>
      <c r="I656" s="2">
        <v>4.4099998474121103</v>
      </c>
      <c r="J656">
        <v>0</v>
      </c>
      <c r="K656" s="2">
        <v>2.4100000858306898</v>
      </c>
      <c r="L656" s="2">
        <v>3.9999999105930301E-2</v>
      </c>
      <c r="M656" s="2">
        <v>1.96000003814697</v>
      </c>
      <c r="N656">
        <v>0</v>
      </c>
      <c r="O656">
        <v>29</v>
      </c>
      <c r="P656">
        <v>1</v>
      </c>
      <c r="Q656">
        <v>180</v>
      </c>
      <c r="R656">
        <v>839</v>
      </c>
      <c r="S656">
        <v>2291</v>
      </c>
    </row>
    <row r="657" spans="1:19" ht="15" customHeight="1" x14ac:dyDescent="0.25">
      <c r="A657">
        <v>4445114986</v>
      </c>
      <c r="B657" s="1">
        <v>42493</v>
      </c>
      <c r="C657" s="1" t="str">
        <f t="shared" si="44"/>
        <v>Tuesday</v>
      </c>
      <c r="D657" s="1" t="str">
        <f t="shared" si="45"/>
        <v>Weekday</v>
      </c>
      <c r="E657" s="3">
        <f t="shared" si="46"/>
        <v>265</v>
      </c>
      <c r="F657" s="3" t="str">
        <f t="shared" si="47"/>
        <v>Highly Active</v>
      </c>
      <c r="G657">
        <v>7502</v>
      </c>
      <c r="H657" s="2">
        <v>5.1799998283386204</v>
      </c>
      <c r="I657" s="2">
        <v>5.1799998283386204</v>
      </c>
      <c r="J657">
        <v>0</v>
      </c>
      <c r="K657" s="2">
        <v>2.4800000190734899</v>
      </c>
      <c r="L657" s="2">
        <v>0.109999999403954</v>
      </c>
      <c r="M657" s="2">
        <v>2.5799999237060498</v>
      </c>
      <c r="N657">
        <v>0</v>
      </c>
      <c r="O657">
        <v>30</v>
      </c>
      <c r="P657">
        <v>2</v>
      </c>
      <c r="Q657">
        <v>233</v>
      </c>
      <c r="R657">
        <v>725</v>
      </c>
      <c r="S657">
        <v>2421</v>
      </c>
    </row>
    <row r="658" spans="1:19" ht="15" customHeight="1" x14ac:dyDescent="0.25">
      <c r="A658">
        <v>4445114986</v>
      </c>
      <c r="B658" s="1">
        <v>42500</v>
      </c>
      <c r="C658" s="1" t="str">
        <f t="shared" si="44"/>
        <v>Tuesday</v>
      </c>
      <c r="D658" s="1" t="str">
        <f t="shared" si="45"/>
        <v>Weekday</v>
      </c>
      <c r="E658" s="3">
        <f t="shared" si="46"/>
        <v>231</v>
      </c>
      <c r="F658" s="3" t="str">
        <f t="shared" si="47"/>
        <v>Highly Active</v>
      </c>
      <c r="G658">
        <v>3915</v>
      </c>
      <c r="H658" s="2">
        <v>2.6300001144409202</v>
      </c>
      <c r="I658" s="2">
        <v>2.6300001144409202</v>
      </c>
      <c r="J658">
        <v>0</v>
      </c>
      <c r="K658" s="2">
        <v>0</v>
      </c>
      <c r="L658" s="2">
        <v>0</v>
      </c>
      <c r="M658" s="2">
        <v>2.6300001144409202</v>
      </c>
      <c r="N658">
        <v>0</v>
      </c>
      <c r="O658">
        <v>0</v>
      </c>
      <c r="P658">
        <v>0</v>
      </c>
      <c r="Q658">
        <v>231</v>
      </c>
      <c r="R658">
        <v>783</v>
      </c>
      <c r="S658">
        <v>2181</v>
      </c>
    </row>
    <row r="659" spans="1:19" ht="15" customHeight="1" x14ac:dyDescent="0.25">
      <c r="A659">
        <v>4558609924</v>
      </c>
      <c r="B659" s="1">
        <v>42472</v>
      </c>
      <c r="C659" s="1" t="str">
        <f t="shared" si="44"/>
        <v>Tuesday</v>
      </c>
      <c r="D659" s="1" t="str">
        <f t="shared" si="45"/>
        <v>Weekday</v>
      </c>
      <c r="E659" s="3">
        <f t="shared" si="46"/>
        <v>318</v>
      </c>
      <c r="F659" s="3" t="str">
        <f t="shared" si="47"/>
        <v>Highly Active</v>
      </c>
      <c r="G659">
        <v>5135</v>
      </c>
      <c r="H659" s="2">
        <v>3.3900001049041699</v>
      </c>
      <c r="I659" s="2">
        <v>3.3900001049041699</v>
      </c>
      <c r="J659">
        <v>0</v>
      </c>
      <c r="K659" s="2">
        <v>0</v>
      </c>
      <c r="L659" s="2">
        <v>0</v>
      </c>
      <c r="M659" s="2">
        <v>3.3900001049041699</v>
      </c>
      <c r="N659">
        <v>0</v>
      </c>
      <c r="O659">
        <v>0</v>
      </c>
      <c r="P659">
        <v>0</v>
      </c>
      <c r="Q659">
        <v>318</v>
      </c>
      <c r="R659">
        <v>1122</v>
      </c>
      <c r="S659">
        <v>1909</v>
      </c>
    </row>
    <row r="660" spans="1:19" ht="15" customHeight="1" x14ac:dyDescent="0.25">
      <c r="A660">
        <v>4558609924</v>
      </c>
      <c r="B660" s="1">
        <v>42479</v>
      </c>
      <c r="C660" s="1" t="str">
        <f t="shared" si="44"/>
        <v>Tuesday</v>
      </c>
      <c r="D660" s="1" t="str">
        <f t="shared" si="45"/>
        <v>Weekday</v>
      </c>
      <c r="E660" s="3">
        <f t="shared" si="46"/>
        <v>258</v>
      </c>
      <c r="F660" s="3" t="str">
        <f t="shared" si="47"/>
        <v>Highly Active</v>
      </c>
      <c r="G660">
        <v>5401</v>
      </c>
      <c r="H660" s="2">
        <v>3.5699999332428001</v>
      </c>
      <c r="I660" s="2">
        <v>3.5699999332428001</v>
      </c>
      <c r="J660">
        <v>0</v>
      </c>
      <c r="K660" s="2">
        <v>5.0000000745058101E-2</v>
      </c>
      <c r="L660" s="2">
        <v>0.36000001430511502</v>
      </c>
      <c r="M660" s="2">
        <v>3.1600000858306898</v>
      </c>
      <c r="N660">
        <v>0</v>
      </c>
      <c r="O660">
        <v>1</v>
      </c>
      <c r="P660">
        <v>9</v>
      </c>
      <c r="Q660">
        <v>248</v>
      </c>
      <c r="R660">
        <v>1182</v>
      </c>
      <c r="S660">
        <v>1876</v>
      </c>
    </row>
    <row r="661" spans="1:19" ht="15" customHeight="1" x14ac:dyDescent="0.25">
      <c r="A661">
        <v>4558609924</v>
      </c>
      <c r="B661" s="1">
        <v>42486</v>
      </c>
      <c r="C661" s="1" t="str">
        <f t="shared" si="44"/>
        <v>Tuesday</v>
      </c>
      <c r="D661" s="1" t="str">
        <f t="shared" si="45"/>
        <v>Weekday</v>
      </c>
      <c r="E661" s="3">
        <f t="shared" si="46"/>
        <v>336</v>
      </c>
      <c r="F661" s="3" t="str">
        <f t="shared" si="47"/>
        <v>Highly Active</v>
      </c>
      <c r="G661">
        <v>9148</v>
      </c>
      <c r="H661" s="2">
        <v>6.0500001907348597</v>
      </c>
      <c r="I661" s="2">
        <v>6.0500001907348597</v>
      </c>
      <c r="J661">
        <v>0</v>
      </c>
      <c r="K661" s="2">
        <v>0.43000000715255698</v>
      </c>
      <c r="L661" s="2">
        <v>2.0299999713897701</v>
      </c>
      <c r="M661" s="2">
        <v>3.5899999141693102</v>
      </c>
      <c r="N661">
        <v>0</v>
      </c>
      <c r="O661">
        <v>12</v>
      </c>
      <c r="P661">
        <v>41</v>
      </c>
      <c r="Q661">
        <v>283</v>
      </c>
      <c r="R661">
        <v>1062</v>
      </c>
      <c r="S661">
        <v>2223</v>
      </c>
    </row>
    <row r="662" spans="1:19" ht="15" customHeight="1" x14ac:dyDescent="0.25">
      <c r="A662">
        <v>4558609924</v>
      </c>
      <c r="B662" s="1">
        <v>42493</v>
      </c>
      <c r="C662" s="1" t="str">
        <f t="shared" si="44"/>
        <v>Tuesday</v>
      </c>
      <c r="D662" s="1" t="str">
        <f t="shared" si="45"/>
        <v>Weekday</v>
      </c>
      <c r="E662" s="3">
        <f t="shared" si="46"/>
        <v>268</v>
      </c>
      <c r="F662" s="3" t="str">
        <f t="shared" si="47"/>
        <v>Highly Active</v>
      </c>
      <c r="G662">
        <v>5267</v>
      </c>
      <c r="H662" s="2">
        <v>3.4800000190734899</v>
      </c>
      <c r="I662" s="2">
        <v>3.4800000190734899</v>
      </c>
      <c r="J662">
        <v>0</v>
      </c>
      <c r="K662" s="2">
        <v>0.60000002384185802</v>
      </c>
      <c r="L662" s="2">
        <v>0.28000000119209301</v>
      </c>
      <c r="M662" s="2">
        <v>2.5999999046325701</v>
      </c>
      <c r="N662">
        <v>0</v>
      </c>
      <c r="O662">
        <v>21</v>
      </c>
      <c r="P662">
        <v>10</v>
      </c>
      <c r="Q662">
        <v>237</v>
      </c>
      <c r="R662">
        <v>1172</v>
      </c>
      <c r="S662">
        <v>1953</v>
      </c>
    </row>
    <row r="663" spans="1:19" ht="15" customHeight="1" x14ac:dyDescent="0.25">
      <c r="A663">
        <v>4558609924</v>
      </c>
      <c r="B663" s="1">
        <v>42500</v>
      </c>
      <c r="C663" s="1" t="str">
        <f t="shared" si="44"/>
        <v>Tuesday</v>
      </c>
      <c r="D663" s="1" t="str">
        <f t="shared" si="45"/>
        <v>Weekday</v>
      </c>
      <c r="E663" s="3">
        <f t="shared" si="46"/>
        <v>249</v>
      </c>
      <c r="F663" s="3" t="str">
        <f t="shared" si="47"/>
        <v>Highly Active</v>
      </c>
      <c r="G663">
        <v>6435</v>
      </c>
      <c r="H663" s="2">
        <v>4.25</v>
      </c>
      <c r="I663" s="2">
        <v>4.25</v>
      </c>
      <c r="J663">
        <v>0</v>
      </c>
      <c r="K663" s="2">
        <v>0.74000000953674305</v>
      </c>
      <c r="L663" s="2">
        <v>1.12000000476837</v>
      </c>
      <c r="M663" s="2">
        <v>2.3900001049041699</v>
      </c>
      <c r="N663">
        <v>0</v>
      </c>
      <c r="O663">
        <v>11</v>
      </c>
      <c r="P663">
        <v>18</v>
      </c>
      <c r="Q663">
        <v>220</v>
      </c>
      <c r="R663">
        <v>1191</v>
      </c>
      <c r="S663">
        <v>1889</v>
      </c>
    </row>
    <row r="664" spans="1:19" ht="15" customHeight="1" x14ac:dyDescent="0.25">
      <c r="A664">
        <v>4702921684</v>
      </c>
      <c r="B664" s="1">
        <v>42472</v>
      </c>
      <c r="C664" s="1" t="str">
        <f t="shared" si="44"/>
        <v>Tuesday</v>
      </c>
      <c r="D664" s="1" t="str">
        <f t="shared" si="45"/>
        <v>Weekday</v>
      </c>
      <c r="E664" s="3">
        <f t="shared" si="46"/>
        <v>263</v>
      </c>
      <c r="F664" s="3" t="str">
        <f t="shared" si="47"/>
        <v>Highly Active</v>
      </c>
      <c r="G664">
        <v>7213</v>
      </c>
      <c r="H664" s="2">
        <v>5.8800001144409197</v>
      </c>
      <c r="I664" s="2">
        <v>5.8800001144409197</v>
      </c>
      <c r="J664">
        <v>0</v>
      </c>
      <c r="K664" s="2">
        <v>0</v>
      </c>
      <c r="L664" s="2">
        <v>0</v>
      </c>
      <c r="M664" s="2">
        <v>5.8499999046325701</v>
      </c>
      <c r="N664">
        <v>0</v>
      </c>
      <c r="O664">
        <v>0</v>
      </c>
      <c r="P664">
        <v>0</v>
      </c>
      <c r="Q664">
        <v>263</v>
      </c>
      <c r="R664">
        <v>718</v>
      </c>
      <c r="S664">
        <v>2947</v>
      </c>
    </row>
    <row r="665" spans="1:19" ht="15" customHeight="1" x14ac:dyDescent="0.25">
      <c r="A665">
        <v>4702921684</v>
      </c>
      <c r="B665" s="1">
        <v>42479</v>
      </c>
      <c r="C665" s="1" t="str">
        <f t="shared" si="44"/>
        <v>Tuesday</v>
      </c>
      <c r="D665" s="1" t="str">
        <f t="shared" si="45"/>
        <v>Weekday</v>
      </c>
      <c r="E665" s="3">
        <f t="shared" si="46"/>
        <v>197</v>
      </c>
      <c r="F665" s="3" t="str">
        <f t="shared" si="47"/>
        <v>Highly Active</v>
      </c>
      <c r="G665">
        <v>6708</v>
      </c>
      <c r="H665" s="2">
        <v>5.4400000572204599</v>
      </c>
      <c r="I665" s="2">
        <v>5.4400000572204599</v>
      </c>
      <c r="J665">
        <v>0</v>
      </c>
      <c r="K665" s="2">
        <v>0.87999999523162797</v>
      </c>
      <c r="L665" s="2">
        <v>0.37000000476837203</v>
      </c>
      <c r="M665" s="2">
        <v>4.1900000572204599</v>
      </c>
      <c r="N665">
        <v>0</v>
      </c>
      <c r="O665">
        <v>10</v>
      </c>
      <c r="P665">
        <v>8</v>
      </c>
      <c r="Q665">
        <v>179</v>
      </c>
      <c r="R665">
        <v>757</v>
      </c>
      <c r="S665">
        <v>2812</v>
      </c>
    </row>
    <row r="666" spans="1:19" ht="15" customHeight="1" x14ac:dyDescent="0.25">
      <c r="A666">
        <v>4702921684</v>
      </c>
      <c r="B666" s="1">
        <v>42486</v>
      </c>
      <c r="C666" s="1" t="str">
        <f t="shared" si="44"/>
        <v>Tuesday</v>
      </c>
      <c r="D666" s="1" t="str">
        <f t="shared" si="45"/>
        <v>Weekday</v>
      </c>
      <c r="E666" s="3">
        <f t="shared" si="46"/>
        <v>225</v>
      </c>
      <c r="F666" s="3" t="str">
        <f t="shared" si="47"/>
        <v>Highly Active</v>
      </c>
      <c r="G666">
        <v>6108</v>
      </c>
      <c r="H666" s="2">
        <v>4.9499998092651403</v>
      </c>
      <c r="I666" s="2">
        <v>4.9499998092651403</v>
      </c>
      <c r="J666">
        <v>0</v>
      </c>
      <c r="K666" s="2">
        <v>7.0000000298023196E-2</v>
      </c>
      <c r="L666" s="2">
        <v>0.34999999403953602</v>
      </c>
      <c r="M666" s="2">
        <v>4.53999996185303</v>
      </c>
      <c r="N666">
        <v>0</v>
      </c>
      <c r="O666">
        <v>1</v>
      </c>
      <c r="P666">
        <v>8</v>
      </c>
      <c r="Q666">
        <v>216</v>
      </c>
      <c r="R666">
        <v>765</v>
      </c>
      <c r="S666">
        <v>2784</v>
      </c>
    </row>
    <row r="667" spans="1:19" ht="15" customHeight="1" x14ac:dyDescent="0.25">
      <c r="A667">
        <v>4702921684</v>
      </c>
      <c r="B667" s="1">
        <v>42493</v>
      </c>
      <c r="C667" s="1" t="str">
        <f t="shared" si="44"/>
        <v>Tuesday</v>
      </c>
      <c r="D667" s="1" t="str">
        <f t="shared" si="45"/>
        <v>Weekday</v>
      </c>
      <c r="E667" s="3">
        <f t="shared" si="46"/>
        <v>313</v>
      </c>
      <c r="F667" s="3" t="str">
        <f t="shared" si="47"/>
        <v>Highly Active</v>
      </c>
      <c r="G667">
        <v>9454</v>
      </c>
      <c r="H667" s="2">
        <v>7.6700000762939498</v>
      </c>
      <c r="I667" s="2">
        <v>7.6700000762939498</v>
      </c>
      <c r="J667">
        <v>0</v>
      </c>
      <c r="K667" s="2">
        <v>0</v>
      </c>
      <c r="L667" s="2">
        <v>0</v>
      </c>
      <c r="M667" s="2">
        <v>7.6700000762939498</v>
      </c>
      <c r="N667">
        <v>0</v>
      </c>
      <c r="O667">
        <v>0</v>
      </c>
      <c r="P667">
        <v>0</v>
      </c>
      <c r="Q667">
        <v>313</v>
      </c>
      <c r="R667">
        <v>729</v>
      </c>
      <c r="S667">
        <v>3145</v>
      </c>
    </row>
    <row r="668" spans="1:19" ht="15" customHeight="1" x14ac:dyDescent="0.25">
      <c r="A668">
        <v>4702921684</v>
      </c>
      <c r="B668" s="1">
        <v>42500</v>
      </c>
      <c r="C668" s="1" t="str">
        <f t="shared" si="44"/>
        <v>Tuesday</v>
      </c>
      <c r="D668" s="1" t="str">
        <f t="shared" si="45"/>
        <v>Weekday</v>
      </c>
      <c r="E668" s="3">
        <f t="shared" si="46"/>
        <v>300</v>
      </c>
      <c r="F668" s="3" t="str">
        <f t="shared" si="47"/>
        <v>Highly Active</v>
      </c>
      <c r="G668">
        <v>10613</v>
      </c>
      <c r="H668" s="2">
        <v>8.6099996566772496</v>
      </c>
      <c r="I668" s="2">
        <v>8.6099996566772496</v>
      </c>
      <c r="J668">
        <v>0</v>
      </c>
      <c r="K668" s="2">
        <v>7.9999998211860698E-2</v>
      </c>
      <c r="L668" s="2">
        <v>1.87999999523163</v>
      </c>
      <c r="M668" s="2">
        <v>6.6500000953674299</v>
      </c>
      <c r="N668">
        <v>0</v>
      </c>
      <c r="O668">
        <v>1</v>
      </c>
      <c r="P668">
        <v>37</v>
      </c>
      <c r="Q668">
        <v>262</v>
      </c>
      <c r="R668">
        <v>701</v>
      </c>
      <c r="S668">
        <v>3172</v>
      </c>
    </row>
    <row r="669" spans="1:19" ht="15" customHeight="1" x14ac:dyDescent="0.25">
      <c r="A669">
        <v>5553957443</v>
      </c>
      <c r="B669" s="1">
        <v>42472</v>
      </c>
      <c r="C669" s="1" t="str">
        <f t="shared" si="44"/>
        <v>Tuesday</v>
      </c>
      <c r="D669" s="1" t="str">
        <f t="shared" si="45"/>
        <v>Weekday</v>
      </c>
      <c r="E669" s="3">
        <f t="shared" si="46"/>
        <v>309</v>
      </c>
      <c r="F669" s="3" t="str">
        <f t="shared" si="47"/>
        <v>Highly Active</v>
      </c>
      <c r="G669">
        <v>11596</v>
      </c>
      <c r="H669" s="2">
        <v>7.5700001716613796</v>
      </c>
      <c r="I669" s="2">
        <v>7.5700001716613796</v>
      </c>
      <c r="J669">
        <v>0</v>
      </c>
      <c r="K669" s="2">
        <v>1.37000000476837</v>
      </c>
      <c r="L669" s="2">
        <v>0.79000002145767201</v>
      </c>
      <c r="M669" s="2">
        <v>5.4099998474121103</v>
      </c>
      <c r="N669">
        <v>0</v>
      </c>
      <c r="O669">
        <v>19</v>
      </c>
      <c r="P669">
        <v>13</v>
      </c>
      <c r="Q669">
        <v>277</v>
      </c>
      <c r="R669">
        <v>767</v>
      </c>
      <c r="S669">
        <v>2026</v>
      </c>
    </row>
    <row r="670" spans="1:19" ht="15" customHeight="1" x14ac:dyDescent="0.25">
      <c r="A670">
        <v>5553957443</v>
      </c>
      <c r="B670" s="1">
        <v>42479</v>
      </c>
      <c r="C670" s="1" t="str">
        <f t="shared" si="44"/>
        <v>Tuesday</v>
      </c>
      <c r="D670" s="1" t="str">
        <f t="shared" si="45"/>
        <v>Weekday</v>
      </c>
      <c r="E670" s="3">
        <f t="shared" si="46"/>
        <v>346</v>
      </c>
      <c r="F670" s="3" t="str">
        <f t="shared" si="47"/>
        <v>Highly Active</v>
      </c>
      <c r="G670">
        <v>15482</v>
      </c>
      <c r="H670" s="2">
        <v>10.1099996566772</v>
      </c>
      <c r="I670" s="2">
        <v>10.1099996566772</v>
      </c>
      <c r="J670">
        <v>0</v>
      </c>
      <c r="K670" s="2">
        <v>4.2800002098083496</v>
      </c>
      <c r="L670" s="2">
        <v>1.6599999666214</v>
      </c>
      <c r="M670" s="2">
        <v>4.1799998283386204</v>
      </c>
      <c r="N670">
        <v>0</v>
      </c>
      <c r="O670">
        <v>69</v>
      </c>
      <c r="P670">
        <v>28</v>
      </c>
      <c r="Q670">
        <v>249</v>
      </c>
      <c r="R670">
        <v>756</v>
      </c>
      <c r="S670">
        <v>2284</v>
      </c>
    </row>
    <row r="671" spans="1:19" ht="15" customHeight="1" x14ac:dyDescent="0.25">
      <c r="A671">
        <v>5553957443</v>
      </c>
      <c r="B671" s="1">
        <v>42486</v>
      </c>
      <c r="C671" s="1" t="str">
        <f t="shared" si="44"/>
        <v>Tuesday</v>
      </c>
      <c r="D671" s="1" t="str">
        <f t="shared" si="45"/>
        <v>Weekday</v>
      </c>
      <c r="E671" s="3">
        <f t="shared" si="46"/>
        <v>296</v>
      </c>
      <c r="F671" s="3" t="str">
        <f t="shared" si="47"/>
        <v>Highly Active</v>
      </c>
      <c r="G671">
        <v>11886</v>
      </c>
      <c r="H671" s="2">
        <v>7.7600002288818404</v>
      </c>
      <c r="I671" s="2">
        <v>7.7600002288818404</v>
      </c>
      <c r="J671">
        <v>0</v>
      </c>
      <c r="K671" s="2">
        <v>2.3699998855590798</v>
      </c>
      <c r="L671" s="2">
        <v>0.93000000715255704</v>
      </c>
      <c r="M671" s="2">
        <v>4.46000003814697</v>
      </c>
      <c r="N671">
        <v>0</v>
      </c>
      <c r="O671">
        <v>40</v>
      </c>
      <c r="P671">
        <v>18</v>
      </c>
      <c r="Q671">
        <v>238</v>
      </c>
      <c r="R671">
        <v>750</v>
      </c>
      <c r="S671">
        <v>2093</v>
      </c>
    </row>
    <row r="672" spans="1:19" ht="15" customHeight="1" x14ac:dyDescent="0.25">
      <c r="A672">
        <v>5553957443</v>
      </c>
      <c r="B672" s="1">
        <v>42493</v>
      </c>
      <c r="C672" s="1" t="str">
        <f t="shared" si="44"/>
        <v>Tuesday</v>
      </c>
      <c r="D672" s="1" t="str">
        <f t="shared" si="45"/>
        <v>Weekday</v>
      </c>
      <c r="E672" s="3">
        <f t="shared" si="46"/>
        <v>302</v>
      </c>
      <c r="F672" s="3" t="str">
        <f t="shared" si="47"/>
        <v>Highly Active</v>
      </c>
      <c r="G672">
        <v>12848</v>
      </c>
      <c r="H672" s="2">
        <v>8.3900003433227504</v>
      </c>
      <c r="I672" s="2">
        <v>8.3900003433227504</v>
      </c>
      <c r="J672">
        <v>0</v>
      </c>
      <c r="K672" s="2">
        <v>1.5</v>
      </c>
      <c r="L672" s="2">
        <v>1.20000004768372</v>
      </c>
      <c r="M672" s="2">
        <v>5.6799998283386204</v>
      </c>
      <c r="N672">
        <v>0</v>
      </c>
      <c r="O672">
        <v>26</v>
      </c>
      <c r="P672">
        <v>29</v>
      </c>
      <c r="Q672">
        <v>247</v>
      </c>
      <c r="R672">
        <v>812</v>
      </c>
      <c r="S672">
        <v>2116</v>
      </c>
    </row>
    <row r="673" spans="1:19" ht="15" customHeight="1" x14ac:dyDescent="0.25">
      <c r="A673">
        <v>5553957443</v>
      </c>
      <c r="B673" s="1">
        <v>42500</v>
      </c>
      <c r="C673" s="1" t="str">
        <f t="shared" si="44"/>
        <v>Tuesday</v>
      </c>
      <c r="D673" s="1" t="str">
        <f t="shared" si="45"/>
        <v>Weekday</v>
      </c>
      <c r="E673" s="3">
        <f t="shared" si="46"/>
        <v>366</v>
      </c>
      <c r="F673" s="3" t="str">
        <f t="shared" si="47"/>
        <v>Highly Active</v>
      </c>
      <c r="G673">
        <v>16358</v>
      </c>
      <c r="H673" s="2">
        <v>10.710000038146999</v>
      </c>
      <c r="I673" s="2">
        <v>10.710000038146999</v>
      </c>
      <c r="J673">
        <v>0</v>
      </c>
      <c r="K673" s="2">
        <v>3.8699998855590798</v>
      </c>
      <c r="L673" s="2">
        <v>1.6100000143051101</v>
      </c>
      <c r="M673" s="2">
        <v>5.1999998092651403</v>
      </c>
      <c r="N673">
        <v>0</v>
      </c>
      <c r="O673">
        <v>61</v>
      </c>
      <c r="P673">
        <v>40</v>
      </c>
      <c r="Q673">
        <v>265</v>
      </c>
      <c r="R673">
        <v>707</v>
      </c>
      <c r="S673">
        <v>2335</v>
      </c>
    </row>
    <row r="674" spans="1:19" ht="15" customHeight="1" x14ac:dyDescent="0.25">
      <c r="A674">
        <v>5577150313</v>
      </c>
      <c r="B674" s="1">
        <v>42472</v>
      </c>
      <c r="C674" s="1" t="str">
        <f t="shared" si="44"/>
        <v>Tuesday</v>
      </c>
      <c r="D674" s="1" t="str">
        <f t="shared" si="45"/>
        <v>Weekday</v>
      </c>
      <c r="E674" s="3">
        <f t="shared" si="46"/>
        <v>242</v>
      </c>
      <c r="F674" s="3" t="str">
        <f t="shared" si="47"/>
        <v>Highly Active</v>
      </c>
      <c r="G674">
        <v>8135</v>
      </c>
      <c r="H674" s="2">
        <v>6.0799999237060502</v>
      </c>
      <c r="I674" s="2">
        <v>6.0799999237060502</v>
      </c>
      <c r="J674">
        <v>0</v>
      </c>
      <c r="K674" s="2">
        <v>3.5999999046325701</v>
      </c>
      <c r="L674" s="2">
        <v>0.37999999523162797</v>
      </c>
      <c r="M674" s="2">
        <v>2.0999999046325701</v>
      </c>
      <c r="N674">
        <v>0</v>
      </c>
      <c r="O674">
        <v>86</v>
      </c>
      <c r="P674">
        <v>16</v>
      </c>
      <c r="Q674">
        <v>140</v>
      </c>
      <c r="R674">
        <v>728</v>
      </c>
      <c r="S674">
        <v>3405</v>
      </c>
    </row>
    <row r="675" spans="1:19" ht="15" customHeight="1" x14ac:dyDescent="0.25">
      <c r="A675">
        <v>5577150313</v>
      </c>
      <c r="B675" s="1">
        <v>42479</v>
      </c>
      <c r="C675" s="1" t="str">
        <f t="shared" si="44"/>
        <v>Tuesday</v>
      </c>
      <c r="D675" s="1" t="str">
        <f t="shared" si="45"/>
        <v>Weekday</v>
      </c>
      <c r="E675" s="3">
        <f t="shared" si="46"/>
        <v>242</v>
      </c>
      <c r="F675" s="3" t="str">
        <f t="shared" si="47"/>
        <v>Highly Active</v>
      </c>
      <c r="G675">
        <v>12574</v>
      </c>
      <c r="H675" s="2">
        <v>9.4200000762939506</v>
      </c>
      <c r="I675" s="2">
        <v>9.4200000762939506</v>
      </c>
      <c r="J675">
        <v>0</v>
      </c>
      <c r="K675" s="2">
        <v>7.0199999809265101</v>
      </c>
      <c r="L675" s="2">
        <v>0.63999998569488503</v>
      </c>
      <c r="M675" s="2">
        <v>1.7599999904632599</v>
      </c>
      <c r="N675">
        <v>0</v>
      </c>
      <c r="O675">
        <v>108</v>
      </c>
      <c r="P675">
        <v>23</v>
      </c>
      <c r="Q675">
        <v>111</v>
      </c>
      <c r="R675">
        <v>733</v>
      </c>
      <c r="S675">
        <v>3501</v>
      </c>
    </row>
    <row r="676" spans="1:19" ht="15" customHeight="1" x14ac:dyDescent="0.25">
      <c r="A676">
        <v>5577150313</v>
      </c>
      <c r="B676" s="1">
        <v>42486</v>
      </c>
      <c r="C676" s="1" t="str">
        <f t="shared" si="44"/>
        <v>Tuesday</v>
      </c>
      <c r="D676" s="1" t="str">
        <f t="shared" si="45"/>
        <v>Weekday</v>
      </c>
      <c r="E676" s="3">
        <f t="shared" si="46"/>
        <v>251</v>
      </c>
      <c r="F676" s="3" t="str">
        <f t="shared" si="47"/>
        <v>Highly Active</v>
      </c>
      <c r="G676">
        <v>5325</v>
      </c>
      <c r="H676" s="2">
        <v>3.9800000190734899</v>
      </c>
      <c r="I676" s="2">
        <v>3.9800000190734899</v>
      </c>
      <c r="J676">
        <v>0</v>
      </c>
      <c r="K676" s="2">
        <v>0.85000002384185802</v>
      </c>
      <c r="L676" s="2">
        <v>0.64999997615814198</v>
      </c>
      <c r="M676" s="2">
        <v>2.4700000286102299</v>
      </c>
      <c r="N676">
        <v>0</v>
      </c>
      <c r="O676">
        <v>38</v>
      </c>
      <c r="P676">
        <v>32</v>
      </c>
      <c r="Q676">
        <v>181</v>
      </c>
      <c r="R676">
        <v>759</v>
      </c>
      <c r="S676">
        <v>3088</v>
      </c>
    </row>
    <row r="677" spans="1:19" ht="15" customHeight="1" x14ac:dyDescent="0.25">
      <c r="A677">
        <v>5577150313</v>
      </c>
      <c r="B677" s="1">
        <v>42493</v>
      </c>
      <c r="C677" s="1" t="str">
        <f t="shared" si="44"/>
        <v>Tuesday</v>
      </c>
      <c r="D677" s="1" t="str">
        <f t="shared" si="45"/>
        <v>Weekday</v>
      </c>
      <c r="E677" s="3">
        <f t="shared" si="46"/>
        <v>317</v>
      </c>
      <c r="F677" s="3" t="str">
        <f t="shared" si="47"/>
        <v>Highly Active</v>
      </c>
      <c r="G677">
        <v>11045</v>
      </c>
      <c r="H677" s="2">
        <v>8.25</v>
      </c>
      <c r="I677" s="2">
        <v>8.25</v>
      </c>
      <c r="J677">
        <v>0</v>
      </c>
      <c r="K677" s="2">
        <v>4.5199999809265101</v>
      </c>
      <c r="L677" s="2">
        <v>0.15000000596046401</v>
      </c>
      <c r="M677" s="2">
        <v>3.5699999332428001</v>
      </c>
      <c r="N677">
        <v>0</v>
      </c>
      <c r="O677">
        <v>97</v>
      </c>
      <c r="P677">
        <v>8</v>
      </c>
      <c r="Q677">
        <v>212</v>
      </c>
      <c r="R677">
        <v>580</v>
      </c>
      <c r="S677">
        <v>3795</v>
      </c>
    </row>
    <row r="678" spans="1:19" ht="15" customHeight="1" x14ac:dyDescent="0.25">
      <c r="A678">
        <v>5577150313</v>
      </c>
      <c r="B678" s="1">
        <v>42500</v>
      </c>
      <c r="C678" s="1" t="str">
        <f t="shared" si="44"/>
        <v>Tuesday</v>
      </c>
      <c r="D678" s="1" t="str">
        <f t="shared" si="45"/>
        <v>Weekday</v>
      </c>
      <c r="E678" s="3">
        <f t="shared" si="46"/>
        <v>335</v>
      </c>
      <c r="F678" s="3" t="str">
        <f t="shared" si="47"/>
        <v>Highly Active</v>
      </c>
      <c r="G678">
        <v>8869</v>
      </c>
      <c r="H678" s="2">
        <v>6.6500000953674299</v>
      </c>
      <c r="I678" s="2">
        <v>6.6500000953674299</v>
      </c>
      <c r="J678">
        <v>0</v>
      </c>
      <c r="K678" s="2">
        <v>2.5599999427795401</v>
      </c>
      <c r="L678" s="2">
        <v>0.75</v>
      </c>
      <c r="M678" s="2">
        <v>3.3499999046325701</v>
      </c>
      <c r="N678">
        <v>0</v>
      </c>
      <c r="O678">
        <v>104</v>
      </c>
      <c r="P678">
        <v>37</v>
      </c>
      <c r="Q678">
        <v>194</v>
      </c>
      <c r="R678">
        <v>639</v>
      </c>
      <c r="S678">
        <v>3841</v>
      </c>
    </row>
    <row r="679" spans="1:19" ht="15" customHeight="1" x14ac:dyDescent="0.25">
      <c r="A679">
        <v>6117666160</v>
      </c>
      <c r="B679" s="1">
        <v>42479</v>
      </c>
      <c r="C679" s="1" t="str">
        <f t="shared" si="44"/>
        <v>Tuesday</v>
      </c>
      <c r="D679" s="1" t="str">
        <f t="shared" si="45"/>
        <v>Weekday</v>
      </c>
      <c r="E679" s="3">
        <f t="shared" si="46"/>
        <v>480</v>
      </c>
      <c r="F679" s="3" t="str">
        <f t="shared" si="47"/>
        <v>Highly Active</v>
      </c>
      <c r="G679">
        <v>11135</v>
      </c>
      <c r="H679" s="2">
        <v>8.4099998474121094</v>
      </c>
      <c r="I679" s="2">
        <v>8.4099998474121094</v>
      </c>
      <c r="J679">
        <v>0</v>
      </c>
      <c r="K679" s="2">
        <v>0</v>
      </c>
      <c r="L679" s="2">
        <v>0</v>
      </c>
      <c r="M679" s="2">
        <v>8.4099998474121094</v>
      </c>
      <c r="N679">
        <v>0</v>
      </c>
      <c r="O679">
        <v>0</v>
      </c>
      <c r="P679">
        <v>0</v>
      </c>
      <c r="Q679">
        <v>480</v>
      </c>
      <c r="R679">
        <v>425</v>
      </c>
      <c r="S679">
        <v>2606</v>
      </c>
    </row>
    <row r="680" spans="1:19" ht="15" customHeight="1" x14ac:dyDescent="0.25">
      <c r="A680">
        <v>6117666160</v>
      </c>
      <c r="B680" s="1">
        <v>42486</v>
      </c>
      <c r="C680" s="1" t="str">
        <f t="shared" si="44"/>
        <v>Tuesday</v>
      </c>
      <c r="D680" s="1" t="str">
        <f t="shared" si="45"/>
        <v>Weekday</v>
      </c>
      <c r="E680" s="3">
        <f t="shared" si="46"/>
        <v>359</v>
      </c>
      <c r="F680" s="3" t="str">
        <f t="shared" si="47"/>
        <v>Highly Active</v>
      </c>
      <c r="G680">
        <v>9543</v>
      </c>
      <c r="H680" s="2">
        <v>7.21000003814697</v>
      </c>
      <c r="I680" s="2">
        <v>7.21000003814697</v>
      </c>
      <c r="J680">
        <v>0</v>
      </c>
      <c r="K680" s="2">
        <v>0</v>
      </c>
      <c r="L680" s="2">
        <v>0.34000000357627902</v>
      </c>
      <c r="M680" s="2">
        <v>6.8699998855590803</v>
      </c>
      <c r="N680">
        <v>0</v>
      </c>
      <c r="O680">
        <v>0</v>
      </c>
      <c r="P680">
        <v>7</v>
      </c>
      <c r="Q680">
        <v>352</v>
      </c>
      <c r="R680">
        <v>1077</v>
      </c>
      <c r="S680">
        <v>2450</v>
      </c>
    </row>
    <row r="681" spans="1:19" ht="15" customHeight="1" x14ac:dyDescent="0.25">
      <c r="A681">
        <v>6290855005</v>
      </c>
      <c r="B681" s="1">
        <v>42472</v>
      </c>
      <c r="C681" s="1" t="str">
        <f t="shared" si="44"/>
        <v>Tuesday</v>
      </c>
      <c r="D681" s="1" t="str">
        <f t="shared" si="45"/>
        <v>Weekday</v>
      </c>
      <c r="E681" s="3">
        <f t="shared" si="46"/>
        <v>199</v>
      </c>
      <c r="F681" s="3" t="str">
        <f t="shared" si="47"/>
        <v>Highly Active</v>
      </c>
      <c r="G681">
        <v>4562</v>
      </c>
      <c r="H681" s="2">
        <v>3.4500000476837198</v>
      </c>
      <c r="I681" s="2">
        <v>3.4500000476837198</v>
      </c>
      <c r="J681">
        <v>0</v>
      </c>
      <c r="K681" s="2">
        <v>0</v>
      </c>
      <c r="L681" s="2">
        <v>0</v>
      </c>
      <c r="M681" s="2">
        <v>3.4500000476837198</v>
      </c>
      <c r="N681">
        <v>0</v>
      </c>
      <c r="O681">
        <v>0</v>
      </c>
      <c r="P681">
        <v>0</v>
      </c>
      <c r="Q681">
        <v>199</v>
      </c>
      <c r="R681">
        <v>1241</v>
      </c>
      <c r="S681">
        <v>2560</v>
      </c>
    </row>
    <row r="682" spans="1:19" ht="15" customHeight="1" x14ac:dyDescent="0.25">
      <c r="A682">
        <v>6290855005</v>
      </c>
      <c r="B682" s="1">
        <v>42479</v>
      </c>
      <c r="C682" s="1" t="str">
        <f t="shared" si="44"/>
        <v>Tuesday</v>
      </c>
      <c r="D682" s="1" t="str">
        <f t="shared" si="45"/>
        <v>Weekday</v>
      </c>
      <c r="E682" s="3">
        <f t="shared" si="46"/>
        <v>321</v>
      </c>
      <c r="F682" s="3" t="str">
        <f t="shared" si="47"/>
        <v>Highly Active</v>
      </c>
      <c r="G682">
        <v>7142</v>
      </c>
      <c r="H682" s="2">
        <v>5.4000000953674299</v>
      </c>
      <c r="I682" s="2">
        <v>5.4000000953674299</v>
      </c>
      <c r="J682">
        <v>0</v>
      </c>
      <c r="K682" s="2">
        <v>0</v>
      </c>
      <c r="L682" s="2">
        <v>0</v>
      </c>
      <c r="M682" s="2">
        <v>5.3899998664856001</v>
      </c>
      <c r="N682">
        <v>9.9999997764825804E-3</v>
      </c>
      <c r="O682">
        <v>0</v>
      </c>
      <c r="P682">
        <v>0</v>
      </c>
      <c r="Q682">
        <v>321</v>
      </c>
      <c r="R682">
        <v>1119</v>
      </c>
      <c r="S682">
        <v>2839</v>
      </c>
    </row>
    <row r="683" spans="1:19" ht="15" customHeight="1" x14ac:dyDescent="0.25">
      <c r="A683">
        <v>6290855005</v>
      </c>
      <c r="B683" s="1">
        <v>42493</v>
      </c>
      <c r="C683" s="1" t="str">
        <f t="shared" si="44"/>
        <v>Tuesday</v>
      </c>
      <c r="D683" s="1" t="str">
        <f t="shared" si="45"/>
        <v>Weekday</v>
      </c>
      <c r="E683" s="3">
        <f t="shared" si="46"/>
        <v>240</v>
      </c>
      <c r="F683" s="3" t="str">
        <f t="shared" si="47"/>
        <v>Highly Active</v>
      </c>
      <c r="G683">
        <v>6047</v>
      </c>
      <c r="H683" s="2">
        <v>4.5700001716613796</v>
      </c>
      <c r="I683" s="2">
        <v>4.5700001716613796</v>
      </c>
      <c r="J683">
        <v>0</v>
      </c>
      <c r="K683" s="2">
        <v>0</v>
      </c>
      <c r="L683" s="2">
        <v>0</v>
      </c>
      <c r="M683" s="2">
        <v>4.5700001716613796</v>
      </c>
      <c r="N683">
        <v>0</v>
      </c>
      <c r="O683">
        <v>0</v>
      </c>
      <c r="P683">
        <v>0</v>
      </c>
      <c r="Q683">
        <v>240</v>
      </c>
      <c r="R683">
        <v>1200</v>
      </c>
      <c r="S683">
        <v>2671</v>
      </c>
    </row>
    <row r="684" spans="1:19" ht="15" customHeight="1" x14ac:dyDescent="0.25">
      <c r="A684">
        <v>6775888955</v>
      </c>
      <c r="B684" s="1">
        <v>42486</v>
      </c>
      <c r="C684" s="1" t="str">
        <f t="shared" si="44"/>
        <v>Tuesday</v>
      </c>
      <c r="D684" s="1" t="str">
        <f t="shared" si="45"/>
        <v>Weekday</v>
      </c>
      <c r="E684" s="3">
        <f t="shared" si="46"/>
        <v>119</v>
      </c>
      <c r="F684" s="3" t="str">
        <f t="shared" si="47"/>
        <v>Highly Active</v>
      </c>
      <c r="G684">
        <v>7091</v>
      </c>
      <c r="H684" s="2">
        <v>5.2699999809265101</v>
      </c>
      <c r="I684" s="2">
        <v>5.2699999809265101</v>
      </c>
      <c r="J684">
        <v>1.9595960378646899</v>
      </c>
      <c r="K684" s="2">
        <v>3.4800000190734899</v>
      </c>
      <c r="L684" s="2">
        <v>0.87000000476837203</v>
      </c>
      <c r="M684" s="2">
        <v>0.730000019073486</v>
      </c>
      <c r="N684">
        <v>0</v>
      </c>
      <c r="O684">
        <v>42</v>
      </c>
      <c r="P684">
        <v>30</v>
      </c>
      <c r="Q684">
        <v>47</v>
      </c>
      <c r="R684">
        <v>1321</v>
      </c>
      <c r="S684">
        <v>2584</v>
      </c>
    </row>
    <row r="685" spans="1:19" ht="15" customHeight="1" x14ac:dyDescent="0.25">
      <c r="A685">
        <v>6775888955</v>
      </c>
      <c r="B685" s="1">
        <v>42493</v>
      </c>
      <c r="C685" s="1" t="str">
        <f t="shared" si="44"/>
        <v>Tuesday</v>
      </c>
      <c r="D685" s="1" t="str">
        <f t="shared" si="45"/>
        <v>Weekday</v>
      </c>
      <c r="E685" s="3">
        <f t="shared" si="46"/>
        <v>1</v>
      </c>
      <c r="F685" s="3" t="str">
        <f t="shared" si="47"/>
        <v>Low Activity</v>
      </c>
      <c r="G685">
        <v>9</v>
      </c>
      <c r="H685" s="2">
        <v>9.9999997764825804E-3</v>
      </c>
      <c r="I685" s="2">
        <v>9.9999997764825804E-3</v>
      </c>
      <c r="J685">
        <v>0</v>
      </c>
      <c r="K685" s="2">
        <v>0</v>
      </c>
      <c r="L685" s="2">
        <v>0</v>
      </c>
      <c r="M685" s="2">
        <v>9.9999997764825804E-3</v>
      </c>
      <c r="N685">
        <v>0</v>
      </c>
      <c r="O685">
        <v>0</v>
      </c>
      <c r="P685">
        <v>0</v>
      </c>
      <c r="Q685">
        <v>1</v>
      </c>
      <c r="R685">
        <v>1439</v>
      </c>
      <c r="S685">
        <v>1843</v>
      </c>
    </row>
    <row r="686" spans="1:19" ht="15" customHeight="1" x14ac:dyDescent="0.25">
      <c r="A686">
        <v>6962181067</v>
      </c>
      <c r="B686" s="1">
        <v>42472</v>
      </c>
      <c r="C686" s="1" t="str">
        <f t="shared" si="44"/>
        <v>Tuesday</v>
      </c>
      <c r="D686" s="1" t="str">
        <f t="shared" si="45"/>
        <v>Weekday</v>
      </c>
      <c r="E686" s="3">
        <f t="shared" si="46"/>
        <v>253</v>
      </c>
      <c r="F686" s="3" t="str">
        <f t="shared" si="47"/>
        <v>Highly Active</v>
      </c>
      <c r="G686">
        <v>10199</v>
      </c>
      <c r="H686" s="2">
        <v>6.7399997711181596</v>
      </c>
      <c r="I686" s="2">
        <v>6.7399997711181596</v>
      </c>
      <c r="J686">
        <v>0</v>
      </c>
      <c r="K686" s="2">
        <v>3.4000000953674299</v>
      </c>
      <c r="L686" s="2">
        <v>0.82999998331069902</v>
      </c>
      <c r="M686" s="2">
        <v>2.5099999904632599</v>
      </c>
      <c r="N686">
        <v>0</v>
      </c>
      <c r="O686">
        <v>50</v>
      </c>
      <c r="P686">
        <v>14</v>
      </c>
      <c r="Q686">
        <v>189</v>
      </c>
      <c r="R686">
        <v>796</v>
      </c>
      <c r="S686">
        <v>1994</v>
      </c>
    </row>
    <row r="687" spans="1:19" ht="15" customHeight="1" x14ac:dyDescent="0.25">
      <c r="A687">
        <v>6962181067</v>
      </c>
      <c r="B687" s="1">
        <v>42479</v>
      </c>
      <c r="C687" s="1" t="str">
        <f t="shared" si="44"/>
        <v>Tuesday</v>
      </c>
      <c r="D687" s="1" t="str">
        <f t="shared" si="45"/>
        <v>Weekday</v>
      </c>
      <c r="E687" s="3">
        <f t="shared" si="46"/>
        <v>271</v>
      </c>
      <c r="F687" s="3" t="str">
        <f t="shared" si="47"/>
        <v>Highly Active</v>
      </c>
      <c r="G687">
        <v>10742</v>
      </c>
      <c r="H687" s="2">
        <v>7.0999999046325701</v>
      </c>
      <c r="I687" s="2">
        <v>7.0999999046325701</v>
      </c>
      <c r="J687">
        <v>0</v>
      </c>
      <c r="K687" s="2">
        <v>2.0999999046325701</v>
      </c>
      <c r="L687" s="2">
        <v>2.1300001144409202</v>
      </c>
      <c r="M687" s="2">
        <v>2.8699998855590798</v>
      </c>
      <c r="N687">
        <v>0</v>
      </c>
      <c r="O687">
        <v>35</v>
      </c>
      <c r="P687">
        <v>41</v>
      </c>
      <c r="Q687">
        <v>195</v>
      </c>
      <c r="R687">
        <v>659</v>
      </c>
      <c r="S687">
        <v>2046</v>
      </c>
    </row>
    <row r="688" spans="1:19" ht="15" customHeight="1" x14ac:dyDescent="0.25">
      <c r="A688">
        <v>6962181067</v>
      </c>
      <c r="B688" s="1">
        <v>42486</v>
      </c>
      <c r="C688" s="1" t="str">
        <f t="shared" si="44"/>
        <v>Tuesday</v>
      </c>
      <c r="D688" s="1" t="str">
        <f t="shared" si="45"/>
        <v>Weekday</v>
      </c>
      <c r="E688" s="3">
        <f t="shared" si="46"/>
        <v>297</v>
      </c>
      <c r="F688" s="3" t="str">
        <f t="shared" si="47"/>
        <v>Highly Active</v>
      </c>
      <c r="G688">
        <v>10433</v>
      </c>
      <c r="H688" s="2">
        <v>6.9000000953674299</v>
      </c>
      <c r="I688" s="2">
        <v>6.9000000953674299</v>
      </c>
      <c r="J688">
        <v>0</v>
      </c>
      <c r="K688" s="2">
        <v>2.5799999237060498</v>
      </c>
      <c r="L688" s="2">
        <v>0.41999998688697798</v>
      </c>
      <c r="M688" s="2">
        <v>3.9000000953674299</v>
      </c>
      <c r="N688">
        <v>0</v>
      </c>
      <c r="O688">
        <v>36</v>
      </c>
      <c r="P688">
        <v>7</v>
      </c>
      <c r="Q688">
        <v>254</v>
      </c>
      <c r="R688">
        <v>680</v>
      </c>
      <c r="S688">
        <v>2012</v>
      </c>
    </row>
    <row r="689" spans="1:19" ht="15" customHeight="1" x14ac:dyDescent="0.25">
      <c r="A689">
        <v>6962181067</v>
      </c>
      <c r="B689" s="1">
        <v>42493</v>
      </c>
      <c r="C689" s="1" t="str">
        <f t="shared" si="44"/>
        <v>Tuesday</v>
      </c>
      <c r="D689" s="1" t="str">
        <f t="shared" si="45"/>
        <v>Weekday</v>
      </c>
      <c r="E689" s="3">
        <f t="shared" si="46"/>
        <v>324</v>
      </c>
      <c r="F689" s="3" t="str">
        <f t="shared" si="47"/>
        <v>Highly Active</v>
      </c>
      <c r="G689">
        <v>12109</v>
      </c>
      <c r="H689" s="2">
        <v>8.1199998855590803</v>
      </c>
      <c r="I689" s="2">
        <v>8.1199998855590803</v>
      </c>
      <c r="J689">
        <v>0</v>
      </c>
      <c r="K689" s="2">
        <v>1.7400000095367401</v>
      </c>
      <c r="L689" s="2">
        <v>2.03999996185303</v>
      </c>
      <c r="M689" s="2">
        <v>4.3299999237060502</v>
      </c>
      <c r="N689">
        <v>0</v>
      </c>
      <c r="O689">
        <v>21</v>
      </c>
      <c r="P689">
        <v>36</v>
      </c>
      <c r="Q689">
        <v>267</v>
      </c>
      <c r="R689">
        <v>654</v>
      </c>
      <c r="S689">
        <v>2072</v>
      </c>
    </row>
    <row r="690" spans="1:19" ht="15" customHeight="1" x14ac:dyDescent="0.25">
      <c r="A690">
        <v>6962181067</v>
      </c>
      <c r="B690" s="1">
        <v>42500</v>
      </c>
      <c r="C690" s="1" t="str">
        <f t="shared" si="44"/>
        <v>Tuesday</v>
      </c>
      <c r="D690" s="1" t="str">
        <f t="shared" si="45"/>
        <v>Weekday</v>
      </c>
      <c r="E690" s="3">
        <f t="shared" si="46"/>
        <v>371</v>
      </c>
      <c r="F690" s="3" t="str">
        <f t="shared" si="47"/>
        <v>Highly Active</v>
      </c>
      <c r="G690">
        <v>15448</v>
      </c>
      <c r="H690" s="2">
        <v>10.210000038146999</v>
      </c>
      <c r="I690" s="2">
        <v>10.210000038146999</v>
      </c>
      <c r="J690">
        <v>0</v>
      </c>
      <c r="K690" s="2">
        <v>3.4700000286102299</v>
      </c>
      <c r="L690" s="2">
        <v>1.75</v>
      </c>
      <c r="M690" s="2">
        <v>4.9899997711181596</v>
      </c>
      <c r="N690">
        <v>0</v>
      </c>
      <c r="O690">
        <v>62</v>
      </c>
      <c r="P690">
        <v>34</v>
      </c>
      <c r="Q690">
        <v>275</v>
      </c>
      <c r="R690">
        <v>626</v>
      </c>
      <c r="S690">
        <v>2361</v>
      </c>
    </row>
    <row r="691" spans="1:19" ht="15" customHeight="1" x14ac:dyDescent="0.25">
      <c r="A691">
        <v>7007744171</v>
      </c>
      <c r="B691" s="1">
        <v>42472</v>
      </c>
      <c r="C691" s="1" t="str">
        <f t="shared" si="44"/>
        <v>Tuesday</v>
      </c>
      <c r="D691" s="1" t="str">
        <f t="shared" si="45"/>
        <v>Weekday</v>
      </c>
      <c r="E691" s="3">
        <f t="shared" si="46"/>
        <v>416</v>
      </c>
      <c r="F691" s="3" t="str">
        <f t="shared" si="47"/>
        <v>Highly Active</v>
      </c>
      <c r="G691">
        <v>14172</v>
      </c>
      <c r="H691" s="2">
        <v>10.289999961853001</v>
      </c>
      <c r="I691" s="2">
        <v>9.4799995422363299</v>
      </c>
      <c r="J691">
        <v>4.8697829246520996</v>
      </c>
      <c r="K691" s="2">
        <v>4.5</v>
      </c>
      <c r="L691" s="2">
        <v>0.37999999523162797</v>
      </c>
      <c r="M691" s="2">
        <v>5.4099998474121103</v>
      </c>
      <c r="N691">
        <v>0</v>
      </c>
      <c r="O691">
        <v>53</v>
      </c>
      <c r="P691">
        <v>8</v>
      </c>
      <c r="Q691">
        <v>355</v>
      </c>
      <c r="R691">
        <v>1024</v>
      </c>
      <c r="S691">
        <v>2937</v>
      </c>
    </row>
    <row r="692" spans="1:19" ht="15" customHeight="1" x14ac:dyDescent="0.25">
      <c r="A692">
        <v>7007744171</v>
      </c>
      <c r="B692" s="1">
        <v>42479</v>
      </c>
      <c r="C692" s="1" t="str">
        <f t="shared" si="44"/>
        <v>Tuesday</v>
      </c>
      <c r="D692" s="1" t="str">
        <f t="shared" si="45"/>
        <v>Weekday</v>
      </c>
      <c r="E692" s="3">
        <f t="shared" si="46"/>
        <v>374</v>
      </c>
      <c r="F692" s="3" t="str">
        <f t="shared" si="47"/>
        <v>Highly Active</v>
      </c>
      <c r="G692">
        <v>14194</v>
      </c>
      <c r="H692" s="2">
        <v>10.4799995422363</v>
      </c>
      <c r="I692" s="2">
        <v>9.5</v>
      </c>
      <c r="J692">
        <v>4.9421420097351101</v>
      </c>
      <c r="K692" s="2">
        <v>4.4099998474121103</v>
      </c>
      <c r="L692" s="2">
        <v>0.75999999046325695</v>
      </c>
      <c r="M692" s="2">
        <v>5.3099999427795401</v>
      </c>
      <c r="N692">
        <v>0</v>
      </c>
      <c r="O692">
        <v>53</v>
      </c>
      <c r="P692">
        <v>17</v>
      </c>
      <c r="Q692">
        <v>304</v>
      </c>
      <c r="R692">
        <v>1066</v>
      </c>
      <c r="S692">
        <v>2812</v>
      </c>
    </row>
    <row r="693" spans="1:19" ht="15" customHeight="1" x14ac:dyDescent="0.25">
      <c r="A693">
        <v>7007744171</v>
      </c>
      <c r="B693" s="1">
        <v>42486</v>
      </c>
      <c r="C693" s="1" t="str">
        <f t="shared" si="44"/>
        <v>Tuesday</v>
      </c>
      <c r="D693" s="1" t="str">
        <f t="shared" si="45"/>
        <v>Weekday</v>
      </c>
      <c r="E693" s="3">
        <f t="shared" si="46"/>
        <v>462</v>
      </c>
      <c r="F693" s="3" t="str">
        <f t="shared" si="47"/>
        <v>Highly Active</v>
      </c>
      <c r="G693">
        <v>15090</v>
      </c>
      <c r="H693" s="2">
        <v>10.1000003814697</v>
      </c>
      <c r="I693" s="2">
        <v>10.1000003814697</v>
      </c>
      <c r="J693">
        <v>0</v>
      </c>
      <c r="K693" s="2">
        <v>0.93000000715255704</v>
      </c>
      <c r="L693" s="2">
        <v>0.93999999761581399</v>
      </c>
      <c r="M693" s="2">
        <v>8.2299995422363299</v>
      </c>
      <c r="N693">
        <v>0</v>
      </c>
      <c r="O693">
        <v>16</v>
      </c>
      <c r="P693">
        <v>22</v>
      </c>
      <c r="Q693">
        <v>424</v>
      </c>
      <c r="R693">
        <v>978</v>
      </c>
      <c r="S693">
        <v>2939</v>
      </c>
    </row>
    <row r="694" spans="1:19" ht="15" customHeight="1" x14ac:dyDescent="0.25">
      <c r="A694">
        <v>7007744171</v>
      </c>
      <c r="B694" s="1">
        <v>42493</v>
      </c>
      <c r="C694" s="1" t="str">
        <f t="shared" si="44"/>
        <v>Tuesday</v>
      </c>
      <c r="D694" s="1" t="str">
        <f t="shared" si="45"/>
        <v>Weekday</v>
      </c>
      <c r="E694" s="3">
        <f t="shared" si="46"/>
        <v>419</v>
      </c>
      <c r="F694" s="3" t="str">
        <f t="shared" si="47"/>
        <v>Highly Active</v>
      </c>
      <c r="G694">
        <v>14510</v>
      </c>
      <c r="H694" s="2">
        <v>10.8699998855591</v>
      </c>
      <c r="I694" s="2">
        <v>9.7100000381469709</v>
      </c>
      <c r="J694">
        <v>4.9123678207397496</v>
      </c>
      <c r="K694" s="2">
        <v>4.4800000190734899</v>
      </c>
      <c r="L694" s="2">
        <v>1.0199999809265099</v>
      </c>
      <c r="M694" s="2">
        <v>5.3600001335143999</v>
      </c>
      <c r="N694">
        <v>0</v>
      </c>
      <c r="O694">
        <v>58</v>
      </c>
      <c r="P694">
        <v>31</v>
      </c>
      <c r="Q694">
        <v>330</v>
      </c>
      <c r="R694">
        <v>1021</v>
      </c>
      <c r="S694">
        <v>2976</v>
      </c>
    </row>
    <row r="695" spans="1:19" ht="15" customHeight="1" x14ac:dyDescent="0.25">
      <c r="A695">
        <v>7086361926</v>
      </c>
      <c r="B695" s="1">
        <v>42472</v>
      </c>
      <c r="C695" s="1" t="str">
        <f t="shared" si="44"/>
        <v>Tuesday</v>
      </c>
      <c r="D695" s="1" t="str">
        <f t="shared" si="45"/>
        <v>Weekday</v>
      </c>
      <c r="E695" s="3">
        <f t="shared" si="46"/>
        <v>218</v>
      </c>
      <c r="F695" s="3" t="str">
        <f t="shared" si="47"/>
        <v>Highly Active</v>
      </c>
      <c r="G695">
        <v>11317</v>
      </c>
      <c r="H695" s="2">
        <v>8.4099998474121094</v>
      </c>
      <c r="I695" s="2">
        <v>8.4099998474121094</v>
      </c>
      <c r="J695">
        <v>0</v>
      </c>
      <c r="K695" s="2">
        <v>5.2699999809265101</v>
      </c>
      <c r="L695" s="2">
        <v>0.15000000596046401</v>
      </c>
      <c r="M695" s="2">
        <v>2.9700000286102299</v>
      </c>
      <c r="N695">
        <v>0</v>
      </c>
      <c r="O695">
        <v>59</v>
      </c>
      <c r="P695">
        <v>6</v>
      </c>
      <c r="Q695">
        <v>153</v>
      </c>
      <c r="R695">
        <v>745</v>
      </c>
      <c r="S695">
        <v>2772</v>
      </c>
    </row>
    <row r="696" spans="1:19" ht="15" customHeight="1" x14ac:dyDescent="0.25">
      <c r="A696">
        <v>7086361926</v>
      </c>
      <c r="B696" s="1">
        <v>42479</v>
      </c>
      <c r="C696" s="1" t="str">
        <f t="shared" si="44"/>
        <v>Tuesday</v>
      </c>
      <c r="D696" s="1" t="str">
        <f t="shared" si="45"/>
        <v>Weekday</v>
      </c>
      <c r="E696" s="3">
        <f t="shared" si="46"/>
        <v>260</v>
      </c>
      <c r="F696" s="3" t="str">
        <f t="shared" si="47"/>
        <v>Highly Active</v>
      </c>
      <c r="G696">
        <v>10688</v>
      </c>
      <c r="H696" s="2">
        <v>7.28999996185303</v>
      </c>
      <c r="I696" s="2">
        <v>7.28999996185303</v>
      </c>
      <c r="J696">
        <v>0</v>
      </c>
      <c r="K696" s="2">
        <v>3.5299999713897701</v>
      </c>
      <c r="L696" s="2">
        <v>1.2300000190734901</v>
      </c>
      <c r="M696" s="2">
        <v>2.5099999904632599</v>
      </c>
      <c r="N696">
        <v>0</v>
      </c>
      <c r="O696">
        <v>67</v>
      </c>
      <c r="P696">
        <v>69</v>
      </c>
      <c r="Q696">
        <v>124</v>
      </c>
      <c r="R696">
        <v>671</v>
      </c>
      <c r="S696">
        <v>2944</v>
      </c>
    </row>
    <row r="697" spans="1:19" ht="15" customHeight="1" x14ac:dyDescent="0.25">
      <c r="A697">
        <v>7086361926</v>
      </c>
      <c r="B697" s="1">
        <v>42486</v>
      </c>
      <c r="C697" s="1" t="str">
        <f t="shared" si="44"/>
        <v>Tuesday</v>
      </c>
      <c r="D697" s="1" t="str">
        <f t="shared" si="45"/>
        <v>Weekday</v>
      </c>
      <c r="E697" s="3">
        <f t="shared" si="46"/>
        <v>235</v>
      </c>
      <c r="F697" s="3" t="str">
        <f t="shared" si="47"/>
        <v>Highly Active</v>
      </c>
      <c r="G697">
        <v>10387</v>
      </c>
      <c r="H697" s="2">
        <v>7.0700001716613796</v>
      </c>
      <c r="I697" s="2">
        <v>7.0700001716613796</v>
      </c>
      <c r="J697">
        <v>0</v>
      </c>
      <c r="K697" s="2">
        <v>4.1599998474121103</v>
      </c>
      <c r="L697" s="2">
        <v>0.769999980926514</v>
      </c>
      <c r="M697" s="2">
        <v>2.1199998855590798</v>
      </c>
      <c r="N697">
        <v>0</v>
      </c>
      <c r="O697">
        <v>70</v>
      </c>
      <c r="P697">
        <v>33</v>
      </c>
      <c r="Q697">
        <v>132</v>
      </c>
      <c r="R697">
        <v>726</v>
      </c>
      <c r="S697">
        <v>2781</v>
      </c>
    </row>
    <row r="698" spans="1:19" ht="15" customHeight="1" x14ac:dyDescent="0.25">
      <c r="A698">
        <v>7086361926</v>
      </c>
      <c r="B698" s="1">
        <v>42493</v>
      </c>
      <c r="C698" s="1" t="str">
        <f t="shared" si="44"/>
        <v>Tuesday</v>
      </c>
      <c r="D698" s="1" t="str">
        <f t="shared" si="45"/>
        <v>Weekday</v>
      </c>
      <c r="E698" s="3">
        <f t="shared" si="46"/>
        <v>245</v>
      </c>
      <c r="F698" s="3" t="str">
        <f t="shared" si="47"/>
        <v>Highly Active</v>
      </c>
      <c r="G698">
        <v>10288</v>
      </c>
      <c r="H698" s="2">
        <v>6.7600002288818404</v>
      </c>
      <c r="I698" s="2">
        <v>6.7600002288818404</v>
      </c>
      <c r="J698">
        <v>0</v>
      </c>
      <c r="K698" s="2">
        <v>2.7400000095367401</v>
      </c>
      <c r="L698" s="2">
        <v>0.85000002384185802</v>
      </c>
      <c r="M698" s="2">
        <v>3.1600000858306898</v>
      </c>
      <c r="N698">
        <v>0</v>
      </c>
      <c r="O698">
        <v>57</v>
      </c>
      <c r="P698">
        <v>36</v>
      </c>
      <c r="Q698">
        <v>152</v>
      </c>
      <c r="R698">
        <v>761</v>
      </c>
      <c r="S698">
        <v>2754</v>
      </c>
    </row>
    <row r="699" spans="1:19" ht="15" customHeight="1" x14ac:dyDescent="0.25">
      <c r="A699">
        <v>7086361926</v>
      </c>
      <c r="B699" s="1">
        <v>42500</v>
      </c>
      <c r="C699" s="1" t="str">
        <f t="shared" si="44"/>
        <v>Tuesday</v>
      </c>
      <c r="D699" s="1" t="str">
        <f t="shared" si="45"/>
        <v>Weekday</v>
      </c>
      <c r="E699" s="3">
        <f t="shared" si="46"/>
        <v>201</v>
      </c>
      <c r="F699" s="3" t="str">
        <f t="shared" si="47"/>
        <v>Highly Active</v>
      </c>
      <c r="G699">
        <v>14433</v>
      </c>
      <c r="H699" s="2">
        <v>10.789999961853001</v>
      </c>
      <c r="I699" s="2">
        <v>10.789999961853001</v>
      </c>
      <c r="J699">
        <v>0</v>
      </c>
      <c r="K699" s="2">
        <v>7.1100001335143999</v>
      </c>
      <c r="L699" s="2">
        <v>1.20000004768372</v>
      </c>
      <c r="M699" s="2">
        <v>2.4500000476837198</v>
      </c>
      <c r="N699">
        <v>0</v>
      </c>
      <c r="O699">
        <v>72</v>
      </c>
      <c r="P699">
        <v>23</v>
      </c>
      <c r="Q699">
        <v>106</v>
      </c>
      <c r="R699">
        <v>1182</v>
      </c>
      <c r="S699">
        <v>2800</v>
      </c>
    </row>
    <row r="700" spans="1:19" ht="15" customHeight="1" x14ac:dyDescent="0.25">
      <c r="A700">
        <v>8053475328</v>
      </c>
      <c r="B700" s="1">
        <v>42472</v>
      </c>
      <c r="C700" s="1" t="str">
        <f t="shared" si="44"/>
        <v>Tuesday</v>
      </c>
      <c r="D700" s="1" t="str">
        <f t="shared" si="45"/>
        <v>Weekday</v>
      </c>
      <c r="E700" s="3">
        <f t="shared" si="46"/>
        <v>247</v>
      </c>
      <c r="F700" s="3" t="str">
        <f t="shared" si="47"/>
        <v>Highly Active</v>
      </c>
      <c r="G700">
        <v>18060</v>
      </c>
      <c r="H700" s="2">
        <v>14.1199998855591</v>
      </c>
      <c r="I700" s="2">
        <v>14.1199998855591</v>
      </c>
      <c r="J700">
        <v>0</v>
      </c>
      <c r="K700" s="2">
        <v>11.6400003433228</v>
      </c>
      <c r="L700" s="2">
        <v>0.38999998569488498</v>
      </c>
      <c r="M700" s="2">
        <v>2.0999999046325701</v>
      </c>
      <c r="N700">
        <v>0</v>
      </c>
      <c r="O700">
        <v>116</v>
      </c>
      <c r="P700">
        <v>8</v>
      </c>
      <c r="Q700">
        <v>123</v>
      </c>
      <c r="R700">
        <v>1193</v>
      </c>
      <c r="S700">
        <v>3186</v>
      </c>
    </row>
    <row r="701" spans="1:19" ht="15" customHeight="1" x14ac:dyDescent="0.25">
      <c r="A701">
        <v>8053475328</v>
      </c>
      <c r="B701" s="1">
        <v>42479</v>
      </c>
      <c r="C701" s="1" t="str">
        <f t="shared" si="44"/>
        <v>Tuesday</v>
      </c>
      <c r="D701" s="1" t="str">
        <f t="shared" si="45"/>
        <v>Weekday</v>
      </c>
      <c r="E701" s="3">
        <f t="shared" si="46"/>
        <v>288</v>
      </c>
      <c r="F701" s="3" t="str">
        <f t="shared" si="47"/>
        <v>Highly Active</v>
      </c>
      <c r="G701">
        <v>15929</v>
      </c>
      <c r="H701" s="2">
        <v>12.4799995422363</v>
      </c>
      <c r="I701" s="2">
        <v>12.4799995422363</v>
      </c>
      <c r="J701">
        <v>0</v>
      </c>
      <c r="K701" s="2">
        <v>9.2200002670288104</v>
      </c>
      <c r="L701" s="2">
        <v>0.31000000238418601</v>
      </c>
      <c r="M701" s="2">
        <v>2.9500000476837198</v>
      </c>
      <c r="N701">
        <v>0</v>
      </c>
      <c r="O701">
        <v>90</v>
      </c>
      <c r="P701">
        <v>7</v>
      </c>
      <c r="Q701">
        <v>191</v>
      </c>
      <c r="R701">
        <v>1152</v>
      </c>
      <c r="S701">
        <v>3114</v>
      </c>
    </row>
    <row r="702" spans="1:19" ht="15" customHeight="1" x14ac:dyDescent="0.25">
      <c r="A702">
        <v>8053475328</v>
      </c>
      <c r="B702" s="1">
        <v>42486</v>
      </c>
      <c r="C702" s="1" t="str">
        <f t="shared" si="44"/>
        <v>Tuesday</v>
      </c>
      <c r="D702" s="1" t="str">
        <f t="shared" si="45"/>
        <v>Weekday</v>
      </c>
      <c r="E702" s="3">
        <f t="shared" si="46"/>
        <v>258</v>
      </c>
      <c r="F702" s="3" t="str">
        <f t="shared" si="47"/>
        <v>Highly Active</v>
      </c>
      <c r="G702">
        <v>12685</v>
      </c>
      <c r="H702" s="2">
        <v>9.6199998855590803</v>
      </c>
      <c r="I702" s="2">
        <v>9.6199998855590803</v>
      </c>
      <c r="J702">
        <v>0</v>
      </c>
      <c r="K702" s="2">
        <v>6.3099999427795401</v>
      </c>
      <c r="L702" s="2">
        <v>0.20000000298023199</v>
      </c>
      <c r="M702" s="2">
        <v>3.0999999046325701</v>
      </c>
      <c r="N702">
        <v>0</v>
      </c>
      <c r="O702">
        <v>68</v>
      </c>
      <c r="P702">
        <v>5</v>
      </c>
      <c r="Q702">
        <v>185</v>
      </c>
      <c r="R702">
        <v>1182</v>
      </c>
      <c r="S702">
        <v>2846</v>
      </c>
    </row>
    <row r="703" spans="1:19" ht="15" customHeight="1" x14ac:dyDescent="0.25">
      <c r="A703">
        <v>8053475328</v>
      </c>
      <c r="B703" s="1">
        <v>42493</v>
      </c>
      <c r="C703" s="1" t="str">
        <f t="shared" si="44"/>
        <v>Tuesday</v>
      </c>
      <c r="D703" s="1" t="str">
        <f t="shared" si="45"/>
        <v>Weekday</v>
      </c>
      <c r="E703" s="3">
        <f t="shared" si="46"/>
        <v>274</v>
      </c>
      <c r="F703" s="3" t="str">
        <f t="shared" si="47"/>
        <v>Highly Active</v>
      </c>
      <c r="G703">
        <v>15484</v>
      </c>
      <c r="H703" s="2">
        <v>11.8999996185303</v>
      </c>
      <c r="I703" s="2">
        <v>11.8999996185303</v>
      </c>
      <c r="J703">
        <v>0</v>
      </c>
      <c r="K703" s="2">
        <v>8.3900003433227504</v>
      </c>
      <c r="L703" s="2">
        <v>0.93000000715255704</v>
      </c>
      <c r="M703" s="2">
        <v>2.5899999141693102</v>
      </c>
      <c r="N703">
        <v>0</v>
      </c>
      <c r="O703">
        <v>87</v>
      </c>
      <c r="P703">
        <v>22</v>
      </c>
      <c r="Q703">
        <v>165</v>
      </c>
      <c r="R703">
        <v>1166</v>
      </c>
      <c r="S703">
        <v>3023</v>
      </c>
    </row>
    <row r="704" spans="1:19" ht="15" customHeight="1" x14ac:dyDescent="0.25">
      <c r="A704">
        <v>8053475328</v>
      </c>
      <c r="B704" s="1">
        <v>42500</v>
      </c>
      <c r="C704" s="1" t="str">
        <f t="shared" si="44"/>
        <v>Tuesday</v>
      </c>
      <c r="D704" s="1" t="str">
        <f t="shared" si="45"/>
        <v>Weekday</v>
      </c>
      <c r="E704" s="3">
        <f t="shared" si="46"/>
        <v>221</v>
      </c>
      <c r="F704" s="3" t="str">
        <f t="shared" si="47"/>
        <v>Highly Active</v>
      </c>
      <c r="G704">
        <v>14810</v>
      </c>
      <c r="H704" s="2">
        <v>11.3599996566772</v>
      </c>
      <c r="I704" s="2">
        <v>11.3599996566772</v>
      </c>
      <c r="J704">
        <v>0</v>
      </c>
      <c r="K704" s="2">
        <v>9.0900001525878906</v>
      </c>
      <c r="L704" s="2">
        <v>0.41999998688697798</v>
      </c>
      <c r="M704" s="2">
        <v>1.8500000238418599</v>
      </c>
      <c r="N704">
        <v>0</v>
      </c>
      <c r="O704">
        <v>96</v>
      </c>
      <c r="P704">
        <v>10</v>
      </c>
      <c r="Q704">
        <v>115</v>
      </c>
      <c r="R704">
        <v>1219</v>
      </c>
      <c r="S704">
        <v>2926</v>
      </c>
    </row>
    <row r="705" spans="1:19" ht="15" customHeight="1" x14ac:dyDescent="0.25">
      <c r="A705">
        <v>8253242879</v>
      </c>
      <c r="B705" s="1">
        <v>42472</v>
      </c>
      <c r="C705" s="1" t="str">
        <f t="shared" si="44"/>
        <v>Tuesday</v>
      </c>
      <c r="D705" s="1" t="str">
        <f t="shared" si="45"/>
        <v>Weekday</v>
      </c>
      <c r="E705" s="3">
        <f t="shared" si="46"/>
        <v>196</v>
      </c>
      <c r="F705" s="3" t="str">
        <f t="shared" si="47"/>
        <v>Highly Active</v>
      </c>
      <c r="G705">
        <v>9033</v>
      </c>
      <c r="H705" s="2">
        <v>7.1599998474121103</v>
      </c>
      <c r="I705" s="2">
        <v>7.1599998474121103</v>
      </c>
      <c r="J705">
        <v>0</v>
      </c>
      <c r="K705" s="2">
        <v>5.4299998283386204</v>
      </c>
      <c r="L705" s="2">
        <v>0.140000000596046</v>
      </c>
      <c r="M705" s="2">
        <v>1.5900000333786</v>
      </c>
      <c r="N705">
        <v>0</v>
      </c>
      <c r="O705">
        <v>40</v>
      </c>
      <c r="P705">
        <v>2</v>
      </c>
      <c r="Q705">
        <v>154</v>
      </c>
      <c r="R705">
        <v>1244</v>
      </c>
      <c r="S705">
        <v>2044</v>
      </c>
    </row>
    <row r="706" spans="1:19" ht="15" customHeight="1" x14ac:dyDescent="0.25">
      <c r="A706">
        <v>8253242879</v>
      </c>
      <c r="B706" s="1">
        <v>42479</v>
      </c>
      <c r="C706" s="1" t="str">
        <f t="shared" ref="C706:C769" si="48">TEXT(B706, "dddd")</f>
        <v>Tuesday</v>
      </c>
      <c r="D706" s="1" t="str">
        <f t="shared" ref="D706:D769" si="49">IF(OR(TEXT(C706,"dddd")="Saturday",TEXT(C706,"dddd")="Sunday"),"weekend","Weekday")</f>
        <v>Weekday</v>
      </c>
      <c r="E706" s="3">
        <f t="shared" ref="E706:E769" si="50">O706+P706+Q706</f>
        <v>164</v>
      </c>
      <c r="F706" s="3" t="str">
        <f t="shared" ref="F706:F769" si="51">IF(E706&gt;=60,"Highly Active",IF(E706&gt;=30,"Moderately Active","Low Activity"))</f>
        <v>Highly Active</v>
      </c>
      <c r="G706">
        <v>4212</v>
      </c>
      <c r="H706" s="2">
        <v>2.7799999713897701</v>
      </c>
      <c r="I706" s="2">
        <v>2.7799999713897701</v>
      </c>
      <c r="J706">
        <v>0</v>
      </c>
      <c r="K706" s="2">
        <v>0</v>
      </c>
      <c r="L706" s="2">
        <v>0</v>
      </c>
      <c r="M706" s="2">
        <v>2.7799999713897701</v>
      </c>
      <c r="N706">
        <v>0</v>
      </c>
      <c r="O706">
        <v>0</v>
      </c>
      <c r="P706">
        <v>0</v>
      </c>
      <c r="Q706">
        <v>164</v>
      </c>
      <c r="R706">
        <v>1276</v>
      </c>
      <c r="S706">
        <v>1763</v>
      </c>
    </row>
    <row r="707" spans="1:19" ht="15" customHeight="1" x14ac:dyDescent="0.25">
      <c r="A707">
        <v>8253242879</v>
      </c>
      <c r="B707" s="1">
        <v>42486</v>
      </c>
      <c r="C707" s="1" t="str">
        <f t="shared" si="48"/>
        <v>Tuesday</v>
      </c>
      <c r="D707" s="1" t="str">
        <f t="shared" si="49"/>
        <v>Weekday</v>
      </c>
      <c r="E707" s="3">
        <f t="shared" si="50"/>
        <v>141</v>
      </c>
      <c r="F707" s="3" t="str">
        <f t="shared" si="51"/>
        <v>Highly Active</v>
      </c>
      <c r="G707">
        <v>4562</v>
      </c>
      <c r="H707" s="2">
        <v>3.03999996185303</v>
      </c>
      <c r="I707" s="2">
        <v>3.03999996185303</v>
      </c>
      <c r="J707">
        <v>0</v>
      </c>
      <c r="K707" s="2">
        <v>1.1799999475479099</v>
      </c>
      <c r="L707" s="2">
        <v>0.490000009536743</v>
      </c>
      <c r="M707" s="2">
        <v>1.37000000476837</v>
      </c>
      <c r="N707">
        <v>0</v>
      </c>
      <c r="O707">
        <v>19</v>
      </c>
      <c r="P707">
        <v>14</v>
      </c>
      <c r="Q707">
        <v>108</v>
      </c>
      <c r="R707">
        <v>1299</v>
      </c>
      <c r="S707">
        <v>1813</v>
      </c>
    </row>
    <row r="708" spans="1:19" ht="15" customHeight="1" x14ac:dyDescent="0.25">
      <c r="A708">
        <v>8378563200</v>
      </c>
      <c r="B708" s="1">
        <v>42472</v>
      </c>
      <c r="C708" s="1" t="str">
        <f t="shared" si="48"/>
        <v>Tuesday</v>
      </c>
      <c r="D708" s="1" t="str">
        <f t="shared" si="49"/>
        <v>Weekday</v>
      </c>
      <c r="E708" s="3">
        <f t="shared" si="50"/>
        <v>236</v>
      </c>
      <c r="F708" s="3" t="str">
        <f t="shared" si="51"/>
        <v>Highly Active</v>
      </c>
      <c r="G708">
        <v>7626</v>
      </c>
      <c r="H708" s="2">
        <v>6.0500001907348597</v>
      </c>
      <c r="I708" s="2">
        <v>6.0500001907348597</v>
      </c>
      <c r="J708">
        <v>2.2530810832977299</v>
      </c>
      <c r="K708" s="2">
        <v>0.82999998331069902</v>
      </c>
      <c r="L708" s="2">
        <v>0.70999997854232799</v>
      </c>
      <c r="M708" s="2">
        <v>4.5</v>
      </c>
      <c r="N708">
        <v>0</v>
      </c>
      <c r="O708">
        <v>65</v>
      </c>
      <c r="P708">
        <v>15</v>
      </c>
      <c r="Q708">
        <v>156</v>
      </c>
      <c r="R708">
        <v>723</v>
      </c>
      <c r="S708">
        <v>3635</v>
      </c>
    </row>
    <row r="709" spans="1:19" ht="15" customHeight="1" x14ac:dyDescent="0.25">
      <c r="A709">
        <v>8378563200</v>
      </c>
      <c r="B709" s="1">
        <v>42479</v>
      </c>
      <c r="C709" s="1" t="str">
        <f t="shared" si="48"/>
        <v>Tuesday</v>
      </c>
      <c r="D709" s="1" t="str">
        <f t="shared" si="49"/>
        <v>Weekday</v>
      </c>
      <c r="E709" s="3">
        <f t="shared" si="50"/>
        <v>293</v>
      </c>
      <c r="F709" s="3" t="str">
        <f t="shared" si="51"/>
        <v>Highly Active</v>
      </c>
      <c r="G709">
        <v>13070</v>
      </c>
      <c r="H709" s="2">
        <v>10.3599996566772</v>
      </c>
      <c r="I709" s="2">
        <v>10.3599996566772</v>
      </c>
      <c r="J709">
        <v>2.2530810832977299</v>
      </c>
      <c r="K709" s="2">
        <v>5.3000001907348597</v>
      </c>
      <c r="L709" s="2">
        <v>0.87999999523162797</v>
      </c>
      <c r="M709" s="2">
        <v>4.1799998283386204</v>
      </c>
      <c r="N709">
        <v>0</v>
      </c>
      <c r="O709">
        <v>120</v>
      </c>
      <c r="P709">
        <v>19</v>
      </c>
      <c r="Q709">
        <v>154</v>
      </c>
      <c r="R709">
        <v>737</v>
      </c>
      <c r="S709">
        <v>4092</v>
      </c>
    </row>
    <row r="710" spans="1:19" ht="15" customHeight="1" x14ac:dyDescent="0.25">
      <c r="A710">
        <v>8378563200</v>
      </c>
      <c r="B710" s="1">
        <v>42486</v>
      </c>
      <c r="C710" s="1" t="str">
        <f t="shared" si="48"/>
        <v>Tuesday</v>
      </c>
      <c r="D710" s="1" t="str">
        <f t="shared" si="49"/>
        <v>Weekday</v>
      </c>
      <c r="E710" s="3">
        <f t="shared" si="50"/>
        <v>269</v>
      </c>
      <c r="F710" s="3" t="str">
        <f t="shared" si="51"/>
        <v>Highly Active</v>
      </c>
      <c r="G710">
        <v>16208</v>
      </c>
      <c r="H710" s="2">
        <v>12.8500003814697</v>
      </c>
      <c r="I710" s="2">
        <v>12.8500003814697</v>
      </c>
      <c r="J710">
        <v>0</v>
      </c>
      <c r="K710" s="2">
        <v>7.5100002288818404</v>
      </c>
      <c r="L710" s="2">
        <v>0.92000001668930098</v>
      </c>
      <c r="M710" s="2">
        <v>4.4200000762939498</v>
      </c>
      <c r="N710">
        <v>0</v>
      </c>
      <c r="O710">
        <v>90</v>
      </c>
      <c r="P710">
        <v>18</v>
      </c>
      <c r="Q710">
        <v>161</v>
      </c>
      <c r="R710">
        <v>593</v>
      </c>
      <c r="S710">
        <v>3763</v>
      </c>
    </row>
    <row r="711" spans="1:19" ht="15" customHeight="1" x14ac:dyDescent="0.25">
      <c r="A711">
        <v>8378563200</v>
      </c>
      <c r="B711" s="1">
        <v>42493</v>
      </c>
      <c r="C711" s="1" t="str">
        <f t="shared" si="48"/>
        <v>Tuesday</v>
      </c>
      <c r="D711" s="1" t="str">
        <f t="shared" si="49"/>
        <v>Weekday</v>
      </c>
      <c r="E711" s="3">
        <f t="shared" si="50"/>
        <v>286</v>
      </c>
      <c r="F711" s="3" t="str">
        <f t="shared" si="51"/>
        <v>Highly Active</v>
      </c>
      <c r="G711">
        <v>8712</v>
      </c>
      <c r="H711" s="2">
        <v>6.9099998474121103</v>
      </c>
      <c r="I711" s="2">
        <v>6.9099998474121103</v>
      </c>
      <c r="J711">
        <v>2.2530810832977299</v>
      </c>
      <c r="K711" s="2">
        <v>1.3400000333786</v>
      </c>
      <c r="L711" s="2">
        <v>1.0599999427795399</v>
      </c>
      <c r="M711" s="2">
        <v>4.5</v>
      </c>
      <c r="N711">
        <v>0</v>
      </c>
      <c r="O711">
        <v>71</v>
      </c>
      <c r="P711">
        <v>20</v>
      </c>
      <c r="Q711">
        <v>195</v>
      </c>
      <c r="R711">
        <v>822</v>
      </c>
      <c r="S711">
        <v>3784</v>
      </c>
    </row>
    <row r="712" spans="1:19" ht="15" customHeight="1" x14ac:dyDescent="0.25">
      <c r="A712">
        <v>8378563200</v>
      </c>
      <c r="B712" s="1">
        <v>42500</v>
      </c>
      <c r="C712" s="1" t="str">
        <f t="shared" si="48"/>
        <v>Tuesday</v>
      </c>
      <c r="D712" s="1" t="str">
        <f t="shared" si="49"/>
        <v>Weekday</v>
      </c>
      <c r="E712" s="3">
        <f t="shared" si="50"/>
        <v>228</v>
      </c>
      <c r="F712" s="3" t="str">
        <f t="shared" si="51"/>
        <v>Highly Active</v>
      </c>
      <c r="G712">
        <v>6582</v>
      </c>
      <c r="H712" s="2">
        <v>5.2199997901916504</v>
      </c>
      <c r="I712" s="2">
        <v>5.2199997901916504</v>
      </c>
      <c r="J712">
        <v>2.2530810832977299</v>
      </c>
      <c r="K712" s="2">
        <v>0.66000002622604403</v>
      </c>
      <c r="L712" s="2">
        <v>0.63999998569488503</v>
      </c>
      <c r="M712" s="2">
        <v>3.9200000762939502</v>
      </c>
      <c r="N712">
        <v>0</v>
      </c>
      <c r="O712">
        <v>63</v>
      </c>
      <c r="P712">
        <v>13</v>
      </c>
      <c r="Q712">
        <v>152</v>
      </c>
      <c r="R712">
        <v>840</v>
      </c>
      <c r="S712">
        <v>3586</v>
      </c>
    </row>
    <row r="713" spans="1:19" ht="15" customHeight="1" x14ac:dyDescent="0.25">
      <c r="A713">
        <v>8583815059</v>
      </c>
      <c r="B713" s="1">
        <v>42472</v>
      </c>
      <c r="C713" s="1" t="str">
        <f t="shared" si="48"/>
        <v>Tuesday</v>
      </c>
      <c r="D713" s="1" t="str">
        <f t="shared" si="49"/>
        <v>Weekday</v>
      </c>
      <c r="E713" s="3">
        <f t="shared" si="50"/>
        <v>203</v>
      </c>
      <c r="F713" s="3" t="str">
        <f t="shared" si="51"/>
        <v>Highly Active</v>
      </c>
      <c r="G713">
        <v>5014</v>
      </c>
      <c r="H713" s="2">
        <v>3.9100000858306898</v>
      </c>
      <c r="I713" s="2">
        <v>3.9100000858306898</v>
      </c>
      <c r="J713">
        <v>0</v>
      </c>
      <c r="K713" s="2">
        <v>0</v>
      </c>
      <c r="L713" s="2">
        <v>0.33000001311302202</v>
      </c>
      <c r="M713" s="2">
        <v>3.5799999237060498</v>
      </c>
      <c r="N713">
        <v>0</v>
      </c>
      <c r="O713">
        <v>0</v>
      </c>
      <c r="P713">
        <v>7</v>
      </c>
      <c r="Q713">
        <v>196</v>
      </c>
      <c r="R713">
        <v>1237</v>
      </c>
      <c r="S713">
        <v>2650</v>
      </c>
    </row>
    <row r="714" spans="1:19" ht="15" customHeight="1" x14ac:dyDescent="0.25">
      <c r="A714">
        <v>8583815059</v>
      </c>
      <c r="B714" s="1">
        <v>42479</v>
      </c>
      <c r="C714" s="1" t="str">
        <f t="shared" si="48"/>
        <v>Tuesday</v>
      </c>
      <c r="D714" s="1" t="str">
        <f t="shared" si="49"/>
        <v>Weekday</v>
      </c>
      <c r="E714" s="3">
        <f t="shared" si="50"/>
        <v>183</v>
      </c>
      <c r="F714" s="3" t="str">
        <f t="shared" si="51"/>
        <v>Highly Active</v>
      </c>
      <c r="G714">
        <v>5697</v>
      </c>
      <c r="H714" s="2">
        <v>4.4400000572204599</v>
      </c>
      <c r="I714" s="2">
        <v>4.4400000572204599</v>
      </c>
      <c r="J714">
        <v>0</v>
      </c>
      <c r="K714" s="2">
        <v>0.52999997138977095</v>
      </c>
      <c r="L714" s="2">
        <v>0.479999989271164</v>
      </c>
      <c r="M714" s="2">
        <v>3.4400000572204599</v>
      </c>
      <c r="N714">
        <v>0</v>
      </c>
      <c r="O714">
        <v>7</v>
      </c>
      <c r="P714">
        <v>10</v>
      </c>
      <c r="Q714">
        <v>166</v>
      </c>
      <c r="R714">
        <v>1257</v>
      </c>
      <c r="S714">
        <v>2668</v>
      </c>
    </row>
    <row r="715" spans="1:19" ht="15" customHeight="1" x14ac:dyDescent="0.25">
      <c r="A715">
        <v>8583815059</v>
      </c>
      <c r="B715" s="1">
        <v>42486</v>
      </c>
      <c r="C715" s="1" t="str">
        <f t="shared" si="48"/>
        <v>Tuesday</v>
      </c>
      <c r="D715" s="1" t="str">
        <f t="shared" si="49"/>
        <v>Weekday</v>
      </c>
      <c r="E715" s="3">
        <f t="shared" si="50"/>
        <v>306</v>
      </c>
      <c r="F715" s="3" t="str">
        <f t="shared" si="51"/>
        <v>Highly Active</v>
      </c>
      <c r="G715">
        <v>10499</v>
      </c>
      <c r="H715" s="2">
        <v>8.1899995803833008</v>
      </c>
      <c r="I715" s="2">
        <v>8.1899995803833008</v>
      </c>
      <c r="J715">
        <v>0</v>
      </c>
      <c r="K715" s="2">
        <v>7.0000000298023196E-2</v>
      </c>
      <c r="L715" s="2">
        <v>4.2199997901916504</v>
      </c>
      <c r="M715" s="2">
        <v>3.8900001049041699</v>
      </c>
      <c r="N715">
        <v>0</v>
      </c>
      <c r="O715">
        <v>1</v>
      </c>
      <c r="P715">
        <v>91</v>
      </c>
      <c r="Q715">
        <v>214</v>
      </c>
      <c r="R715">
        <v>1134</v>
      </c>
      <c r="S715">
        <v>3093</v>
      </c>
    </row>
    <row r="716" spans="1:19" ht="15" customHeight="1" x14ac:dyDescent="0.25">
      <c r="A716">
        <v>8583815059</v>
      </c>
      <c r="B716" s="1">
        <v>42493</v>
      </c>
      <c r="C716" s="1" t="str">
        <f t="shared" si="48"/>
        <v>Tuesday</v>
      </c>
      <c r="D716" s="1" t="str">
        <f t="shared" si="49"/>
        <v>Weekday</v>
      </c>
      <c r="E716" s="3">
        <f t="shared" si="50"/>
        <v>0</v>
      </c>
      <c r="F716" s="3" t="str">
        <f t="shared" si="51"/>
        <v>Low Activity</v>
      </c>
      <c r="G716">
        <v>12015</v>
      </c>
      <c r="H716" s="2">
        <v>9.3699998855590803</v>
      </c>
      <c r="I716" s="2">
        <v>9.3699998855590803</v>
      </c>
      <c r="J716">
        <v>0</v>
      </c>
      <c r="K716" s="2">
        <v>0</v>
      </c>
      <c r="L716" s="2">
        <v>0</v>
      </c>
      <c r="M716" s="2">
        <v>0</v>
      </c>
      <c r="N716">
        <v>0</v>
      </c>
      <c r="O716">
        <v>0</v>
      </c>
      <c r="P716">
        <v>0</v>
      </c>
      <c r="Q716">
        <v>0</v>
      </c>
      <c r="R716">
        <v>1440</v>
      </c>
      <c r="S716">
        <v>3212</v>
      </c>
    </row>
    <row r="717" spans="1:19" ht="15" customHeight="1" x14ac:dyDescent="0.25">
      <c r="A717">
        <v>8583815059</v>
      </c>
      <c r="B717" s="1">
        <v>42500</v>
      </c>
      <c r="C717" s="1" t="str">
        <f t="shared" si="48"/>
        <v>Tuesday</v>
      </c>
      <c r="D717" s="1" t="str">
        <f t="shared" si="49"/>
        <v>Weekday</v>
      </c>
      <c r="E717" s="3">
        <f t="shared" si="50"/>
        <v>214</v>
      </c>
      <c r="F717" s="3" t="str">
        <f t="shared" si="51"/>
        <v>Highly Active</v>
      </c>
      <c r="G717">
        <v>8240</v>
      </c>
      <c r="H717" s="2">
        <v>6.4299998283386204</v>
      </c>
      <c r="I717" s="2">
        <v>6.4299998283386204</v>
      </c>
      <c r="J717">
        <v>0</v>
      </c>
      <c r="K717" s="2">
        <v>0.68999999761581399</v>
      </c>
      <c r="L717" s="2">
        <v>2.0099999904632599</v>
      </c>
      <c r="M717" s="2">
        <v>3.7200000286102299</v>
      </c>
      <c r="N717">
        <v>0</v>
      </c>
      <c r="O717">
        <v>9</v>
      </c>
      <c r="P717">
        <v>43</v>
      </c>
      <c r="Q717">
        <v>162</v>
      </c>
      <c r="R717">
        <v>1226</v>
      </c>
      <c r="S717">
        <v>2846</v>
      </c>
    </row>
    <row r="718" spans="1:19" ht="15" customHeight="1" x14ac:dyDescent="0.25">
      <c r="A718">
        <v>8792009665</v>
      </c>
      <c r="B718" s="1">
        <v>42472</v>
      </c>
      <c r="C718" s="1" t="str">
        <f t="shared" si="48"/>
        <v>Tuesday</v>
      </c>
      <c r="D718" s="1" t="str">
        <f t="shared" si="49"/>
        <v>Weekday</v>
      </c>
      <c r="E718" s="3">
        <f t="shared" si="50"/>
        <v>116</v>
      </c>
      <c r="F718" s="3" t="str">
        <f t="shared" si="51"/>
        <v>Highly Active</v>
      </c>
      <c r="G718">
        <v>2564</v>
      </c>
      <c r="H718" s="2">
        <v>1.6399999856948899</v>
      </c>
      <c r="I718" s="2">
        <v>1.6399999856948899</v>
      </c>
      <c r="J718">
        <v>0</v>
      </c>
      <c r="K718" s="2">
        <v>0</v>
      </c>
      <c r="L718" s="2">
        <v>0</v>
      </c>
      <c r="M718" s="2">
        <v>1.6399999856948899</v>
      </c>
      <c r="N718">
        <v>0</v>
      </c>
      <c r="O718">
        <v>0</v>
      </c>
      <c r="P718">
        <v>0</v>
      </c>
      <c r="Q718">
        <v>116</v>
      </c>
      <c r="R718">
        <v>831</v>
      </c>
      <c r="S718">
        <v>2044</v>
      </c>
    </row>
    <row r="719" spans="1:19" ht="15" customHeight="1" x14ac:dyDescent="0.25">
      <c r="A719">
        <v>8792009665</v>
      </c>
      <c r="B719" s="1">
        <v>42486</v>
      </c>
      <c r="C719" s="1" t="str">
        <f t="shared" si="48"/>
        <v>Tuesday</v>
      </c>
      <c r="D719" s="1" t="str">
        <f t="shared" si="49"/>
        <v>Weekday</v>
      </c>
      <c r="E719" s="3">
        <f t="shared" si="50"/>
        <v>80</v>
      </c>
      <c r="F719" s="3" t="str">
        <f t="shared" si="51"/>
        <v>Highly Active</v>
      </c>
      <c r="G719">
        <v>1321</v>
      </c>
      <c r="H719" s="2">
        <v>0.85000002384185802</v>
      </c>
      <c r="I719" s="2">
        <v>0.85000002384185802</v>
      </c>
      <c r="J719">
        <v>0</v>
      </c>
      <c r="K719" s="2">
        <v>0</v>
      </c>
      <c r="L719" s="2">
        <v>0</v>
      </c>
      <c r="M719" s="2">
        <v>0.85000002384185802</v>
      </c>
      <c r="N719">
        <v>0</v>
      </c>
      <c r="O719">
        <v>0</v>
      </c>
      <c r="P719">
        <v>0</v>
      </c>
      <c r="Q719">
        <v>80</v>
      </c>
      <c r="R719">
        <v>1360</v>
      </c>
      <c r="S719">
        <v>1928</v>
      </c>
    </row>
    <row r="720" spans="1:19" ht="15" customHeight="1" x14ac:dyDescent="0.25">
      <c r="A720">
        <v>8792009665</v>
      </c>
      <c r="B720" s="1">
        <v>42493</v>
      </c>
      <c r="C720" s="1" t="str">
        <f t="shared" si="48"/>
        <v>Tuesday</v>
      </c>
      <c r="D720" s="1" t="str">
        <f t="shared" si="49"/>
        <v>Weekday</v>
      </c>
      <c r="E720" s="3">
        <f t="shared" si="50"/>
        <v>156</v>
      </c>
      <c r="F720" s="3" t="str">
        <f t="shared" si="51"/>
        <v>Highly Active</v>
      </c>
      <c r="G720">
        <v>2421</v>
      </c>
      <c r="H720" s="2">
        <v>1.54999995231628</v>
      </c>
      <c r="I720" s="2">
        <v>1.54999995231628</v>
      </c>
      <c r="J720">
        <v>0</v>
      </c>
      <c r="K720" s="2">
        <v>0</v>
      </c>
      <c r="L720" s="2">
        <v>0</v>
      </c>
      <c r="M720" s="2">
        <v>1.54999995231628</v>
      </c>
      <c r="N720">
        <v>0</v>
      </c>
      <c r="O720">
        <v>0</v>
      </c>
      <c r="P720">
        <v>0</v>
      </c>
      <c r="Q720">
        <v>156</v>
      </c>
      <c r="R720">
        <v>739</v>
      </c>
      <c r="S720">
        <v>2297</v>
      </c>
    </row>
    <row r="721" spans="1:19" ht="15" customHeight="1" x14ac:dyDescent="0.25">
      <c r="A721">
        <v>8877689391</v>
      </c>
      <c r="B721" s="1">
        <v>42472</v>
      </c>
      <c r="C721" s="1" t="str">
        <f t="shared" si="48"/>
        <v>Tuesday</v>
      </c>
      <c r="D721" s="1" t="str">
        <f t="shared" si="49"/>
        <v>Weekday</v>
      </c>
      <c r="E721" s="3">
        <f t="shared" si="50"/>
        <v>404</v>
      </c>
      <c r="F721" s="3" t="str">
        <f t="shared" si="51"/>
        <v>Highly Active</v>
      </c>
      <c r="G721">
        <v>23186</v>
      </c>
      <c r="H721" s="2">
        <v>20.399999618530298</v>
      </c>
      <c r="I721" s="2">
        <v>20.399999618530298</v>
      </c>
      <c r="J721">
        <v>0</v>
      </c>
      <c r="K721" s="2">
        <v>12.2200002670288</v>
      </c>
      <c r="L721" s="2">
        <v>0.34000000357627902</v>
      </c>
      <c r="M721" s="2">
        <v>7.8200001716613796</v>
      </c>
      <c r="N721">
        <v>0</v>
      </c>
      <c r="O721">
        <v>85</v>
      </c>
      <c r="P721">
        <v>7</v>
      </c>
      <c r="Q721">
        <v>312</v>
      </c>
      <c r="R721">
        <v>1036</v>
      </c>
      <c r="S721">
        <v>3921</v>
      </c>
    </row>
    <row r="722" spans="1:19" ht="15" customHeight="1" x14ac:dyDescent="0.25">
      <c r="A722">
        <v>8877689391</v>
      </c>
      <c r="B722" s="1">
        <v>42479</v>
      </c>
      <c r="C722" s="1" t="str">
        <f t="shared" si="48"/>
        <v>Tuesday</v>
      </c>
      <c r="D722" s="1" t="str">
        <f t="shared" si="49"/>
        <v>Weekday</v>
      </c>
      <c r="E722" s="3">
        <f t="shared" si="50"/>
        <v>309</v>
      </c>
      <c r="F722" s="3" t="str">
        <f t="shared" si="51"/>
        <v>Highly Active</v>
      </c>
      <c r="G722">
        <v>18785</v>
      </c>
      <c r="H722" s="2">
        <v>17.399999618530298</v>
      </c>
      <c r="I722" s="2">
        <v>17.399999618530298</v>
      </c>
      <c r="J722">
        <v>0</v>
      </c>
      <c r="K722" s="2">
        <v>12.1499996185303</v>
      </c>
      <c r="L722" s="2">
        <v>0.18000000715255701</v>
      </c>
      <c r="M722" s="2">
        <v>5.0300002098083496</v>
      </c>
      <c r="N722">
        <v>0</v>
      </c>
      <c r="O722">
        <v>82</v>
      </c>
      <c r="P722">
        <v>13</v>
      </c>
      <c r="Q722">
        <v>214</v>
      </c>
      <c r="R722">
        <v>1131</v>
      </c>
      <c r="S722">
        <v>3676</v>
      </c>
    </row>
    <row r="723" spans="1:19" ht="15" customHeight="1" x14ac:dyDescent="0.25">
      <c r="A723">
        <v>8877689391</v>
      </c>
      <c r="B723" s="1">
        <v>42486</v>
      </c>
      <c r="C723" s="1" t="str">
        <f t="shared" si="48"/>
        <v>Tuesday</v>
      </c>
      <c r="D723" s="1" t="str">
        <f t="shared" si="49"/>
        <v>Weekday</v>
      </c>
      <c r="E723" s="3">
        <f t="shared" si="50"/>
        <v>283</v>
      </c>
      <c r="F723" s="3" t="str">
        <f t="shared" si="51"/>
        <v>Highly Active</v>
      </c>
      <c r="G723">
        <v>11101</v>
      </c>
      <c r="H723" s="2">
        <v>8.4300003051757795</v>
      </c>
      <c r="I723" s="2">
        <v>8.4300003051757795</v>
      </c>
      <c r="J723">
        <v>0</v>
      </c>
      <c r="K723" s="2">
        <v>1.7599999904632599</v>
      </c>
      <c r="L723" s="2">
        <v>0.129999995231628</v>
      </c>
      <c r="M723" s="2">
        <v>6.5</v>
      </c>
      <c r="N723">
        <v>0</v>
      </c>
      <c r="O723">
        <v>22</v>
      </c>
      <c r="P723">
        <v>3</v>
      </c>
      <c r="Q723">
        <v>258</v>
      </c>
      <c r="R723">
        <v>1157</v>
      </c>
      <c r="S723">
        <v>2860</v>
      </c>
    </row>
    <row r="724" spans="1:19" ht="15" customHeight="1" x14ac:dyDescent="0.25">
      <c r="A724">
        <v>8877689391</v>
      </c>
      <c r="B724" s="1">
        <v>42493</v>
      </c>
      <c r="C724" s="1" t="str">
        <f t="shared" si="48"/>
        <v>Tuesday</v>
      </c>
      <c r="D724" s="1" t="str">
        <f t="shared" si="49"/>
        <v>Weekday</v>
      </c>
      <c r="E724" s="3">
        <f t="shared" si="50"/>
        <v>251</v>
      </c>
      <c r="F724" s="3" t="str">
        <f t="shared" si="51"/>
        <v>Highly Active</v>
      </c>
      <c r="G724">
        <v>10818</v>
      </c>
      <c r="H724" s="2">
        <v>8.2100000381469709</v>
      </c>
      <c r="I724" s="2">
        <v>8.2100000381469709</v>
      </c>
      <c r="J724">
        <v>0</v>
      </c>
      <c r="K724" s="2">
        <v>1.3899999856948899</v>
      </c>
      <c r="L724" s="2">
        <v>0.10000000149011599</v>
      </c>
      <c r="M724" s="2">
        <v>6.6700000762939498</v>
      </c>
      <c r="N724">
        <v>9.9999997764825804E-3</v>
      </c>
      <c r="O724">
        <v>19</v>
      </c>
      <c r="P724">
        <v>3</v>
      </c>
      <c r="Q724">
        <v>229</v>
      </c>
      <c r="R724">
        <v>1189</v>
      </c>
      <c r="S724">
        <v>2817</v>
      </c>
    </row>
    <row r="725" spans="1:19" ht="15" customHeight="1" x14ac:dyDescent="0.25">
      <c r="A725">
        <v>8877689391</v>
      </c>
      <c r="B725" s="1">
        <v>42500</v>
      </c>
      <c r="C725" s="1" t="str">
        <f t="shared" si="48"/>
        <v>Tuesday</v>
      </c>
      <c r="D725" s="1" t="str">
        <f t="shared" si="49"/>
        <v>Weekday</v>
      </c>
      <c r="E725" s="3">
        <f t="shared" si="50"/>
        <v>253</v>
      </c>
      <c r="F725" s="3" t="str">
        <f t="shared" si="51"/>
        <v>Highly Active</v>
      </c>
      <c r="G725">
        <v>10733</v>
      </c>
      <c r="H725" s="2">
        <v>8.1499996185302699</v>
      </c>
      <c r="I725" s="2">
        <v>8.1499996185302699</v>
      </c>
      <c r="J725">
        <v>0</v>
      </c>
      <c r="K725" s="2">
        <v>1.3500000238418599</v>
      </c>
      <c r="L725" s="2">
        <v>0.46000000834464999</v>
      </c>
      <c r="M725" s="2">
        <v>6.2800002098083496</v>
      </c>
      <c r="N725">
        <v>0</v>
      </c>
      <c r="O725">
        <v>18</v>
      </c>
      <c r="P725">
        <v>11</v>
      </c>
      <c r="Q725">
        <v>224</v>
      </c>
      <c r="R725">
        <v>1187</v>
      </c>
      <c r="S725">
        <v>2832</v>
      </c>
    </row>
    <row r="726" spans="1:19" ht="15" customHeight="1" x14ac:dyDescent="0.25">
      <c r="A726">
        <v>1503960366</v>
      </c>
      <c r="B726" s="1">
        <v>42473</v>
      </c>
      <c r="C726" s="1" t="str">
        <f t="shared" si="48"/>
        <v>Wednesday</v>
      </c>
      <c r="D726" s="1" t="str">
        <f t="shared" si="49"/>
        <v>Weekday</v>
      </c>
      <c r="E726" s="3">
        <f t="shared" si="50"/>
        <v>257</v>
      </c>
      <c r="F726" s="3" t="str">
        <f t="shared" si="51"/>
        <v>Highly Active</v>
      </c>
      <c r="G726">
        <v>10735</v>
      </c>
      <c r="H726" s="2">
        <v>6.9699997901916504</v>
      </c>
      <c r="I726" s="2">
        <v>6.9699997901916504</v>
      </c>
      <c r="J726">
        <v>0</v>
      </c>
      <c r="K726" s="2">
        <v>1.5700000524520901</v>
      </c>
      <c r="L726" s="2">
        <v>0.68999999761581399</v>
      </c>
      <c r="M726" s="2">
        <v>4.71000003814697</v>
      </c>
      <c r="N726">
        <v>0</v>
      </c>
      <c r="O726">
        <v>21</v>
      </c>
      <c r="P726">
        <v>19</v>
      </c>
      <c r="Q726">
        <v>217</v>
      </c>
      <c r="R726">
        <v>776</v>
      </c>
      <c r="S726">
        <v>1797</v>
      </c>
    </row>
    <row r="727" spans="1:19" ht="15" customHeight="1" x14ac:dyDescent="0.25">
      <c r="A727">
        <v>1503960366</v>
      </c>
      <c r="B727" s="1">
        <v>42480</v>
      </c>
      <c r="C727" s="1" t="str">
        <f t="shared" si="48"/>
        <v>Wednesday</v>
      </c>
      <c r="D727" s="1" t="str">
        <f t="shared" si="49"/>
        <v>Weekday</v>
      </c>
      <c r="E727" s="3">
        <f t="shared" si="50"/>
        <v>245</v>
      </c>
      <c r="F727" s="3" t="str">
        <f t="shared" si="51"/>
        <v>Highly Active</v>
      </c>
      <c r="G727">
        <v>10544</v>
      </c>
      <c r="H727" s="2">
        <v>6.6799998283386204</v>
      </c>
      <c r="I727" s="2">
        <v>6.6799998283386204</v>
      </c>
      <c r="J727">
        <v>0</v>
      </c>
      <c r="K727" s="2">
        <v>1.96000003814697</v>
      </c>
      <c r="L727" s="2">
        <v>0.479999989271164</v>
      </c>
      <c r="M727" s="2">
        <v>4.2399997711181596</v>
      </c>
      <c r="N727">
        <v>0</v>
      </c>
      <c r="O727">
        <v>28</v>
      </c>
      <c r="P727">
        <v>12</v>
      </c>
      <c r="Q727">
        <v>205</v>
      </c>
      <c r="R727">
        <v>818</v>
      </c>
      <c r="S727">
        <v>1786</v>
      </c>
    </row>
    <row r="728" spans="1:19" ht="15" customHeight="1" x14ac:dyDescent="0.25">
      <c r="A728">
        <v>1503960366</v>
      </c>
      <c r="B728" s="1">
        <v>42487</v>
      </c>
      <c r="C728" s="1" t="str">
        <f t="shared" si="48"/>
        <v>Wednesday</v>
      </c>
      <c r="D728" s="1" t="str">
        <f t="shared" si="49"/>
        <v>Weekday</v>
      </c>
      <c r="E728" s="3">
        <f t="shared" si="50"/>
        <v>332</v>
      </c>
      <c r="F728" s="3" t="str">
        <f t="shared" si="51"/>
        <v>Highly Active</v>
      </c>
      <c r="G728">
        <v>18134</v>
      </c>
      <c r="H728" s="2">
        <v>12.210000038146999</v>
      </c>
      <c r="I728" s="2">
        <v>12.210000038146999</v>
      </c>
      <c r="J728">
        <v>0</v>
      </c>
      <c r="K728" s="2">
        <v>6.4000000953674299</v>
      </c>
      <c r="L728" s="2">
        <v>0.40999999642372098</v>
      </c>
      <c r="M728" s="2">
        <v>5.4099998474121103</v>
      </c>
      <c r="N728">
        <v>0</v>
      </c>
      <c r="O728">
        <v>78</v>
      </c>
      <c r="P728">
        <v>11</v>
      </c>
      <c r="Q728">
        <v>243</v>
      </c>
      <c r="R728">
        <v>1108</v>
      </c>
      <c r="S728">
        <v>2159</v>
      </c>
    </row>
    <row r="729" spans="1:19" ht="15" customHeight="1" x14ac:dyDescent="0.25">
      <c r="A729">
        <v>1503960366</v>
      </c>
      <c r="B729" s="1">
        <v>42494</v>
      </c>
      <c r="C729" s="1" t="str">
        <f t="shared" si="48"/>
        <v>Wednesday</v>
      </c>
      <c r="D729" s="1" t="str">
        <f t="shared" si="49"/>
        <v>Weekday</v>
      </c>
      <c r="E729" s="3">
        <f t="shared" si="50"/>
        <v>261</v>
      </c>
      <c r="F729" s="3" t="str">
        <f t="shared" si="51"/>
        <v>Highly Active</v>
      </c>
      <c r="G729">
        <v>11100</v>
      </c>
      <c r="H729" s="2">
        <v>7.1500000953674299</v>
      </c>
      <c r="I729" s="2">
        <v>7.1500000953674299</v>
      </c>
      <c r="J729">
        <v>0</v>
      </c>
      <c r="K729" s="2">
        <v>2.46000003814697</v>
      </c>
      <c r="L729" s="2">
        <v>0.87000000476837203</v>
      </c>
      <c r="M729" s="2">
        <v>3.8199999332428001</v>
      </c>
      <c r="N729">
        <v>0</v>
      </c>
      <c r="O729">
        <v>36</v>
      </c>
      <c r="P729">
        <v>22</v>
      </c>
      <c r="Q729">
        <v>203</v>
      </c>
      <c r="R729">
        <v>1179</v>
      </c>
      <c r="S729">
        <v>1819</v>
      </c>
    </row>
    <row r="730" spans="1:19" ht="15" customHeight="1" x14ac:dyDescent="0.25">
      <c r="A730">
        <v>1503960366</v>
      </c>
      <c r="B730" s="1">
        <v>42501</v>
      </c>
      <c r="C730" s="1" t="str">
        <f t="shared" si="48"/>
        <v>Wednesday</v>
      </c>
      <c r="D730" s="1" t="str">
        <f t="shared" si="49"/>
        <v>Weekday</v>
      </c>
      <c r="E730" s="3">
        <f t="shared" si="50"/>
        <v>310</v>
      </c>
      <c r="F730" s="3" t="str">
        <f t="shared" si="51"/>
        <v>Highly Active</v>
      </c>
      <c r="G730">
        <v>12770</v>
      </c>
      <c r="H730" s="2">
        <v>8.1300001144409197</v>
      </c>
      <c r="I730" s="2">
        <v>8.1300001144409197</v>
      </c>
      <c r="J730">
        <v>0</v>
      </c>
      <c r="K730" s="2">
        <v>2.5599999427795401</v>
      </c>
      <c r="L730" s="2">
        <v>1.0099999904632599</v>
      </c>
      <c r="M730" s="2">
        <v>4.5500001907348597</v>
      </c>
      <c r="N730">
        <v>0</v>
      </c>
      <c r="O730">
        <v>36</v>
      </c>
      <c r="P730">
        <v>23</v>
      </c>
      <c r="Q730">
        <v>251</v>
      </c>
      <c r="R730">
        <v>669</v>
      </c>
      <c r="S730">
        <v>1783</v>
      </c>
    </row>
    <row r="731" spans="1:19" ht="15" customHeight="1" x14ac:dyDescent="0.25">
      <c r="A731">
        <v>1624580081</v>
      </c>
      <c r="B731" s="1">
        <v>42473</v>
      </c>
      <c r="C731" s="1" t="str">
        <f t="shared" si="48"/>
        <v>Wednesday</v>
      </c>
      <c r="D731" s="1" t="str">
        <f t="shared" si="49"/>
        <v>Weekday</v>
      </c>
      <c r="E731" s="3">
        <f t="shared" si="50"/>
        <v>148</v>
      </c>
      <c r="F731" s="3" t="str">
        <f t="shared" si="51"/>
        <v>Highly Active</v>
      </c>
      <c r="G731">
        <v>7007</v>
      </c>
      <c r="H731" s="2">
        <v>4.5500001907348597</v>
      </c>
      <c r="I731" s="2">
        <v>4.5500001907348597</v>
      </c>
      <c r="J731">
        <v>0</v>
      </c>
      <c r="K731" s="2">
        <v>0</v>
      </c>
      <c r="L731" s="2">
        <v>0</v>
      </c>
      <c r="M731" s="2">
        <v>4.5500001907348597</v>
      </c>
      <c r="N731">
        <v>0</v>
      </c>
      <c r="O731">
        <v>0</v>
      </c>
      <c r="P731">
        <v>0</v>
      </c>
      <c r="Q731">
        <v>148</v>
      </c>
      <c r="R731">
        <v>1292</v>
      </c>
      <c r="S731">
        <v>1411</v>
      </c>
    </row>
    <row r="732" spans="1:19" ht="15" customHeight="1" x14ac:dyDescent="0.25">
      <c r="A732">
        <v>1624580081</v>
      </c>
      <c r="B732" s="1">
        <v>42480</v>
      </c>
      <c r="C732" s="1" t="str">
        <f t="shared" si="48"/>
        <v>Wednesday</v>
      </c>
      <c r="D732" s="1" t="str">
        <f t="shared" si="49"/>
        <v>Weekday</v>
      </c>
      <c r="E732" s="3">
        <f t="shared" si="50"/>
        <v>151</v>
      </c>
      <c r="F732" s="3" t="str">
        <f t="shared" si="51"/>
        <v>Highly Active</v>
      </c>
      <c r="G732">
        <v>4974</v>
      </c>
      <c r="H732" s="2">
        <v>3.2300000190734899</v>
      </c>
      <c r="I732" s="2">
        <v>3.2300000190734899</v>
      </c>
      <c r="J732">
        <v>0</v>
      </c>
      <c r="K732" s="2">
        <v>0</v>
      </c>
      <c r="L732" s="2">
        <v>0</v>
      </c>
      <c r="M732" s="2">
        <v>3.2300000190734899</v>
      </c>
      <c r="N732">
        <v>0</v>
      </c>
      <c r="O732">
        <v>0</v>
      </c>
      <c r="P732">
        <v>0</v>
      </c>
      <c r="Q732">
        <v>151</v>
      </c>
      <c r="R732">
        <v>1289</v>
      </c>
      <c r="S732">
        <v>1446</v>
      </c>
    </row>
    <row r="733" spans="1:19" ht="15" customHeight="1" x14ac:dyDescent="0.25">
      <c r="A733">
        <v>1624580081</v>
      </c>
      <c r="B733" s="1">
        <v>42487</v>
      </c>
      <c r="C733" s="1" t="str">
        <f t="shared" si="48"/>
        <v>Wednesday</v>
      </c>
      <c r="D733" s="1" t="str">
        <f t="shared" si="49"/>
        <v>Weekday</v>
      </c>
      <c r="E733" s="3">
        <f t="shared" si="50"/>
        <v>207</v>
      </c>
      <c r="F733" s="3" t="str">
        <f t="shared" si="51"/>
        <v>Highly Active</v>
      </c>
      <c r="G733">
        <v>8367</v>
      </c>
      <c r="H733" s="2">
        <v>5.4400000572204599</v>
      </c>
      <c r="I733" s="2">
        <v>5.4400000572204599</v>
      </c>
      <c r="J733">
        <v>0</v>
      </c>
      <c r="K733" s="2">
        <v>1.1100000143051101</v>
      </c>
      <c r="L733" s="2">
        <v>1.87000000476837</v>
      </c>
      <c r="M733" s="2">
        <v>2.46000003814697</v>
      </c>
      <c r="N733">
        <v>0</v>
      </c>
      <c r="O733">
        <v>17</v>
      </c>
      <c r="P733">
        <v>36</v>
      </c>
      <c r="Q733">
        <v>154</v>
      </c>
      <c r="R733">
        <v>1233</v>
      </c>
      <c r="S733">
        <v>1670</v>
      </c>
    </row>
    <row r="734" spans="1:19" ht="15" customHeight="1" x14ac:dyDescent="0.25">
      <c r="A734">
        <v>1624580081</v>
      </c>
      <c r="B734" s="1">
        <v>42494</v>
      </c>
      <c r="C734" s="1" t="str">
        <f t="shared" si="48"/>
        <v>Wednesday</v>
      </c>
      <c r="D734" s="1" t="str">
        <f t="shared" si="49"/>
        <v>Weekday</v>
      </c>
      <c r="E734" s="3">
        <f t="shared" si="50"/>
        <v>118</v>
      </c>
      <c r="F734" s="3" t="str">
        <f t="shared" si="51"/>
        <v>Highly Active</v>
      </c>
      <c r="G734">
        <v>2193</v>
      </c>
      <c r="H734" s="2">
        <v>1.4299999475479099</v>
      </c>
      <c r="I734" s="2">
        <v>1.4299999475479099</v>
      </c>
      <c r="J734">
        <v>0</v>
      </c>
      <c r="K734" s="2">
        <v>0</v>
      </c>
      <c r="L734" s="2">
        <v>0</v>
      </c>
      <c r="M734" s="2">
        <v>1.41999995708466</v>
      </c>
      <c r="N734">
        <v>0</v>
      </c>
      <c r="O734">
        <v>0</v>
      </c>
      <c r="P734">
        <v>0</v>
      </c>
      <c r="Q734">
        <v>118</v>
      </c>
      <c r="R734">
        <v>1322</v>
      </c>
      <c r="S734">
        <v>1368</v>
      </c>
    </row>
    <row r="735" spans="1:19" ht="15" customHeight="1" x14ac:dyDescent="0.25">
      <c r="A735">
        <v>1624580081</v>
      </c>
      <c r="B735" s="1">
        <v>42501</v>
      </c>
      <c r="C735" s="1" t="str">
        <f t="shared" si="48"/>
        <v>Wednesday</v>
      </c>
      <c r="D735" s="1" t="str">
        <f t="shared" si="49"/>
        <v>Weekday</v>
      </c>
      <c r="E735" s="3">
        <f t="shared" si="50"/>
        <v>112</v>
      </c>
      <c r="F735" s="3" t="str">
        <f t="shared" si="51"/>
        <v>Highly Active</v>
      </c>
      <c r="G735">
        <v>3134</v>
      </c>
      <c r="H735" s="2">
        <v>2.03999996185303</v>
      </c>
      <c r="I735" s="2">
        <v>2.03999996185303</v>
      </c>
      <c r="J735">
        <v>0</v>
      </c>
      <c r="K735" s="2">
        <v>0</v>
      </c>
      <c r="L735" s="2">
        <v>0</v>
      </c>
      <c r="M735" s="2">
        <v>2.03999996185303</v>
      </c>
      <c r="N735">
        <v>0</v>
      </c>
      <c r="O735">
        <v>0</v>
      </c>
      <c r="P735">
        <v>0</v>
      </c>
      <c r="Q735">
        <v>112</v>
      </c>
      <c r="R735">
        <v>1328</v>
      </c>
      <c r="S735">
        <v>1359</v>
      </c>
    </row>
    <row r="736" spans="1:19" ht="15" customHeight="1" x14ac:dyDescent="0.25">
      <c r="A736">
        <v>1644430081</v>
      </c>
      <c r="B736" s="1">
        <v>42473</v>
      </c>
      <c r="C736" s="1" t="str">
        <f t="shared" si="48"/>
        <v>Wednesday</v>
      </c>
      <c r="D736" s="1" t="str">
        <f t="shared" si="49"/>
        <v>Weekday</v>
      </c>
      <c r="E736" s="3">
        <f t="shared" si="50"/>
        <v>181</v>
      </c>
      <c r="F736" s="3" t="str">
        <f t="shared" si="51"/>
        <v>Highly Active</v>
      </c>
      <c r="G736">
        <v>8001</v>
      </c>
      <c r="H736" s="2">
        <v>5.8200001716613796</v>
      </c>
      <c r="I736" s="2">
        <v>5.8200001716613796</v>
      </c>
      <c r="J736">
        <v>0</v>
      </c>
      <c r="K736" s="2">
        <v>2.2799999713897701</v>
      </c>
      <c r="L736" s="2">
        <v>0.89999997615814198</v>
      </c>
      <c r="M736" s="2">
        <v>2.6400001049041699</v>
      </c>
      <c r="N736">
        <v>0</v>
      </c>
      <c r="O736">
        <v>30</v>
      </c>
      <c r="P736">
        <v>16</v>
      </c>
      <c r="Q736">
        <v>135</v>
      </c>
      <c r="R736">
        <v>1259</v>
      </c>
      <c r="S736">
        <v>2902</v>
      </c>
    </row>
    <row r="737" spans="1:19" ht="15" customHeight="1" x14ac:dyDescent="0.25">
      <c r="A737">
        <v>1644430081</v>
      </c>
      <c r="B737" s="1">
        <v>42480</v>
      </c>
      <c r="C737" s="1" t="str">
        <f t="shared" si="48"/>
        <v>Wednesday</v>
      </c>
      <c r="D737" s="1" t="str">
        <f t="shared" si="49"/>
        <v>Weekday</v>
      </c>
      <c r="E737" s="3">
        <f t="shared" si="50"/>
        <v>125</v>
      </c>
      <c r="F737" s="3" t="str">
        <f t="shared" si="51"/>
        <v>Highly Active</v>
      </c>
      <c r="G737">
        <v>2436</v>
      </c>
      <c r="H737" s="2">
        <v>1.7699999809265099</v>
      </c>
      <c r="I737" s="2">
        <v>1.7699999809265099</v>
      </c>
      <c r="J737">
        <v>0</v>
      </c>
      <c r="K737" s="2">
        <v>0</v>
      </c>
      <c r="L737" s="2">
        <v>0</v>
      </c>
      <c r="M737" s="2">
        <v>1.7599999904632599</v>
      </c>
      <c r="N737">
        <v>9.9999997764825804E-3</v>
      </c>
      <c r="O737">
        <v>0</v>
      </c>
      <c r="P737">
        <v>0</v>
      </c>
      <c r="Q737">
        <v>125</v>
      </c>
      <c r="R737">
        <v>1315</v>
      </c>
      <c r="S737">
        <v>2430</v>
      </c>
    </row>
    <row r="738" spans="1:19" ht="15" customHeight="1" x14ac:dyDescent="0.25">
      <c r="A738">
        <v>1644430081</v>
      </c>
      <c r="B738" s="1">
        <v>42487</v>
      </c>
      <c r="C738" s="1" t="str">
        <f t="shared" si="48"/>
        <v>Wednesday</v>
      </c>
      <c r="D738" s="1" t="str">
        <f t="shared" si="49"/>
        <v>Weekday</v>
      </c>
      <c r="E738" s="3">
        <f t="shared" si="50"/>
        <v>118</v>
      </c>
      <c r="F738" s="3" t="str">
        <f t="shared" si="51"/>
        <v>Highly Active</v>
      </c>
      <c r="G738">
        <v>3032</v>
      </c>
      <c r="H738" s="2">
        <v>2.2000000476837198</v>
      </c>
      <c r="I738" s="2">
        <v>2.2000000476837198</v>
      </c>
      <c r="J738">
        <v>0</v>
      </c>
      <c r="K738" s="2">
        <v>0</v>
      </c>
      <c r="L738" s="2">
        <v>0</v>
      </c>
      <c r="M738" s="2">
        <v>2.2000000476837198</v>
      </c>
      <c r="N738">
        <v>0</v>
      </c>
      <c r="O738">
        <v>0</v>
      </c>
      <c r="P738">
        <v>0</v>
      </c>
      <c r="Q738">
        <v>118</v>
      </c>
      <c r="R738">
        <v>1322</v>
      </c>
      <c r="S738">
        <v>2489</v>
      </c>
    </row>
    <row r="739" spans="1:19" ht="15" customHeight="1" x14ac:dyDescent="0.25">
      <c r="A739">
        <v>1644430081</v>
      </c>
      <c r="B739" s="1">
        <v>42494</v>
      </c>
      <c r="C739" s="1" t="str">
        <f t="shared" si="48"/>
        <v>Wednesday</v>
      </c>
      <c r="D739" s="1" t="str">
        <f t="shared" si="49"/>
        <v>Weekday</v>
      </c>
      <c r="E739" s="3">
        <f t="shared" si="50"/>
        <v>52</v>
      </c>
      <c r="F739" s="3" t="str">
        <f t="shared" si="51"/>
        <v>Moderately Active</v>
      </c>
      <c r="G739">
        <v>2309</v>
      </c>
      <c r="H739" s="2">
        <v>1.6799999475479099</v>
      </c>
      <c r="I739" s="2">
        <v>1.6799999475479099</v>
      </c>
      <c r="J739">
        <v>0</v>
      </c>
      <c r="K739" s="2">
        <v>0</v>
      </c>
      <c r="L739" s="2">
        <v>0</v>
      </c>
      <c r="M739" s="2">
        <v>1.6599999666214</v>
      </c>
      <c r="N739">
        <v>1.9999999552965199E-2</v>
      </c>
      <c r="O739">
        <v>0</v>
      </c>
      <c r="P739">
        <v>0</v>
      </c>
      <c r="Q739">
        <v>52</v>
      </c>
      <c r="R739">
        <v>1388</v>
      </c>
      <c r="S739">
        <v>2222</v>
      </c>
    </row>
    <row r="740" spans="1:19" ht="15" customHeight="1" x14ac:dyDescent="0.25">
      <c r="A740">
        <v>1644430081</v>
      </c>
      <c r="B740" s="1">
        <v>42501</v>
      </c>
      <c r="C740" s="1" t="str">
        <f t="shared" si="48"/>
        <v>Wednesday</v>
      </c>
      <c r="D740" s="1" t="str">
        <f t="shared" si="49"/>
        <v>Weekday</v>
      </c>
      <c r="E740" s="3">
        <f t="shared" si="50"/>
        <v>49</v>
      </c>
      <c r="F740" s="3" t="str">
        <f t="shared" si="51"/>
        <v>Moderately Active</v>
      </c>
      <c r="G740">
        <v>1329</v>
      </c>
      <c r="H740" s="2">
        <v>0.97000002861022905</v>
      </c>
      <c r="I740" s="2">
        <v>0.97000002861022905</v>
      </c>
      <c r="J740">
        <v>0</v>
      </c>
      <c r="K740" s="2">
        <v>0</v>
      </c>
      <c r="L740" s="2">
        <v>0</v>
      </c>
      <c r="M740" s="2">
        <v>0.94999998807907104</v>
      </c>
      <c r="N740">
        <v>9.9999997764825804E-3</v>
      </c>
      <c r="O740">
        <v>0</v>
      </c>
      <c r="P740">
        <v>0</v>
      </c>
      <c r="Q740">
        <v>49</v>
      </c>
      <c r="R740">
        <v>713</v>
      </c>
      <c r="S740">
        <v>1276</v>
      </c>
    </row>
    <row r="741" spans="1:19" ht="15" customHeight="1" x14ac:dyDescent="0.25">
      <c r="A741">
        <v>1844505072</v>
      </c>
      <c r="B741" s="1">
        <v>42473</v>
      </c>
      <c r="C741" s="1" t="str">
        <f t="shared" si="48"/>
        <v>Wednesday</v>
      </c>
      <c r="D741" s="1" t="str">
        <f t="shared" si="49"/>
        <v>Weekday</v>
      </c>
      <c r="E741" s="3">
        <f t="shared" si="50"/>
        <v>248</v>
      </c>
      <c r="F741" s="3" t="str">
        <f t="shared" si="51"/>
        <v>Highly Active</v>
      </c>
      <c r="G741">
        <v>4929</v>
      </c>
      <c r="H741" s="2">
        <v>3.2599999904632599</v>
      </c>
      <c r="I741" s="2">
        <v>3.2599999904632599</v>
      </c>
      <c r="J741">
        <v>0</v>
      </c>
      <c r="K741" s="2">
        <v>0</v>
      </c>
      <c r="L741" s="2">
        <v>0</v>
      </c>
      <c r="M741" s="2">
        <v>3.2599999904632599</v>
      </c>
      <c r="N741">
        <v>0</v>
      </c>
      <c r="O741">
        <v>0</v>
      </c>
      <c r="P741">
        <v>0</v>
      </c>
      <c r="Q741">
        <v>248</v>
      </c>
      <c r="R741">
        <v>1192</v>
      </c>
      <c r="S741">
        <v>1860</v>
      </c>
    </row>
    <row r="742" spans="1:19" ht="15" customHeight="1" x14ac:dyDescent="0.25">
      <c r="A742">
        <v>1844505072</v>
      </c>
      <c r="B742" s="1">
        <v>42480</v>
      </c>
      <c r="C742" s="1" t="str">
        <f t="shared" si="48"/>
        <v>Wednesday</v>
      </c>
      <c r="D742" s="1" t="str">
        <f t="shared" si="49"/>
        <v>Weekday</v>
      </c>
      <c r="E742" s="3">
        <f t="shared" si="50"/>
        <v>1</v>
      </c>
      <c r="F742" s="3" t="str">
        <f t="shared" si="51"/>
        <v>Low Activity</v>
      </c>
      <c r="G742">
        <v>8</v>
      </c>
      <c r="H742" s="2">
        <v>9.9999997764825804E-3</v>
      </c>
      <c r="I742" s="2">
        <v>9.9999997764825804E-3</v>
      </c>
      <c r="J742">
        <v>0</v>
      </c>
      <c r="K742" s="2">
        <v>0</v>
      </c>
      <c r="L742" s="2">
        <v>0</v>
      </c>
      <c r="M742" s="2">
        <v>9.9999997764825804E-3</v>
      </c>
      <c r="N742">
        <v>0</v>
      </c>
      <c r="O742">
        <v>0</v>
      </c>
      <c r="P742">
        <v>0</v>
      </c>
      <c r="Q742">
        <v>1</v>
      </c>
      <c r="R742">
        <v>1439</v>
      </c>
      <c r="S742">
        <v>1349</v>
      </c>
    </row>
    <row r="743" spans="1:19" ht="15" customHeight="1" x14ac:dyDescent="0.25">
      <c r="A743">
        <v>1844505072</v>
      </c>
      <c r="B743" s="1">
        <v>42487</v>
      </c>
      <c r="C743" s="1" t="str">
        <f t="shared" si="48"/>
        <v>Wednesday</v>
      </c>
      <c r="D743" s="1" t="str">
        <f t="shared" si="49"/>
        <v>Weekday</v>
      </c>
      <c r="E743" s="3">
        <f t="shared" si="50"/>
        <v>1</v>
      </c>
      <c r="F743" s="3" t="str">
        <f t="shared" si="51"/>
        <v>Low Activity</v>
      </c>
      <c r="G743">
        <v>4</v>
      </c>
      <c r="H743" s="2">
        <v>0</v>
      </c>
      <c r="I743" s="2">
        <v>0</v>
      </c>
      <c r="J743">
        <v>0</v>
      </c>
      <c r="K743" s="2">
        <v>0</v>
      </c>
      <c r="L743" s="2">
        <v>0</v>
      </c>
      <c r="M743" s="2">
        <v>0</v>
      </c>
      <c r="N743">
        <v>0</v>
      </c>
      <c r="O743">
        <v>0</v>
      </c>
      <c r="P743">
        <v>0</v>
      </c>
      <c r="Q743">
        <v>1</v>
      </c>
      <c r="R743">
        <v>1439</v>
      </c>
      <c r="S743">
        <v>1348</v>
      </c>
    </row>
    <row r="744" spans="1:19" ht="15" customHeight="1" x14ac:dyDescent="0.25">
      <c r="A744">
        <v>1844505072</v>
      </c>
      <c r="B744" s="1">
        <v>42494</v>
      </c>
      <c r="C744" s="1" t="str">
        <f t="shared" si="48"/>
        <v>Wednesday</v>
      </c>
      <c r="D744" s="1" t="str">
        <f t="shared" si="49"/>
        <v>Weekday</v>
      </c>
      <c r="E744" s="3">
        <f t="shared" si="50"/>
        <v>87</v>
      </c>
      <c r="F744" s="3" t="str">
        <f t="shared" si="51"/>
        <v>Highly Active</v>
      </c>
      <c r="G744">
        <v>2080</v>
      </c>
      <c r="H744" s="2">
        <v>1.37000000476837</v>
      </c>
      <c r="I744" s="2">
        <v>1.37000000476837</v>
      </c>
      <c r="J744">
        <v>0</v>
      </c>
      <c r="K744" s="2">
        <v>0</v>
      </c>
      <c r="L744" s="2">
        <v>0</v>
      </c>
      <c r="M744" s="2">
        <v>1.37000000476837</v>
      </c>
      <c r="N744">
        <v>0</v>
      </c>
      <c r="O744">
        <v>0</v>
      </c>
      <c r="P744">
        <v>0</v>
      </c>
      <c r="Q744">
        <v>87</v>
      </c>
      <c r="R744">
        <v>1353</v>
      </c>
      <c r="S744">
        <v>1549</v>
      </c>
    </row>
    <row r="745" spans="1:19" ht="15" customHeight="1" x14ac:dyDescent="0.25">
      <c r="A745">
        <v>1927972279</v>
      </c>
      <c r="B745" s="1">
        <v>42473</v>
      </c>
      <c r="C745" s="1" t="str">
        <f t="shared" si="48"/>
        <v>Wednesday</v>
      </c>
      <c r="D745" s="1" t="str">
        <f t="shared" si="49"/>
        <v>Weekday</v>
      </c>
      <c r="E745" s="3">
        <f t="shared" si="50"/>
        <v>32</v>
      </c>
      <c r="F745" s="3" t="str">
        <f t="shared" si="51"/>
        <v>Moderately Active</v>
      </c>
      <c r="G745">
        <v>356</v>
      </c>
      <c r="H745" s="2">
        <v>0.25</v>
      </c>
      <c r="I745" s="2">
        <v>0.25</v>
      </c>
      <c r="J745">
        <v>0</v>
      </c>
      <c r="K745" s="2">
        <v>0</v>
      </c>
      <c r="L745" s="2">
        <v>0</v>
      </c>
      <c r="M745" s="2">
        <v>0.25</v>
      </c>
      <c r="N745">
        <v>0</v>
      </c>
      <c r="O745">
        <v>0</v>
      </c>
      <c r="P745">
        <v>0</v>
      </c>
      <c r="Q745">
        <v>32</v>
      </c>
      <c r="R745">
        <v>986</v>
      </c>
      <c r="S745">
        <v>2151</v>
      </c>
    </row>
    <row r="746" spans="1:19" ht="15" customHeight="1" x14ac:dyDescent="0.25">
      <c r="A746">
        <v>1927972279</v>
      </c>
      <c r="B746" s="1">
        <v>42494</v>
      </c>
      <c r="C746" s="1" t="str">
        <f t="shared" si="48"/>
        <v>Wednesday</v>
      </c>
      <c r="D746" s="1" t="str">
        <f t="shared" si="49"/>
        <v>Weekday</v>
      </c>
      <c r="E746" s="3">
        <f t="shared" si="50"/>
        <v>87</v>
      </c>
      <c r="F746" s="3" t="str">
        <f t="shared" si="51"/>
        <v>Highly Active</v>
      </c>
      <c r="G746">
        <v>1786</v>
      </c>
      <c r="H746" s="2">
        <v>1.2400000095367401</v>
      </c>
      <c r="I746" s="2">
        <v>1.2400000095367401</v>
      </c>
      <c r="J746">
        <v>0</v>
      </c>
      <c r="K746" s="2">
        <v>0</v>
      </c>
      <c r="L746" s="2">
        <v>0</v>
      </c>
      <c r="M746" s="2">
        <v>1.2400000095367401</v>
      </c>
      <c r="N746">
        <v>0</v>
      </c>
      <c r="O746">
        <v>0</v>
      </c>
      <c r="P746">
        <v>0</v>
      </c>
      <c r="Q746">
        <v>87</v>
      </c>
      <c r="R746">
        <v>1353</v>
      </c>
      <c r="S746">
        <v>2338</v>
      </c>
    </row>
    <row r="747" spans="1:19" ht="15" customHeight="1" x14ac:dyDescent="0.25">
      <c r="A747">
        <v>2022484408</v>
      </c>
      <c r="B747" s="1">
        <v>42473</v>
      </c>
      <c r="C747" s="1" t="str">
        <f t="shared" si="48"/>
        <v>Wednesday</v>
      </c>
      <c r="D747" s="1" t="str">
        <f t="shared" si="49"/>
        <v>Weekday</v>
      </c>
      <c r="E747" s="3">
        <f t="shared" si="50"/>
        <v>340</v>
      </c>
      <c r="F747" s="3" t="str">
        <f t="shared" si="51"/>
        <v>Highly Active</v>
      </c>
      <c r="G747">
        <v>12024</v>
      </c>
      <c r="H747" s="2">
        <v>8.5</v>
      </c>
      <c r="I747" s="2">
        <v>8.5</v>
      </c>
      <c r="J747">
        <v>0</v>
      </c>
      <c r="K747" s="2">
        <v>2.9900000095367401</v>
      </c>
      <c r="L747" s="2">
        <v>0.10000000149011599</v>
      </c>
      <c r="M747" s="2">
        <v>5.4099998474121103</v>
      </c>
      <c r="N747">
        <v>0</v>
      </c>
      <c r="O747">
        <v>43</v>
      </c>
      <c r="P747">
        <v>5</v>
      </c>
      <c r="Q747">
        <v>292</v>
      </c>
      <c r="R747">
        <v>1100</v>
      </c>
      <c r="S747">
        <v>2601</v>
      </c>
    </row>
    <row r="748" spans="1:19" ht="15" customHeight="1" x14ac:dyDescent="0.25">
      <c r="A748">
        <v>2022484408</v>
      </c>
      <c r="B748" s="1">
        <v>42480</v>
      </c>
      <c r="C748" s="1" t="str">
        <f t="shared" si="48"/>
        <v>Wednesday</v>
      </c>
      <c r="D748" s="1" t="str">
        <f t="shared" si="49"/>
        <v>Weekday</v>
      </c>
      <c r="E748" s="3">
        <f t="shared" si="50"/>
        <v>387</v>
      </c>
      <c r="F748" s="3" t="str">
        <f t="shared" si="51"/>
        <v>Highly Active</v>
      </c>
      <c r="G748">
        <v>15112</v>
      </c>
      <c r="H748" s="2">
        <v>10.670000076293899</v>
      </c>
      <c r="I748" s="2">
        <v>10.670000076293899</v>
      </c>
      <c r="J748">
        <v>0</v>
      </c>
      <c r="K748" s="2">
        <v>3.3399999141693102</v>
      </c>
      <c r="L748" s="2">
        <v>1.9299999475479099</v>
      </c>
      <c r="M748" s="2">
        <v>5.4000000953674299</v>
      </c>
      <c r="N748">
        <v>0</v>
      </c>
      <c r="O748">
        <v>48</v>
      </c>
      <c r="P748">
        <v>63</v>
      </c>
      <c r="Q748">
        <v>276</v>
      </c>
      <c r="R748">
        <v>1053</v>
      </c>
      <c r="S748">
        <v>2897</v>
      </c>
    </row>
    <row r="749" spans="1:19" ht="15" customHeight="1" x14ac:dyDescent="0.25">
      <c r="A749">
        <v>2022484408</v>
      </c>
      <c r="B749" s="1">
        <v>42487</v>
      </c>
      <c r="C749" s="1" t="str">
        <f t="shared" si="48"/>
        <v>Wednesday</v>
      </c>
      <c r="D749" s="1" t="str">
        <f t="shared" si="49"/>
        <v>Weekday</v>
      </c>
      <c r="E749" s="3">
        <f t="shared" si="50"/>
        <v>321</v>
      </c>
      <c r="F749" s="3" t="str">
        <f t="shared" si="51"/>
        <v>Highly Active</v>
      </c>
      <c r="G749">
        <v>10159</v>
      </c>
      <c r="H749" s="2">
        <v>7.1300001144409197</v>
      </c>
      <c r="I749" s="2">
        <v>7.1300001144409197</v>
      </c>
      <c r="J749">
        <v>0</v>
      </c>
      <c r="K749" s="2">
        <v>1.03999996185303</v>
      </c>
      <c r="L749" s="2">
        <v>0.97000002861022905</v>
      </c>
      <c r="M749" s="2">
        <v>5.1199998855590803</v>
      </c>
      <c r="N749">
        <v>0</v>
      </c>
      <c r="O749">
        <v>19</v>
      </c>
      <c r="P749">
        <v>20</v>
      </c>
      <c r="Q749">
        <v>282</v>
      </c>
      <c r="R749">
        <v>1119</v>
      </c>
      <c r="S749">
        <v>2463</v>
      </c>
    </row>
    <row r="750" spans="1:19" ht="15" customHeight="1" x14ac:dyDescent="0.25">
      <c r="A750">
        <v>2022484408</v>
      </c>
      <c r="B750" s="1">
        <v>42494</v>
      </c>
      <c r="C750" s="1" t="str">
        <f t="shared" si="48"/>
        <v>Wednesday</v>
      </c>
      <c r="D750" s="1" t="str">
        <f t="shared" si="49"/>
        <v>Weekday</v>
      </c>
      <c r="E750" s="3">
        <f t="shared" si="50"/>
        <v>335</v>
      </c>
      <c r="F750" s="3" t="str">
        <f t="shared" si="51"/>
        <v>Highly Active</v>
      </c>
      <c r="G750">
        <v>11768</v>
      </c>
      <c r="H750" s="2">
        <v>8.2899999618530291</v>
      </c>
      <c r="I750" s="2">
        <v>8.2899999618530291</v>
      </c>
      <c r="J750">
        <v>0</v>
      </c>
      <c r="K750" s="2">
        <v>2.5099999904632599</v>
      </c>
      <c r="L750" s="2">
        <v>0.93000000715255704</v>
      </c>
      <c r="M750" s="2">
        <v>4.8499999046325701</v>
      </c>
      <c r="N750">
        <v>0</v>
      </c>
      <c r="O750">
        <v>36</v>
      </c>
      <c r="P750">
        <v>27</v>
      </c>
      <c r="Q750">
        <v>272</v>
      </c>
      <c r="R750">
        <v>1105</v>
      </c>
      <c r="S750">
        <v>2649</v>
      </c>
    </row>
    <row r="751" spans="1:19" ht="15" customHeight="1" x14ac:dyDescent="0.25">
      <c r="A751">
        <v>2022484408</v>
      </c>
      <c r="B751" s="1">
        <v>42501</v>
      </c>
      <c r="C751" s="1" t="str">
        <f t="shared" si="48"/>
        <v>Wednesday</v>
      </c>
      <c r="D751" s="1" t="str">
        <f t="shared" si="49"/>
        <v>Weekday</v>
      </c>
      <c r="E751" s="3">
        <f t="shared" si="50"/>
        <v>307</v>
      </c>
      <c r="F751" s="3" t="str">
        <f t="shared" si="51"/>
        <v>Highly Active</v>
      </c>
      <c r="G751">
        <v>13272</v>
      </c>
      <c r="H751" s="2">
        <v>9.3199996948242205</v>
      </c>
      <c r="I751" s="2">
        <v>9.3199996948242205</v>
      </c>
      <c r="J751">
        <v>0</v>
      </c>
      <c r="K751" s="2">
        <v>4.1799998283386204</v>
      </c>
      <c r="L751" s="2">
        <v>1.1499999761581401</v>
      </c>
      <c r="M751" s="2">
        <v>3.9900000095367401</v>
      </c>
      <c r="N751">
        <v>0</v>
      </c>
      <c r="O751">
        <v>58</v>
      </c>
      <c r="P751">
        <v>25</v>
      </c>
      <c r="Q751">
        <v>224</v>
      </c>
      <c r="R751">
        <v>1133</v>
      </c>
      <c r="S751">
        <v>2544</v>
      </c>
    </row>
    <row r="752" spans="1:19" ht="15" customHeight="1" x14ac:dyDescent="0.25">
      <c r="A752">
        <v>2026352035</v>
      </c>
      <c r="B752" s="1">
        <v>42473</v>
      </c>
      <c r="C752" s="1" t="str">
        <f t="shared" si="48"/>
        <v>Wednesday</v>
      </c>
      <c r="D752" s="1" t="str">
        <f t="shared" si="49"/>
        <v>Weekday</v>
      </c>
      <c r="E752" s="3">
        <f t="shared" si="50"/>
        <v>238</v>
      </c>
      <c r="F752" s="3" t="str">
        <f t="shared" si="51"/>
        <v>Highly Active</v>
      </c>
      <c r="G752">
        <v>4993</v>
      </c>
      <c r="H752" s="2">
        <v>3.0999999046325701</v>
      </c>
      <c r="I752" s="2">
        <v>3.0999999046325701</v>
      </c>
      <c r="J752">
        <v>0</v>
      </c>
      <c r="K752" s="2">
        <v>0</v>
      </c>
      <c r="L752" s="2">
        <v>0</v>
      </c>
      <c r="M752" s="2">
        <v>3.0999999046325701</v>
      </c>
      <c r="N752">
        <v>0</v>
      </c>
      <c r="O752">
        <v>0</v>
      </c>
      <c r="P752">
        <v>0</v>
      </c>
      <c r="Q752">
        <v>238</v>
      </c>
      <c r="R752">
        <v>663</v>
      </c>
      <c r="S752">
        <v>1521</v>
      </c>
    </row>
    <row r="753" spans="1:19" ht="15" customHeight="1" x14ac:dyDescent="0.25">
      <c r="A753">
        <v>2026352035</v>
      </c>
      <c r="B753" s="1">
        <v>42480</v>
      </c>
      <c r="C753" s="1" t="str">
        <f t="shared" si="48"/>
        <v>Wednesday</v>
      </c>
      <c r="D753" s="1" t="str">
        <f t="shared" si="49"/>
        <v>Weekday</v>
      </c>
      <c r="E753" s="3">
        <f t="shared" si="50"/>
        <v>327</v>
      </c>
      <c r="F753" s="3" t="str">
        <f t="shared" si="51"/>
        <v>Highly Active</v>
      </c>
      <c r="G753">
        <v>7222</v>
      </c>
      <c r="H753" s="2">
        <v>4.4800000190734899</v>
      </c>
      <c r="I753" s="2">
        <v>4.4800000190734899</v>
      </c>
      <c r="J753">
        <v>0</v>
      </c>
      <c r="K753" s="2">
        <v>0</v>
      </c>
      <c r="L753" s="2">
        <v>0</v>
      </c>
      <c r="M753" s="2">
        <v>4.4800000190734899</v>
      </c>
      <c r="N753">
        <v>0</v>
      </c>
      <c r="O753">
        <v>0</v>
      </c>
      <c r="P753">
        <v>0</v>
      </c>
      <c r="Q753">
        <v>327</v>
      </c>
      <c r="R753">
        <v>623</v>
      </c>
      <c r="S753">
        <v>1667</v>
      </c>
    </row>
    <row r="754" spans="1:19" ht="15" customHeight="1" x14ac:dyDescent="0.25">
      <c r="A754">
        <v>2026352035</v>
      </c>
      <c r="B754" s="1">
        <v>42487</v>
      </c>
      <c r="C754" s="1" t="str">
        <f t="shared" si="48"/>
        <v>Wednesday</v>
      </c>
      <c r="D754" s="1" t="str">
        <f t="shared" si="49"/>
        <v>Weekday</v>
      </c>
      <c r="E754" s="3">
        <f t="shared" si="50"/>
        <v>286</v>
      </c>
      <c r="F754" s="3" t="str">
        <f t="shared" si="51"/>
        <v>Highly Active</v>
      </c>
      <c r="G754">
        <v>6088</v>
      </c>
      <c r="H754" s="2">
        <v>3.7699999809265101</v>
      </c>
      <c r="I754" s="2">
        <v>3.7699999809265101</v>
      </c>
      <c r="J754">
        <v>0</v>
      </c>
      <c r="K754" s="2">
        <v>0</v>
      </c>
      <c r="L754" s="2">
        <v>0</v>
      </c>
      <c r="M754" s="2">
        <v>3.7699999809265101</v>
      </c>
      <c r="N754">
        <v>0</v>
      </c>
      <c r="O754">
        <v>0</v>
      </c>
      <c r="P754">
        <v>0</v>
      </c>
      <c r="Q754">
        <v>286</v>
      </c>
      <c r="R754">
        <v>586</v>
      </c>
      <c r="S754">
        <v>1593</v>
      </c>
    </row>
    <row r="755" spans="1:19" ht="15" customHeight="1" x14ac:dyDescent="0.25">
      <c r="A755">
        <v>2026352035</v>
      </c>
      <c r="B755" s="1">
        <v>42494</v>
      </c>
      <c r="C755" s="1" t="str">
        <f t="shared" si="48"/>
        <v>Wednesday</v>
      </c>
      <c r="D755" s="1" t="str">
        <f t="shared" si="49"/>
        <v>Weekday</v>
      </c>
      <c r="E755" s="3">
        <f t="shared" si="50"/>
        <v>345</v>
      </c>
      <c r="F755" s="3" t="str">
        <f t="shared" si="51"/>
        <v>Highly Active</v>
      </c>
      <c r="G755">
        <v>6564</v>
      </c>
      <c r="H755" s="2">
        <v>4.0700001716613796</v>
      </c>
      <c r="I755" s="2">
        <v>4.0700001716613796</v>
      </c>
      <c r="J755">
        <v>0</v>
      </c>
      <c r="K755" s="2">
        <v>0</v>
      </c>
      <c r="L755" s="2">
        <v>0</v>
      </c>
      <c r="M755" s="2">
        <v>4.0700001716613796</v>
      </c>
      <c r="N755">
        <v>0</v>
      </c>
      <c r="O755">
        <v>0</v>
      </c>
      <c r="P755">
        <v>0</v>
      </c>
      <c r="Q755">
        <v>345</v>
      </c>
      <c r="R755">
        <v>530</v>
      </c>
      <c r="S755">
        <v>1658</v>
      </c>
    </row>
    <row r="756" spans="1:19" ht="15" customHeight="1" x14ac:dyDescent="0.25">
      <c r="A756">
        <v>2026352035</v>
      </c>
      <c r="B756" s="1">
        <v>42501</v>
      </c>
      <c r="C756" s="1" t="str">
        <f t="shared" si="48"/>
        <v>Wednesday</v>
      </c>
      <c r="D756" s="1" t="str">
        <f t="shared" si="49"/>
        <v>Weekday</v>
      </c>
      <c r="E756" s="3">
        <f t="shared" si="50"/>
        <v>330</v>
      </c>
      <c r="F756" s="3" t="str">
        <f t="shared" si="51"/>
        <v>Highly Active</v>
      </c>
      <c r="G756">
        <v>8580</v>
      </c>
      <c r="H756" s="2">
        <v>5.3200001716613796</v>
      </c>
      <c r="I756" s="2">
        <v>5.3200001716613796</v>
      </c>
      <c r="J756">
        <v>0</v>
      </c>
      <c r="K756" s="2">
        <v>0</v>
      </c>
      <c r="L756" s="2">
        <v>0</v>
      </c>
      <c r="M756" s="2">
        <v>5.3200001716613796</v>
      </c>
      <c r="N756">
        <v>0</v>
      </c>
      <c r="O756">
        <v>0</v>
      </c>
      <c r="P756">
        <v>0</v>
      </c>
      <c r="Q756">
        <v>330</v>
      </c>
      <c r="R756">
        <v>569</v>
      </c>
      <c r="S756">
        <v>1698</v>
      </c>
    </row>
    <row r="757" spans="1:19" ht="15" customHeight="1" x14ac:dyDescent="0.25">
      <c r="A757">
        <v>2320127002</v>
      </c>
      <c r="B757" s="1">
        <v>42473</v>
      </c>
      <c r="C757" s="1" t="str">
        <f t="shared" si="48"/>
        <v>Wednesday</v>
      </c>
      <c r="D757" s="1" t="str">
        <f t="shared" si="49"/>
        <v>Weekday</v>
      </c>
      <c r="E757" s="3">
        <f t="shared" si="50"/>
        <v>335</v>
      </c>
      <c r="F757" s="3" t="str">
        <f t="shared" si="51"/>
        <v>Highly Active</v>
      </c>
      <c r="G757">
        <v>7275</v>
      </c>
      <c r="H757" s="2">
        <v>4.9000000953674299</v>
      </c>
      <c r="I757" s="2">
        <v>4.9000000953674299</v>
      </c>
      <c r="J757">
        <v>0</v>
      </c>
      <c r="K757" s="2">
        <v>0</v>
      </c>
      <c r="L757" s="2">
        <v>0</v>
      </c>
      <c r="M757" s="2">
        <v>4.9000000953674299</v>
      </c>
      <c r="N757">
        <v>0</v>
      </c>
      <c r="O757">
        <v>0</v>
      </c>
      <c r="P757">
        <v>0</v>
      </c>
      <c r="Q757">
        <v>335</v>
      </c>
      <c r="R757">
        <v>1105</v>
      </c>
      <c r="S757">
        <v>2003</v>
      </c>
    </row>
    <row r="758" spans="1:19" ht="15" customHeight="1" x14ac:dyDescent="0.25">
      <c r="A758">
        <v>2320127002</v>
      </c>
      <c r="B758" s="1">
        <v>42480</v>
      </c>
      <c r="C758" s="1" t="str">
        <f t="shared" si="48"/>
        <v>Wednesday</v>
      </c>
      <c r="D758" s="1" t="str">
        <f t="shared" si="49"/>
        <v>Weekday</v>
      </c>
      <c r="E758" s="3">
        <f t="shared" si="50"/>
        <v>294</v>
      </c>
      <c r="F758" s="3" t="str">
        <f t="shared" si="51"/>
        <v>Highly Active</v>
      </c>
      <c r="G758">
        <v>7192</v>
      </c>
      <c r="H758" s="2">
        <v>4.8499999046325701</v>
      </c>
      <c r="I758" s="2">
        <v>4.8499999046325701</v>
      </c>
      <c r="J758">
        <v>0</v>
      </c>
      <c r="K758" s="2">
        <v>0</v>
      </c>
      <c r="L758" s="2">
        <v>0.490000009536743</v>
      </c>
      <c r="M758" s="2">
        <v>4.3400001525878897</v>
      </c>
      <c r="N758">
        <v>0</v>
      </c>
      <c r="O758">
        <v>0</v>
      </c>
      <c r="P758">
        <v>11</v>
      </c>
      <c r="Q758">
        <v>283</v>
      </c>
      <c r="R758">
        <v>1146</v>
      </c>
      <c r="S758">
        <v>1922</v>
      </c>
    </row>
    <row r="759" spans="1:19" ht="15" customHeight="1" x14ac:dyDescent="0.25">
      <c r="A759">
        <v>2320127002</v>
      </c>
      <c r="B759" s="1">
        <v>42487</v>
      </c>
      <c r="C759" s="1" t="str">
        <f t="shared" si="48"/>
        <v>Wednesday</v>
      </c>
      <c r="D759" s="1" t="str">
        <f t="shared" si="49"/>
        <v>Weekday</v>
      </c>
      <c r="E759" s="3">
        <f t="shared" si="50"/>
        <v>82</v>
      </c>
      <c r="F759" s="3" t="str">
        <f t="shared" si="51"/>
        <v>Highly Active</v>
      </c>
      <c r="G759">
        <v>1715</v>
      </c>
      <c r="H759" s="2">
        <v>1.1599999666214</v>
      </c>
      <c r="I759" s="2">
        <v>1.1599999666214</v>
      </c>
      <c r="J759">
        <v>0</v>
      </c>
      <c r="K759" s="2">
        <v>0</v>
      </c>
      <c r="L759" s="2">
        <v>0</v>
      </c>
      <c r="M759" s="2">
        <v>1.1599999666214</v>
      </c>
      <c r="N759">
        <v>0</v>
      </c>
      <c r="O759">
        <v>0</v>
      </c>
      <c r="P759">
        <v>0</v>
      </c>
      <c r="Q759">
        <v>82</v>
      </c>
      <c r="R759">
        <v>1358</v>
      </c>
      <c r="S759">
        <v>1481</v>
      </c>
    </row>
    <row r="760" spans="1:19" ht="15" customHeight="1" x14ac:dyDescent="0.25">
      <c r="A760">
        <v>2320127002</v>
      </c>
      <c r="B760" s="1">
        <v>42494</v>
      </c>
      <c r="C760" s="1" t="str">
        <f t="shared" si="48"/>
        <v>Wednesday</v>
      </c>
      <c r="D760" s="1" t="str">
        <f t="shared" si="49"/>
        <v>Weekday</v>
      </c>
      <c r="E760" s="3">
        <f t="shared" si="50"/>
        <v>52</v>
      </c>
      <c r="F760" s="3" t="str">
        <f t="shared" si="51"/>
        <v>Moderately Active</v>
      </c>
      <c r="G760">
        <v>1201</v>
      </c>
      <c r="H760" s="2">
        <v>0.81000000238418601</v>
      </c>
      <c r="I760" s="2">
        <v>0.81000000238418601</v>
      </c>
      <c r="J760">
        <v>0</v>
      </c>
      <c r="K760" s="2">
        <v>0</v>
      </c>
      <c r="L760" s="2">
        <v>0</v>
      </c>
      <c r="M760" s="2">
        <v>0.81000000238418601</v>
      </c>
      <c r="N760">
        <v>0</v>
      </c>
      <c r="O760">
        <v>0</v>
      </c>
      <c r="P760">
        <v>0</v>
      </c>
      <c r="Q760">
        <v>52</v>
      </c>
      <c r="R760">
        <v>1388</v>
      </c>
      <c r="S760">
        <v>1426</v>
      </c>
    </row>
    <row r="761" spans="1:19" ht="15" customHeight="1" x14ac:dyDescent="0.25">
      <c r="A761">
        <v>2320127002</v>
      </c>
      <c r="B761" s="1">
        <v>42501</v>
      </c>
      <c r="C761" s="1" t="str">
        <f t="shared" si="48"/>
        <v>Wednesday</v>
      </c>
      <c r="D761" s="1" t="str">
        <f t="shared" si="49"/>
        <v>Weekday</v>
      </c>
      <c r="E761" s="3">
        <f t="shared" si="50"/>
        <v>300</v>
      </c>
      <c r="F761" s="3" t="str">
        <f t="shared" si="51"/>
        <v>Highly Active</v>
      </c>
      <c r="G761">
        <v>6424</v>
      </c>
      <c r="H761" s="2">
        <v>4.3299999237060502</v>
      </c>
      <c r="I761" s="2">
        <v>4.3299999237060502</v>
      </c>
      <c r="J761">
        <v>0</v>
      </c>
      <c r="K761" s="2">
        <v>0</v>
      </c>
      <c r="L761" s="2">
        <v>0</v>
      </c>
      <c r="M761" s="2">
        <v>4.3299999237060502</v>
      </c>
      <c r="N761">
        <v>0</v>
      </c>
      <c r="O761">
        <v>0</v>
      </c>
      <c r="P761">
        <v>0</v>
      </c>
      <c r="Q761">
        <v>300</v>
      </c>
      <c r="R761">
        <v>1140</v>
      </c>
      <c r="S761">
        <v>1903</v>
      </c>
    </row>
    <row r="762" spans="1:19" ht="15" customHeight="1" x14ac:dyDescent="0.25">
      <c r="A762">
        <v>2347167796</v>
      </c>
      <c r="B762" s="1">
        <v>42473</v>
      </c>
      <c r="C762" s="1" t="str">
        <f t="shared" si="48"/>
        <v>Wednesday</v>
      </c>
      <c r="D762" s="1" t="str">
        <f t="shared" si="49"/>
        <v>Weekday</v>
      </c>
      <c r="E762" s="3">
        <f t="shared" si="50"/>
        <v>246</v>
      </c>
      <c r="F762" s="3" t="str">
        <f t="shared" si="51"/>
        <v>Highly Active</v>
      </c>
      <c r="G762">
        <v>10352</v>
      </c>
      <c r="H762" s="2">
        <v>7.0100002288818404</v>
      </c>
      <c r="I762" s="2">
        <v>7.0100002288818404</v>
      </c>
      <c r="J762">
        <v>0</v>
      </c>
      <c r="K762" s="2">
        <v>1.6599999666214</v>
      </c>
      <c r="L762" s="2">
        <v>1.9400000572204601</v>
      </c>
      <c r="M762" s="2">
        <v>3.4100000858306898</v>
      </c>
      <c r="N762">
        <v>0</v>
      </c>
      <c r="O762">
        <v>19</v>
      </c>
      <c r="P762">
        <v>32</v>
      </c>
      <c r="Q762">
        <v>195</v>
      </c>
      <c r="R762">
        <v>676</v>
      </c>
      <c r="S762">
        <v>2038</v>
      </c>
    </row>
    <row r="763" spans="1:19" ht="15" customHeight="1" x14ac:dyDescent="0.25">
      <c r="A763">
        <v>2347167796</v>
      </c>
      <c r="B763" s="1">
        <v>42480</v>
      </c>
      <c r="C763" s="1" t="str">
        <f t="shared" si="48"/>
        <v>Wednesday</v>
      </c>
      <c r="D763" s="1" t="str">
        <f t="shared" si="49"/>
        <v>Weekday</v>
      </c>
      <c r="E763" s="3">
        <f t="shared" si="50"/>
        <v>323</v>
      </c>
      <c r="F763" s="3" t="str">
        <f t="shared" si="51"/>
        <v>Highly Active</v>
      </c>
      <c r="G763">
        <v>10999</v>
      </c>
      <c r="H763" s="2">
        <v>7.2699999809265101</v>
      </c>
      <c r="I763" s="2">
        <v>7.2699999809265101</v>
      </c>
      <c r="J763">
        <v>0</v>
      </c>
      <c r="K763" s="2">
        <v>0.68000000715255704</v>
      </c>
      <c r="L763" s="2">
        <v>1.8099999427795399</v>
      </c>
      <c r="M763" s="2">
        <v>4.7800002098083496</v>
      </c>
      <c r="N763">
        <v>0</v>
      </c>
      <c r="O763">
        <v>11</v>
      </c>
      <c r="P763">
        <v>43</v>
      </c>
      <c r="Q763">
        <v>269</v>
      </c>
      <c r="R763">
        <v>1011</v>
      </c>
      <c r="S763">
        <v>2198</v>
      </c>
    </row>
    <row r="764" spans="1:19" ht="15" customHeight="1" x14ac:dyDescent="0.25">
      <c r="A764">
        <v>2347167796</v>
      </c>
      <c r="B764" s="1">
        <v>42487</v>
      </c>
      <c r="C764" s="1" t="str">
        <f t="shared" si="48"/>
        <v>Wednesday</v>
      </c>
      <c r="D764" s="1" t="str">
        <f t="shared" si="49"/>
        <v>Weekday</v>
      </c>
      <c r="E764" s="3">
        <f t="shared" si="50"/>
        <v>330</v>
      </c>
      <c r="F764" s="3" t="str">
        <f t="shared" si="51"/>
        <v>Highly Active</v>
      </c>
      <c r="G764">
        <v>11423</v>
      </c>
      <c r="H764" s="2">
        <v>7.5799999237060502</v>
      </c>
      <c r="I764" s="2">
        <v>7.5799999237060502</v>
      </c>
      <c r="J764">
        <v>0</v>
      </c>
      <c r="K764" s="2">
        <v>1.8600000143051101</v>
      </c>
      <c r="L764" s="2">
        <v>0.40000000596046398</v>
      </c>
      <c r="M764" s="2">
        <v>5.3200001716613796</v>
      </c>
      <c r="N764">
        <v>0</v>
      </c>
      <c r="O764">
        <v>26</v>
      </c>
      <c r="P764">
        <v>9</v>
      </c>
      <c r="Q764">
        <v>295</v>
      </c>
      <c r="R764">
        <v>623</v>
      </c>
      <c r="S764">
        <v>2194</v>
      </c>
    </row>
    <row r="765" spans="1:19" ht="15" customHeight="1" x14ac:dyDescent="0.25">
      <c r="A765">
        <v>2873212765</v>
      </c>
      <c r="B765" s="1">
        <v>42473</v>
      </c>
      <c r="C765" s="1" t="str">
        <f t="shared" si="48"/>
        <v>Wednesday</v>
      </c>
      <c r="D765" s="1" t="str">
        <f t="shared" si="49"/>
        <v>Weekday</v>
      </c>
      <c r="E765" s="3">
        <f t="shared" si="50"/>
        <v>412</v>
      </c>
      <c r="F765" s="3" t="str">
        <f t="shared" si="51"/>
        <v>Highly Active</v>
      </c>
      <c r="G765">
        <v>7618</v>
      </c>
      <c r="H765" s="2">
        <v>5.1199998855590803</v>
      </c>
      <c r="I765" s="2">
        <v>5.1199998855590803</v>
      </c>
      <c r="J765">
        <v>0</v>
      </c>
      <c r="K765" s="2">
        <v>0</v>
      </c>
      <c r="L765" s="2">
        <v>0.21999999880790699</v>
      </c>
      <c r="M765" s="2">
        <v>4.8800001144409197</v>
      </c>
      <c r="N765">
        <v>1.9999999552965199E-2</v>
      </c>
      <c r="O765">
        <v>0</v>
      </c>
      <c r="P765">
        <v>8</v>
      </c>
      <c r="Q765">
        <v>404</v>
      </c>
      <c r="R765">
        <v>1028</v>
      </c>
      <c r="S765">
        <v>2004</v>
      </c>
    </row>
    <row r="766" spans="1:19" ht="15" customHeight="1" x14ac:dyDescent="0.25">
      <c r="A766">
        <v>2873212765</v>
      </c>
      <c r="B766" s="1">
        <v>42480</v>
      </c>
      <c r="C766" s="1" t="str">
        <f t="shared" si="48"/>
        <v>Wednesday</v>
      </c>
      <c r="D766" s="1" t="str">
        <f t="shared" si="49"/>
        <v>Weekday</v>
      </c>
      <c r="E766" s="3">
        <f t="shared" si="50"/>
        <v>405</v>
      </c>
      <c r="F766" s="3" t="str">
        <f t="shared" si="51"/>
        <v>Highly Active</v>
      </c>
      <c r="G766">
        <v>9202</v>
      </c>
      <c r="H766" s="2">
        <v>6.3000001907348597</v>
      </c>
      <c r="I766" s="2">
        <v>6.3000001907348597</v>
      </c>
      <c r="J766">
        <v>0</v>
      </c>
      <c r="K766" s="2">
        <v>1.5099999904632599</v>
      </c>
      <c r="L766" s="2">
        <v>0.119999997317791</v>
      </c>
      <c r="M766" s="2">
        <v>4.6599998474121103</v>
      </c>
      <c r="N766">
        <v>9.9999997764825804E-3</v>
      </c>
      <c r="O766">
        <v>22</v>
      </c>
      <c r="P766">
        <v>5</v>
      </c>
      <c r="Q766">
        <v>378</v>
      </c>
      <c r="R766">
        <v>1035</v>
      </c>
      <c r="S766">
        <v>2094</v>
      </c>
    </row>
    <row r="767" spans="1:19" ht="15" customHeight="1" x14ac:dyDescent="0.25">
      <c r="A767">
        <v>2873212765</v>
      </c>
      <c r="B767" s="1">
        <v>42487</v>
      </c>
      <c r="C767" s="1" t="str">
        <f t="shared" si="48"/>
        <v>Wednesday</v>
      </c>
      <c r="D767" s="1" t="str">
        <f t="shared" si="49"/>
        <v>Weekday</v>
      </c>
      <c r="E767" s="3">
        <f t="shared" si="50"/>
        <v>243</v>
      </c>
      <c r="F767" s="3" t="str">
        <f t="shared" si="51"/>
        <v>Highly Active</v>
      </c>
      <c r="G767">
        <v>3516</v>
      </c>
      <c r="H767" s="2">
        <v>2.3599998950958301</v>
      </c>
      <c r="I767" s="2">
        <v>2.3599998950958301</v>
      </c>
      <c r="J767">
        <v>0</v>
      </c>
      <c r="K767" s="2">
        <v>0</v>
      </c>
      <c r="L767" s="2">
        <v>0</v>
      </c>
      <c r="M767" s="2">
        <v>2.3599998950958301</v>
      </c>
      <c r="N767">
        <v>0</v>
      </c>
      <c r="O767">
        <v>46</v>
      </c>
      <c r="P767">
        <v>0</v>
      </c>
      <c r="Q767">
        <v>197</v>
      </c>
      <c r="R767">
        <v>1197</v>
      </c>
      <c r="S767">
        <v>1966</v>
      </c>
    </row>
    <row r="768" spans="1:19" ht="15" customHeight="1" x14ac:dyDescent="0.25">
      <c r="A768">
        <v>2873212765</v>
      </c>
      <c r="B768" s="1">
        <v>42494</v>
      </c>
      <c r="C768" s="1" t="str">
        <f t="shared" si="48"/>
        <v>Wednesday</v>
      </c>
      <c r="D768" s="1" t="str">
        <f t="shared" si="49"/>
        <v>Weekday</v>
      </c>
      <c r="E768" s="3">
        <f t="shared" si="50"/>
        <v>420</v>
      </c>
      <c r="F768" s="3" t="str">
        <f t="shared" si="51"/>
        <v>Highly Active</v>
      </c>
      <c r="G768">
        <v>8278</v>
      </c>
      <c r="H768" s="2">
        <v>5.5599999427795401</v>
      </c>
      <c r="I768" s="2">
        <v>5.5599999427795401</v>
      </c>
      <c r="J768">
        <v>0</v>
      </c>
      <c r="K768" s="2">
        <v>0</v>
      </c>
      <c r="L768" s="2">
        <v>0</v>
      </c>
      <c r="M768" s="2">
        <v>5.5599999427795401</v>
      </c>
      <c r="N768">
        <v>0</v>
      </c>
      <c r="O768">
        <v>0</v>
      </c>
      <c r="P768">
        <v>0</v>
      </c>
      <c r="Q768">
        <v>420</v>
      </c>
      <c r="R768">
        <v>1020</v>
      </c>
      <c r="S768">
        <v>2015</v>
      </c>
    </row>
    <row r="769" spans="1:19" ht="15" customHeight="1" x14ac:dyDescent="0.25">
      <c r="A769">
        <v>2873212765</v>
      </c>
      <c r="B769" s="1">
        <v>42501</v>
      </c>
      <c r="C769" s="1" t="str">
        <f t="shared" si="48"/>
        <v>Wednesday</v>
      </c>
      <c r="D769" s="1" t="str">
        <f t="shared" si="49"/>
        <v>Weekday</v>
      </c>
      <c r="E769" s="3">
        <f t="shared" si="50"/>
        <v>319</v>
      </c>
      <c r="F769" s="3" t="str">
        <f t="shared" si="51"/>
        <v>Highly Active</v>
      </c>
      <c r="G769">
        <v>6440</v>
      </c>
      <c r="H769" s="2">
        <v>4.3299999237060502</v>
      </c>
      <c r="I769" s="2">
        <v>4.3299999237060502</v>
      </c>
      <c r="J769">
        <v>0</v>
      </c>
      <c r="K769" s="2">
        <v>0</v>
      </c>
      <c r="L769" s="2">
        <v>0</v>
      </c>
      <c r="M769" s="2">
        <v>4.3200001716613796</v>
      </c>
      <c r="N769">
        <v>9.9999997764825804E-3</v>
      </c>
      <c r="O769">
        <v>0</v>
      </c>
      <c r="P769">
        <v>0</v>
      </c>
      <c r="Q769">
        <v>319</v>
      </c>
      <c r="R769">
        <v>1121</v>
      </c>
      <c r="S769">
        <v>1826</v>
      </c>
    </row>
    <row r="770" spans="1:19" ht="15" customHeight="1" x14ac:dyDescent="0.25">
      <c r="A770">
        <v>3372868164</v>
      </c>
      <c r="B770" s="1">
        <v>42473</v>
      </c>
      <c r="C770" s="1" t="str">
        <f t="shared" ref="C770:C833" si="52">TEXT(B770, "dddd")</f>
        <v>Wednesday</v>
      </c>
      <c r="D770" s="1" t="str">
        <f t="shared" ref="D770:D833" si="53">IF(OR(TEXT(C770,"dddd")="Saturday",TEXT(C770,"dddd")="Sunday"),"weekend","Weekday")</f>
        <v>Weekday</v>
      </c>
      <c r="E770" s="3">
        <f t="shared" ref="E770:E833" si="54">O770+P770+Q770</f>
        <v>395</v>
      </c>
      <c r="F770" s="3" t="str">
        <f t="shared" ref="F770:F833" si="55">IF(E770&gt;=60,"Highly Active",IF(E770&gt;=30,"Moderately Active","Low Activity"))</f>
        <v>Highly Active</v>
      </c>
      <c r="G770">
        <v>9715</v>
      </c>
      <c r="H770" s="2">
        <v>6.6300001144409197</v>
      </c>
      <c r="I770" s="2">
        <v>6.6300001144409197</v>
      </c>
      <c r="J770">
        <v>0</v>
      </c>
      <c r="K770" s="2">
        <v>0.99000000953674305</v>
      </c>
      <c r="L770" s="2">
        <v>0.34000000357627902</v>
      </c>
      <c r="M770" s="2">
        <v>5.2699999809265101</v>
      </c>
      <c r="N770">
        <v>1.9999999552965199E-2</v>
      </c>
      <c r="O770">
        <v>16</v>
      </c>
      <c r="P770">
        <v>8</v>
      </c>
      <c r="Q770">
        <v>371</v>
      </c>
      <c r="R770">
        <v>1045</v>
      </c>
      <c r="S770">
        <v>2093</v>
      </c>
    </row>
    <row r="771" spans="1:19" ht="15" customHeight="1" x14ac:dyDescent="0.25">
      <c r="A771">
        <v>3372868164</v>
      </c>
      <c r="B771" s="1">
        <v>42480</v>
      </c>
      <c r="C771" s="1" t="str">
        <f t="shared" si="52"/>
        <v>Wednesday</v>
      </c>
      <c r="D771" s="1" t="str">
        <f t="shared" si="53"/>
        <v>Weekday</v>
      </c>
      <c r="E771" s="3">
        <f t="shared" si="54"/>
        <v>292</v>
      </c>
      <c r="F771" s="3" t="str">
        <f t="shared" si="55"/>
        <v>Highly Active</v>
      </c>
      <c r="G771">
        <v>4880</v>
      </c>
      <c r="H771" s="2">
        <v>3.3299999237060498</v>
      </c>
      <c r="I771" s="2">
        <v>3.3299999237060498</v>
      </c>
      <c r="J771">
        <v>0</v>
      </c>
      <c r="K771" s="2">
        <v>0.83999997377395597</v>
      </c>
      <c r="L771" s="2">
        <v>9.00000035762787E-2</v>
      </c>
      <c r="M771" s="2">
        <v>2.3800001144409202</v>
      </c>
      <c r="N771">
        <v>1.9999999552965199E-2</v>
      </c>
      <c r="O771">
        <v>15</v>
      </c>
      <c r="P771">
        <v>3</v>
      </c>
      <c r="Q771">
        <v>274</v>
      </c>
      <c r="R771">
        <v>1148</v>
      </c>
      <c r="S771">
        <v>1867</v>
      </c>
    </row>
    <row r="772" spans="1:19" ht="15" customHeight="1" x14ac:dyDescent="0.25">
      <c r="A772">
        <v>3372868164</v>
      </c>
      <c r="B772" s="1">
        <v>42487</v>
      </c>
      <c r="C772" s="1" t="str">
        <f t="shared" si="52"/>
        <v>Wednesday</v>
      </c>
      <c r="D772" s="1" t="str">
        <f t="shared" si="53"/>
        <v>Weekday</v>
      </c>
      <c r="E772" s="3">
        <f t="shared" si="54"/>
        <v>383</v>
      </c>
      <c r="F772" s="3" t="str">
        <f t="shared" si="55"/>
        <v>Highly Active</v>
      </c>
      <c r="G772">
        <v>7904</v>
      </c>
      <c r="H772" s="2">
        <v>5.4200000762939498</v>
      </c>
      <c r="I772" s="2">
        <v>5.4200000762939498</v>
      </c>
      <c r="J772">
        <v>0</v>
      </c>
      <c r="K772" s="2">
        <v>1.58000004291534</v>
      </c>
      <c r="L772" s="2">
        <v>0.62999999523162797</v>
      </c>
      <c r="M772" s="2">
        <v>3.1900000572204599</v>
      </c>
      <c r="N772">
        <v>9.9999997764825804E-3</v>
      </c>
      <c r="O772">
        <v>24</v>
      </c>
      <c r="P772">
        <v>13</v>
      </c>
      <c r="Q772">
        <v>346</v>
      </c>
      <c r="R772">
        <v>1057</v>
      </c>
      <c r="S772">
        <v>2095</v>
      </c>
    </row>
    <row r="773" spans="1:19" ht="15" customHeight="1" x14ac:dyDescent="0.25">
      <c r="A773">
        <v>3977333714</v>
      </c>
      <c r="B773" s="1">
        <v>42473</v>
      </c>
      <c r="C773" s="1" t="str">
        <f t="shared" si="52"/>
        <v>Wednesday</v>
      </c>
      <c r="D773" s="1" t="str">
        <f t="shared" si="53"/>
        <v>Weekday</v>
      </c>
      <c r="E773" s="3">
        <f t="shared" si="54"/>
        <v>230</v>
      </c>
      <c r="F773" s="3" t="str">
        <f t="shared" si="55"/>
        <v>Highly Active</v>
      </c>
      <c r="G773">
        <v>10035</v>
      </c>
      <c r="H773" s="2">
        <v>6.71000003814697</v>
      </c>
      <c r="I773" s="2">
        <v>6.71000003814697</v>
      </c>
      <c r="J773">
        <v>0</v>
      </c>
      <c r="K773" s="2">
        <v>2.0299999713897701</v>
      </c>
      <c r="L773" s="2">
        <v>2.1300001144409202</v>
      </c>
      <c r="M773" s="2">
        <v>2.5499999523162802</v>
      </c>
      <c r="N773">
        <v>0</v>
      </c>
      <c r="O773">
        <v>31</v>
      </c>
      <c r="P773">
        <v>46</v>
      </c>
      <c r="Q773">
        <v>153</v>
      </c>
      <c r="R773">
        <v>754</v>
      </c>
      <c r="S773">
        <v>1495</v>
      </c>
    </row>
    <row r="774" spans="1:19" ht="15" customHeight="1" x14ac:dyDescent="0.25">
      <c r="A774">
        <v>3977333714</v>
      </c>
      <c r="B774" s="1">
        <v>42480</v>
      </c>
      <c r="C774" s="1" t="str">
        <f t="shared" si="52"/>
        <v>Wednesday</v>
      </c>
      <c r="D774" s="1" t="str">
        <f t="shared" si="53"/>
        <v>Weekday</v>
      </c>
      <c r="E774" s="3">
        <f t="shared" si="54"/>
        <v>264</v>
      </c>
      <c r="F774" s="3" t="str">
        <f t="shared" si="55"/>
        <v>Highly Active</v>
      </c>
      <c r="G774">
        <v>11658</v>
      </c>
      <c r="H774" s="2">
        <v>7.8299999237060502</v>
      </c>
      <c r="I774" s="2">
        <v>7.8299999237060502</v>
      </c>
      <c r="J774">
        <v>0</v>
      </c>
      <c r="K774" s="2">
        <v>0.20000000298023199</v>
      </c>
      <c r="L774" s="2">
        <v>4.3499999046325701</v>
      </c>
      <c r="M774" s="2">
        <v>3.2799999713897701</v>
      </c>
      <c r="N774">
        <v>0</v>
      </c>
      <c r="O774">
        <v>2</v>
      </c>
      <c r="P774">
        <v>98</v>
      </c>
      <c r="Q774">
        <v>164</v>
      </c>
      <c r="R774">
        <v>845</v>
      </c>
      <c r="S774">
        <v>1554</v>
      </c>
    </row>
    <row r="775" spans="1:19" ht="15" customHeight="1" x14ac:dyDescent="0.25">
      <c r="A775">
        <v>3977333714</v>
      </c>
      <c r="B775" s="1">
        <v>42487</v>
      </c>
      <c r="C775" s="1" t="str">
        <f t="shared" si="52"/>
        <v>Wednesday</v>
      </c>
      <c r="D775" s="1" t="str">
        <f t="shared" si="53"/>
        <v>Weekday</v>
      </c>
      <c r="E775" s="3">
        <f t="shared" si="54"/>
        <v>186</v>
      </c>
      <c r="F775" s="3" t="str">
        <f t="shared" si="55"/>
        <v>Highly Active</v>
      </c>
      <c r="G775">
        <v>7193</v>
      </c>
      <c r="H775" s="2">
        <v>5.03999996185303</v>
      </c>
      <c r="I775" s="2">
        <v>5.03999996185303</v>
      </c>
      <c r="J775">
        <v>0</v>
      </c>
      <c r="K775" s="2">
        <v>0</v>
      </c>
      <c r="L775" s="2">
        <v>0.41999998688697798</v>
      </c>
      <c r="M775" s="2">
        <v>4.6199998855590803</v>
      </c>
      <c r="N775">
        <v>0</v>
      </c>
      <c r="O775">
        <v>0</v>
      </c>
      <c r="P775">
        <v>10</v>
      </c>
      <c r="Q775">
        <v>176</v>
      </c>
      <c r="R775">
        <v>714</v>
      </c>
      <c r="S775">
        <v>1377</v>
      </c>
    </row>
    <row r="776" spans="1:19" ht="15" customHeight="1" x14ac:dyDescent="0.25">
      <c r="A776">
        <v>3977333714</v>
      </c>
      <c r="B776" s="1">
        <v>42494</v>
      </c>
      <c r="C776" s="1" t="str">
        <f t="shared" si="52"/>
        <v>Wednesday</v>
      </c>
      <c r="D776" s="1" t="str">
        <f t="shared" si="53"/>
        <v>Weekday</v>
      </c>
      <c r="E776" s="3">
        <f t="shared" si="54"/>
        <v>252</v>
      </c>
      <c r="F776" s="3" t="str">
        <f t="shared" si="55"/>
        <v>Highly Active</v>
      </c>
      <c r="G776">
        <v>13559</v>
      </c>
      <c r="H776" s="2">
        <v>9.4399995803833008</v>
      </c>
      <c r="I776" s="2">
        <v>9.4399995803833008</v>
      </c>
      <c r="J776">
        <v>0</v>
      </c>
      <c r="K776" s="2">
        <v>1.8099999427795399</v>
      </c>
      <c r="L776" s="2">
        <v>4.5799999237060502</v>
      </c>
      <c r="M776" s="2">
        <v>2.8900001049041699</v>
      </c>
      <c r="N776">
        <v>0</v>
      </c>
      <c r="O776">
        <v>14</v>
      </c>
      <c r="P776">
        <v>96</v>
      </c>
      <c r="Q776">
        <v>142</v>
      </c>
      <c r="R776">
        <v>852</v>
      </c>
      <c r="S776">
        <v>1628</v>
      </c>
    </row>
    <row r="777" spans="1:19" ht="15" customHeight="1" x14ac:dyDescent="0.25">
      <c r="A777">
        <v>3977333714</v>
      </c>
      <c r="B777" s="1">
        <v>42501</v>
      </c>
      <c r="C777" s="1" t="str">
        <f t="shared" si="52"/>
        <v>Wednesday</v>
      </c>
      <c r="D777" s="1" t="str">
        <f t="shared" si="53"/>
        <v>Weekday</v>
      </c>
      <c r="E777" s="3">
        <f t="shared" si="54"/>
        <v>13</v>
      </c>
      <c r="F777" s="3" t="str">
        <f t="shared" si="55"/>
        <v>Low Activity</v>
      </c>
      <c r="G777">
        <v>746</v>
      </c>
      <c r="H777" s="2">
        <v>0.5</v>
      </c>
      <c r="I777" s="2">
        <v>0.5</v>
      </c>
      <c r="J777">
        <v>0</v>
      </c>
      <c r="K777" s="2">
        <v>0.37000000476837203</v>
      </c>
      <c r="L777" s="2">
        <v>0</v>
      </c>
      <c r="M777" s="2">
        <v>0.129999995231628</v>
      </c>
      <c r="N777">
        <v>0</v>
      </c>
      <c r="O777">
        <v>4</v>
      </c>
      <c r="P777">
        <v>0</v>
      </c>
      <c r="Q777">
        <v>9</v>
      </c>
      <c r="R777">
        <v>13</v>
      </c>
      <c r="S777">
        <v>52</v>
      </c>
    </row>
    <row r="778" spans="1:19" ht="15" customHeight="1" x14ac:dyDescent="0.25">
      <c r="A778">
        <v>4020332650</v>
      </c>
      <c r="B778" s="1">
        <v>42494</v>
      </c>
      <c r="C778" s="1" t="str">
        <f t="shared" si="52"/>
        <v>Wednesday</v>
      </c>
      <c r="D778" s="1" t="str">
        <f t="shared" si="53"/>
        <v>Weekday</v>
      </c>
      <c r="E778" s="3">
        <f t="shared" si="54"/>
        <v>405</v>
      </c>
      <c r="F778" s="3" t="str">
        <f t="shared" si="55"/>
        <v>Highly Active</v>
      </c>
      <c r="G778">
        <v>10252</v>
      </c>
      <c r="H778" s="2">
        <v>7.3499999046325701</v>
      </c>
      <c r="I778" s="2">
        <v>7.3499999046325701</v>
      </c>
      <c r="J778">
        <v>0</v>
      </c>
      <c r="K778" s="2">
        <v>0.67000001668930098</v>
      </c>
      <c r="L778" s="2">
        <v>1.03999996185303</v>
      </c>
      <c r="M778" s="2">
        <v>5.5799999237060502</v>
      </c>
      <c r="N778">
        <v>0</v>
      </c>
      <c r="O778">
        <v>13</v>
      </c>
      <c r="P778">
        <v>46</v>
      </c>
      <c r="Q778">
        <v>346</v>
      </c>
      <c r="R778">
        <v>531</v>
      </c>
      <c r="S778">
        <v>3879</v>
      </c>
    </row>
    <row r="779" spans="1:19" ht="15" customHeight="1" x14ac:dyDescent="0.25">
      <c r="A779">
        <v>4020332650</v>
      </c>
      <c r="B779" s="1">
        <v>42501</v>
      </c>
      <c r="C779" s="1" t="str">
        <f t="shared" si="52"/>
        <v>Wednesday</v>
      </c>
      <c r="D779" s="1" t="str">
        <f t="shared" si="53"/>
        <v>Weekday</v>
      </c>
      <c r="E779" s="3">
        <f t="shared" si="54"/>
        <v>144</v>
      </c>
      <c r="F779" s="3" t="str">
        <f t="shared" si="55"/>
        <v>Highly Active</v>
      </c>
      <c r="G779">
        <v>3689</v>
      </c>
      <c r="H779" s="2">
        <v>2.6500000953674299</v>
      </c>
      <c r="I779" s="2">
        <v>2.6500000953674299</v>
      </c>
      <c r="J779">
        <v>0</v>
      </c>
      <c r="K779" s="2">
        <v>0.109999999403954</v>
      </c>
      <c r="L779" s="2">
        <v>0.17000000178813901</v>
      </c>
      <c r="M779" s="2">
        <v>2.3299999237060498</v>
      </c>
      <c r="N779">
        <v>0</v>
      </c>
      <c r="O779">
        <v>2</v>
      </c>
      <c r="P779">
        <v>8</v>
      </c>
      <c r="Q779">
        <v>134</v>
      </c>
      <c r="R779">
        <v>1296</v>
      </c>
      <c r="S779">
        <v>2645</v>
      </c>
    </row>
    <row r="780" spans="1:19" ht="15" customHeight="1" x14ac:dyDescent="0.25">
      <c r="A780">
        <v>4057192912</v>
      </c>
      <c r="B780" s="1">
        <v>42473</v>
      </c>
      <c r="C780" s="1" t="str">
        <f t="shared" si="52"/>
        <v>Wednesday</v>
      </c>
      <c r="D780" s="1" t="str">
        <f t="shared" si="53"/>
        <v>Weekday</v>
      </c>
      <c r="E780" s="3">
        <f t="shared" si="54"/>
        <v>160</v>
      </c>
      <c r="F780" s="3" t="str">
        <f t="shared" si="55"/>
        <v>Highly Active</v>
      </c>
      <c r="G780">
        <v>5974</v>
      </c>
      <c r="H780" s="2">
        <v>4.4699997901916504</v>
      </c>
      <c r="I780" s="2">
        <v>4.4699997901916504</v>
      </c>
      <c r="J780">
        <v>0</v>
      </c>
      <c r="K780" s="2">
        <v>0</v>
      </c>
      <c r="L780" s="2">
        <v>0</v>
      </c>
      <c r="M780" s="2">
        <v>4.3699998855590803</v>
      </c>
      <c r="N780">
        <v>0</v>
      </c>
      <c r="O780">
        <v>0</v>
      </c>
      <c r="P780">
        <v>0</v>
      </c>
      <c r="Q780">
        <v>160</v>
      </c>
      <c r="R780">
        <v>1280</v>
      </c>
      <c r="S780">
        <v>2306</v>
      </c>
    </row>
    <row r="781" spans="1:19" ht="15" customHeight="1" x14ac:dyDescent="0.25">
      <c r="A781">
        <v>4319703577</v>
      </c>
      <c r="B781" s="1">
        <v>42473</v>
      </c>
      <c r="C781" s="1" t="str">
        <f t="shared" si="52"/>
        <v>Wednesday</v>
      </c>
      <c r="D781" s="1" t="str">
        <f t="shared" si="53"/>
        <v>Weekday</v>
      </c>
      <c r="E781" s="3">
        <f t="shared" si="54"/>
        <v>119</v>
      </c>
      <c r="F781" s="3" t="str">
        <f t="shared" si="55"/>
        <v>Highly Active</v>
      </c>
      <c r="G781">
        <v>8204</v>
      </c>
      <c r="H781" s="2">
        <v>5.5</v>
      </c>
      <c r="I781" s="2">
        <v>5.5</v>
      </c>
      <c r="J781">
        <v>0</v>
      </c>
      <c r="K781" s="2">
        <v>0.52999997138977095</v>
      </c>
      <c r="L781" s="2">
        <v>0.58999997377395597</v>
      </c>
      <c r="M781" s="2">
        <v>1.3099999427795399</v>
      </c>
      <c r="N781">
        <v>0</v>
      </c>
      <c r="O781">
        <v>8</v>
      </c>
      <c r="P781">
        <v>15</v>
      </c>
      <c r="Q781">
        <v>96</v>
      </c>
      <c r="R781">
        <v>1234</v>
      </c>
      <c r="S781">
        <v>2135</v>
      </c>
    </row>
    <row r="782" spans="1:19" ht="15" customHeight="1" x14ac:dyDescent="0.25">
      <c r="A782">
        <v>4319703577</v>
      </c>
      <c r="B782" s="1">
        <v>42480</v>
      </c>
      <c r="C782" s="1" t="str">
        <f t="shared" si="52"/>
        <v>Wednesday</v>
      </c>
      <c r="D782" s="1" t="str">
        <f t="shared" si="53"/>
        <v>Weekday</v>
      </c>
      <c r="E782" s="3">
        <f t="shared" si="54"/>
        <v>324</v>
      </c>
      <c r="F782" s="3" t="str">
        <f t="shared" si="55"/>
        <v>Highly Active</v>
      </c>
      <c r="G782">
        <v>8954</v>
      </c>
      <c r="H782" s="2">
        <v>6.0100002288818404</v>
      </c>
      <c r="I782" s="2">
        <v>6.0100002288818404</v>
      </c>
      <c r="J782">
        <v>0</v>
      </c>
      <c r="K782" s="2">
        <v>0</v>
      </c>
      <c r="L782" s="2">
        <v>0.68000000715255704</v>
      </c>
      <c r="M782" s="2">
        <v>5.3099999427795401</v>
      </c>
      <c r="N782">
        <v>0</v>
      </c>
      <c r="O782">
        <v>0</v>
      </c>
      <c r="P782">
        <v>18</v>
      </c>
      <c r="Q782">
        <v>306</v>
      </c>
      <c r="R782">
        <v>671</v>
      </c>
      <c r="S782">
        <v>2220</v>
      </c>
    </row>
    <row r="783" spans="1:19" ht="15" customHeight="1" x14ac:dyDescent="0.25">
      <c r="A783">
        <v>4319703577</v>
      </c>
      <c r="B783" s="1">
        <v>42487</v>
      </c>
      <c r="C783" s="1" t="str">
        <f t="shared" si="52"/>
        <v>Wednesday</v>
      </c>
      <c r="D783" s="1" t="str">
        <f t="shared" si="53"/>
        <v>Weekday</v>
      </c>
      <c r="E783" s="3">
        <f t="shared" si="54"/>
        <v>353</v>
      </c>
      <c r="F783" s="3" t="str">
        <f t="shared" si="55"/>
        <v>Highly Active</v>
      </c>
      <c r="G783">
        <v>10780</v>
      </c>
      <c r="H783" s="2">
        <v>7.2300000190734899</v>
      </c>
      <c r="I783" s="2">
        <v>7.2300000190734899</v>
      </c>
      <c r="J783">
        <v>0</v>
      </c>
      <c r="K783" s="2">
        <v>0.40999999642372098</v>
      </c>
      <c r="L783" s="2">
        <v>1.91999995708466</v>
      </c>
      <c r="M783" s="2">
        <v>4.9099998474121103</v>
      </c>
      <c r="N783">
        <v>0</v>
      </c>
      <c r="O783">
        <v>6</v>
      </c>
      <c r="P783">
        <v>47</v>
      </c>
      <c r="Q783">
        <v>300</v>
      </c>
      <c r="R783">
        <v>680</v>
      </c>
      <c r="S783">
        <v>2324</v>
      </c>
    </row>
    <row r="784" spans="1:19" ht="15" customHeight="1" x14ac:dyDescent="0.25">
      <c r="A784">
        <v>4319703577</v>
      </c>
      <c r="B784" s="1">
        <v>42494</v>
      </c>
      <c r="C784" s="1" t="str">
        <f t="shared" si="52"/>
        <v>Wednesday</v>
      </c>
      <c r="D784" s="1" t="str">
        <f t="shared" si="53"/>
        <v>Weekday</v>
      </c>
      <c r="E784" s="3">
        <f t="shared" si="54"/>
        <v>334</v>
      </c>
      <c r="F784" s="3" t="str">
        <f t="shared" si="55"/>
        <v>Highly Active</v>
      </c>
      <c r="G784">
        <v>10429</v>
      </c>
      <c r="H784" s="2">
        <v>7.0199999809265101</v>
      </c>
      <c r="I784" s="2">
        <v>7.0199999809265101</v>
      </c>
      <c r="J784">
        <v>0</v>
      </c>
      <c r="K784" s="2">
        <v>0.58999997377395597</v>
      </c>
      <c r="L784" s="2">
        <v>0.57999998331069902</v>
      </c>
      <c r="M784" s="2">
        <v>5.8499999046325701</v>
      </c>
      <c r="N784">
        <v>0</v>
      </c>
      <c r="O784">
        <v>8</v>
      </c>
      <c r="P784">
        <v>13</v>
      </c>
      <c r="Q784">
        <v>313</v>
      </c>
      <c r="R784">
        <v>1106</v>
      </c>
      <c r="S784">
        <v>2282</v>
      </c>
    </row>
    <row r="785" spans="1:19" ht="15" customHeight="1" x14ac:dyDescent="0.25">
      <c r="A785">
        <v>4319703577</v>
      </c>
      <c r="B785" s="1">
        <v>42501</v>
      </c>
      <c r="C785" s="1" t="str">
        <f t="shared" si="52"/>
        <v>Wednesday</v>
      </c>
      <c r="D785" s="1" t="str">
        <f t="shared" si="53"/>
        <v>Weekday</v>
      </c>
      <c r="E785" s="3">
        <f t="shared" si="54"/>
        <v>332</v>
      </c>
      <c r="F785" s="3" t="str">
        <f t="shared" si="55"/>
        <v>Highly Active</v>
      </c>
      <c r="G785">
        <v>9129</v>
      </c>
      <c r="H785" s="2">
        <v>6.1300001144409197</v>
      </c>
      <c r="I785" s="2">
        <v>6.1300001144409197</v>
      </c>
      <c r="J785">
        <v>0</v>
      </c>
      <c r="K785" s="2">
        <v>0.20000000298023199</v>
      </c>
      <c r="L785" s="2">
        <v>0.74000000953674305</v>
      </c>
      <c r="M785" s="2">
        <v>5.1799998283386204</v>
      </c>
      <c r="N785">
        <v>0</v>
      </c>
      <c r="O785">
        <v>3</v>
      </c>
      <c r="P785">
        <v>18</v>
      </c>
      <c r="Q785">
        <v>311</v>
      </c>
      <c r="R785">
        <v>574</v>
      </c>
      <c r="S785">
        <v>2232</v>
      </c>
    </row>
    <row r="786" spans="1:19" ht="15" customHeight="1" x14ac:dyDescent="0.25">
      <c r="A786">
        <v>4388161847</v>
      </c>
      <c r="B786" s="1">
        <v>42473</v>
      </c>
      <c r="C786" s="1" t="str">
        <f t="shared" si="52"/>
        <v>Wednesday</v>
      </c>
      <c r="D786" s="1" t="str">
        <f t="shared" si="53"/>
        <v>Weekday</v>
      </c>
      <c r="E786" s="3">
        <f t="shared" si="54"/>
        <v>165</v>
      </c>
      <c r="F786" s="3" t="str">
        <f t="shared" si="55"/>
        <v>Highly Active</v>
      </c>
      <c r="G786">
        <v>10993</v>
      </c>
      <c r="H786" s="2">
        <v>8.4499998092651403</v>
      </c>
      <c r="I786" s="2">
        <v>8.4499998092651403</v>
      </c>
      <c r="J786">
        <v>0</v>
      </c>
      <c r="K786" s="2">
        <v>5.9999998658895499E-2</v>
      </c>
      <c r="L786" s="2">
        <v>0.62999999523162797</v>
      </c>
      <c r="M786" s="2">
        <v>3.8800001144409202</v>
      </c>
      <c r="N786">
        <v>0</v>
      </c>
      <c r="O786">
        <v>1</v>
      </c>
      <c r="P786">
        <v>14</v>
      </c>
      <c r="Q786">
        <v>150</v>
      </c>
      <c r="R786">
        <v>1275</v>
      </c>
      <c r="S786">
        <v>3092</v>
      </c>
    </row>
    <row r="787" spans="1:19" ht="15" customHeight="1" x14ac:dyDescent="0.25">
      <c r="A787">
        <v>4388161847</v>
      </c>
      <c r="B787" s="1">
        <v>42480</v>
      </c>
      <c r="C787" s="1" t="str">
        <f t="shared" si="52"/>
        <v>Wednesday</v>
      </c>
      <c r="D787" s="1" t="str">
        <f t="shared" si="53"/>
        <v>Weekday</v>
      </c>
      <c r="E787" s="3">
        <f t="shared" si="54"/>
        <v>289</v>
      </c>
      <c r="F787" s="3" t="str">
        <f t="shared" si="55"/>
        <v>Highly Active</v>
      </c>
      <c r="G787">
        <v>10553</v>
      </c>
      <c r="H787" s="2">
        <v>8.1199998855590803</v>
      </c>
      <c r="I787" s="2">
        <v>8.1199998855590803</v>
      </c>
      <c r="J787">
        <v>0</v>
      </c>
      <c r="K787" s="2">
        <v>1.1000000238418599</v>
      </c>
      <c r="L787" s="2">
        <v>1.7200000286102299</v>
      </c>
      <c r="M787" s="2">
        <v>5.28999996185303</v>
      </c>
      <c r="N787">
        <v>0</v>
      </c>
      <c r="O787">
        <v>19</v>
      </c>
      <c r="P787">
        <v>42</v>
      </c>
      <c r="Q787">
        <v>228</v>
      </c>
      <c r="R787">
        <v>696</v>
      </c>
      <c r="S787">
        <v>3083</v>
      </c>
    </row>
    <row r="788" spans="1:19" ht="15" customHeight="1" x14ac:dyDescent="0.25">
      <c r="A788">
        <v>4388161847</v>
      </c>
      <c r="B788" s="1">
        <v>42487</v>
      </c>
      <c r="C788" s="1" t="str">
        <f t="shared" si="52"/>
        <v>Wednesday</v>
      </c>
      <c r="D788" s="1" t="str">
        <f t="shared" si="53"/>
        <v>Weekday</v>
      </c>
      <c r="E788" s="3">
        <f t="shared" si="54"/>
        <v>300</v>
      </c>
      <c r="F788" s="3" t="str">
        <f t="shared" si="55"/>
        <v>Highly Active</v>
      </c>
      <c r="G788">
        <v>11193</v>
      </c>
      <c r="H788" s="2">
        <v>8.6099996566772496</v>
      </c>
      <c r="I788" s="2">
        <v>8.6099996566772496</v>
      </c>
      <c r="J788">
        <v>0</v>
      </c>
      <c r="K788" s="2">
        <v>0.69999998807907104</v>
      </c>
      <c r="L788" s="2">
        <v>2.5099999904632599</v>
      </c>
      <c r="M788" s="2">
        <v>5.3899998664856001</v>
      </c>
      <c r="N788">
        <v>0</v>
      </c>
      <c r="O788">
        <v>11</v>
      </c>
      <c r="P788">
        <v>48</v>
      </c>
      <c r="Q788">
        <v>241</v>
      </c>
      <c r="R788">
        <v>684</v>
      </c>
      <c r="S788">
        <v>3074</v>
      </c>
    </row>
    <row r="789" spans="1:19" ht="15" customHeight="1" x14ac:dyDescent="0.25">
      <c r="A789">
        <v>4388161847</v>
      </c>
      <c r="B789" s="1">
        <v>42494</v>
      </c>
      <c r="C789" s="1" t="str">
        <f t="shared" si="52"/>
        <v>Wednesday</v>
      </c>
      <c r="D789" s="1" t="str">
        <f t="shared" si="53"/>
        <v>Weekday</v>
      </c>
      <c r="E789" s="3">
        <f t="shared" si="54"/>
        <v>307</v>
      </c>
      <c r="F789" s="3" t="str">
        <f t="shared" si="55"/>
        <v>Highly Active</v>
      </c>
      <c r="G789">
        <v>12375</v>
      </c>
      <c r="H789" s="2">
        <v>9.5200004577636701</v>
      </c>
      <c r="I789" s="2">
        <v>9.5200004577636701</v>
      </c>
      <c r="J789">
        <v>0</v>
      </c>
      <c r="K789" s="2">
        <v>2.78999996185303</v>
      </c>
      <c r="L789" s="2">
        <v>0.93000000715255704</v>
      </c>
      <c r="M789" s="2">
        <v>5.8000001907348597</v>
      </c>
      <c r="N789">
        <v>0</v>
      </c>
      <c r="O789">
        <v>35</v>
      </c>
      <c r="P789">
        <v>21</v>
      </c>
      <c r="Q789">
        <v>251</v>
      </c>
      <c r="R789">
        <v>632</v>
      </c>
      <c r="S789">
        <v>3162</v>
      </c>
    </row>
    <row r="790" spans="1:19" ht="15" customHeight="1" x14ac:dyDescent="0.25">
      <c r="A790">
        <v>4388161847</v>
      </c>
      <c r="B790" s="1">
        <v>42501</v>
      </c>
      <c r="C790" s="1" t="str">
        <f t="shared" si="52"/>
        <v>Wednesday</v>
      </c>
      <c r="D790" s="1" t="str">
        <f t="shared" si="53"/>
        <v>Weekday</v>
      </c>
      <c r="E790" s="3">
        <f t="shared" si="54"/>
        <v>282</v>
      </c>
      <c r="F790" s="3" t="str">
        <f t="shared" si="55"/>
        <v>Highly Active</v>
      </c>
      <c r="G790">
        <v>10201</v>
      </c>
      <c r="H790" s="2">
        <v>7.8400001525878897</v>
      </c>
      <c r="I790" s="2">
        <v>7.8400001525878897</v>
      </c>
      <c r="J790">
        <v>0</v>
      </c>
      <c r="K790" s="2">
        <v>0.52999997138977095</v>
      </c>
      <c r="L790" s="2">
        <v>0.79000002145767201</v>
      </c>
      <c r="M790" s="2">
        <v>6.5300002098083496</v>
      </c>
      <c r="N790">
        <v>0</v>
      </c>
      <c r="O790">
        <v>8</v>
      </c>
      <c r="P790">
        <v>18</v>
      </c>
      <c r="Q790">
        <v>256</v>
      </c>
      <c r="R790">
        <v>858</v>
      </c>
      <c r="S790">
        <v>2954</v>
      </c>
    </row>
    <row r="791" spans="1:19" ht="15" customHeight="1" x14ac:dyDescent="0.25">
      <c r="A791">
        <v>4445114986</v>
      </c>
      <c r="B791" s="1">
        <v>42473</v>
      </c>
      <c r="C791" s="1" t="str">
        <f t="shared" si="52"/>
        <v>Wednesday</v>
      </c>
      <c r="D791" s="1" t="str">
        <f t="shared" si="53"/>
        <v>Weekday</v>
      </c>
      <c r="E791" s="3">
        <f t="shared" si="54"/>
        <v>194</v>
      </c>
      <c r="F791" s="3" t="str">
        <f t="shared" si="55"/>
        <v>Highly Active</v>
      </c>
      <c r="G791">
        <v>2961</v>
      </c>
      <c r="H791" s="2">
        <v>1.9900000095367401</v>
      </c>
      <c r="I791" s="2">
        <v>1.9900000095367401</v>
      </c>
      <c r="J791">
        <v>0</v>
      </c>
      <c r="K791" s="2">
        <v>0</v>
      </c>
      <c r="L791" s="2">
        <v>0</v>
      </c>
      <c r="M791" s="2">
        <v>1.9900000095367401</v>
      </c>
      <c r="N791">
        <v>0</v>
      </c>
      <c r="O791">
        <v>0</v>
      </c>
      <c r="P791">
        <v>0</v>
      </c>
      <c r="Q791">
        <v>194</v>
      </c>
      <c r="R791">
        <v>840</v>
      </c>
      <c r="S791">
        <v>2095</v>
      </c>
    </row>
    <row r="792" spans="1:19" ht="15" customHeight="1" x14ac:dyDescent="0.25">
      <c r="A792">
        <v>4445114986</v>
      </c>
      <c r="B792" s="1">
        <v>42480</v>
      </c>
      <c r="C792" s="1" t="str">
        <f t="shared" si="52"/>
        <v>Wednesday</v>
      </c>
      <c r="D792" s="1" t="str">
        <f t="shared" si="53"/>
        <v>Weekday</v>
      </c>
      <c r="E792" s="3">
        <f t="shared" si="54"/>
        <v>137</v>
      </c>
      <c r="F792" s="3" t="str">
        <f t="shared" si="55"/>
        <v>Highly Active</v>
      </c>
      <c r="G792">
        <v>2072</v>
      </c>
      <c r="H792" s="2">
        <v>1.3899999856948899</v>
      </c>
      <c r="I792" s="2">
        <v>1.3899999856948899</v>
      </c>
      <c r="J792">
        <v>0</v>
      </c>
      <c r="K792" s="2">
        <v>0</v>
      </c>
      <c r="L792" s="2">
        <v>0</v>
      </c>
      <c r="M792" s="2">
        <v>1.3899999856948899</v>
      </c>
      <c r="N792">
        <v>0</v>
      </c>
      <c r="O792">
        <v>0</v>
      </c>
      <c r="P792">
        <v>0</v>
      </c>
      <c r="Q792">
        <v>137</v>
      </c>
      <c r="R792">
        <v>841</v>
      </c>
      <c r="S792">
        <v>1974</v>
      </c>
    </row>
    <row r="793" spans="1:19" ht="15" customHeight="1" x14ac:dyDescent="0.25">
      <c r="A793">
        <v>4445114986</v>
      </c>
      <c r="B793" s="1">
        <v>42487</v>
      </c>
      <c r="C793" s="1" t="str">
        <f t="shared" si="52"/>
        <v>Wednesday</v>
      </c>
      <c r="D793" s="1" t="str">
        <f t="shared" si="53"/>
        <v>Weekday</v>
      </c>
      <c r="E793" s="3">
        <f t="shared" si="54"/>
        <v>227</v>
      </c>
      <c r="F793" s="3" t="str">
        <f t="shared" si="55"/>
        <v>Highly Active</v>
      </c>
      <c r="G793">
        <v>7243</v>
      </c>
      <c r="H793" s="2">
        <v>5.0300002098083496</v>
      </c>
      <c r="I793" s="2">
        <v>5.0300002098083496</v>
      </c>
      <c r="J793">
        <v>0</v>
      </c>
      <c r="K793" s="2">
        <v>2.6199998855590798</v>
      </c>
      <c r="L793" s="2">
        <v>2.9999999329447701E-2</v>
      </c>
      <c r="M793" s="2">
        <v>2.3800001144409202</v>
      </c>
      <c r="N793">
        <v>0</v>
      </c>
      <c r="O793">
        <v>32</v>
      </c>
      <c r="P793">
        <v>1</v>
      </c>
      <c r="Q793">
        <v>194</v>
      </c>
      <c r="R793">
        <v>839</v>
      </c>
      <c r="S793">
        <v>2361</v>
      </c>
    </row>
    <row r="794" spans="1:19" ht="15" customHeight="1" x14ac:dyDescent="0.25">
      <c r="A794">
        <v>4445114986</v>
      </c>
      <c r="B794" s="1">
        <v>42494</v>
      </c>
      <c r="C794" s="1" t="str">
        <f t="shared" si="52"/>
        <v>Wednesday</v>
      </c>
      <c r="D794" s="1" t="str">
        <f t="shared" si="53"/>
        <v>Weekday</v>
      </c>
      <c r="E794" s="3">
        <f t="shared" si="54"/>
        <v>180</v>
      </c>
      <c r="F794" s="3" t="str">
        <f t="shared" si="55"/>
        <v>Highly Active</v>
      </c>
      <c r="G794">
        <v>2923</v>
      </c>
      <c r="H794" s="2">
        <v>1.96000003814697</v>
      </c>
      <c r="I794" s="2">
        <v>1.96000003814697</v>
      </c>
      <c r="J794">
        <v>0</v>
      </c>
      <c r="K794" s="2">
        <v>0</v>
      </c>
      <c r="L794" s="2">
        <v>0</v>
      </c>
      <c r="M794" s="2">
        <v>1.96000003814697</v>
      </c>
      <c r="N794">
        <v>0</v>
      </c>
      <c r="O794">
        <v>0</v>
      </c>
      <c r="P794">
        <v>0</v>
      </c>
      <c r="Q794">
        <v>180</v>
      </c>
      <c r="R794">
        <v>897</v>
      </c>
      <c r="S794">
        <v>2070</v>
      </c>
    </row>
    <row r="795" spans="1:19" ht="15" customHeight="1" x14ac:dyDescent="0.25">
      <c r="A795">
        <v>4445114986</v>
      </c>
      <c r="B795" s="1">
        <v>42501</v>
      </c>
      <c r="C795" s="1" t="str">
        <f t="shared" si="52"/>
        <v>Wednesday</v>
      </c>
      <c r="D795" s="1" t="str">
        <f t="shared" si="53"/>
        <v>Weekday</v>
      </c>
      <c r="E795" s="3">
        <f t="shared" si="54"/>
        <v>288</v>
      </c>
      <c r="F795" s="3" t="str">
        <f t="shared" si="55"/>
        <v>Highly Active</v>
      </c>
      <c r="G795">
        <v>9105</v>
      </c>
      <c r="H795" s="2">
        <v>6.1100001335143999</v>
      </c>
      <c r="I795" s="2">
        <v>6.1100001335143999</v>
      </c>
      <c r="J795">
        <v>0</v>
      </c>
      <c r="K795" s="2">
        <v>2.25</v>
      </c>
      <c r="L795" s="2">
        <v>1</v>
      </c>
      <c r="M795" s="2">
        <v>2.8599998950958301</v>
      </c>
      <c r="N795">
        <v>0</v>
      </c>
      <c r="O795">
        <v>34</v>
      </c>
      <c r="P795">
        <v>22</v>
      </c>
      <c r="Q795">
        <v>232</v>
      </c>
      <c r="R795">
        <v>622</v>
      </c>
      <c r="S795">
        <v>2499</v>
      </c>
    </row>
    <row r="796" spans="1:19" ht="15" customHeight="1" x14ac:dyDescent="0.25">
      <c r="A796">
        <v>4558609924</v>
      </c>
      <c r="B796" s="1">
        <v>42473</v>
      </c>
      <c r="C796" s="1" t="str">
        <f t="shared" si="52"/>
        <v>Wednesday</v>
      </c>
      <c r="D796" s="1" t="str">
        <f t="shared" si="53"/>
        <v>Weekday</v>
      </c>
      <c r="E796" s="3">
        <f t="shared" si="54"/>
        <v>153</v>
      </c>
      <c r="F796" s="3" t="str">
        <f t="shared" si="55"/>
        <v>Highly Active</v>
      </c>
      <c r="G796">
        <v>4978</v>
      </c>
      <c r="H796" s="2">
        <v>3.28999996185303</v>
      </c>
      <c r="I796" s="2">
        <v>3.28999996185303</v>
      </c>
      <c r="J796">
        <v>0</v>
      </c>
      <c r="K796" s="2">
        <v>1.2400000095367401</v>
      </c>
      <c r="L796" s="2">
        <v>0.43999999761581399</v>
      </c>
      <c r="M796" s="2">
        <v>1.6100000143051101</v>
      </c>
      <c r="N796">
        <v>0</v>
      </c>
      <c r="O796">
        <v>19</v>
      </c>
      <c r="P796">
        <v>7</v>
      </c>
      <c r="Q796">
        <v>127</v>
      </c>
      <c r="R796">
        <v>1287</v>
      </c>
      <c r="S796">
        <v>1722</v>
      </c>
    </row>
    <row r="797" spans="1:19" ht="15" customHeight="1" x14ac:dyDescent="0.25">
      <c r="A797">
        <v>4558609924</v>
      </c>
      <c r="B797" s="1">
        <v>42480</v>
      </c>
      <c r="C797" s="1" t="str">
        <f t="shared" si="52"/>
        <v>Wednesday</v>
      </c>
      <c r="D797" s="1" t="str">
        <f t="shared" si="53"/>
        <v>Weekday</v>
      </c>
      <c r="E797" s="3">
        <f t="shared" si="54"/>
        <v>222</v>
      </c>
      <c r="F797" s="3" t="str">
        <f t="shared" si="55"/>
        <v>Highly Active</v>
      </c>
      <c r="G797">
        <v>4803</v>
      </c>
      <c r="H797" s="2">
        <v>3.1700000762939502</v>
      </c>
      <c r="I797" s="2">
        <v>3.1700000762939502</v>
      </c>
      <c r="J797">
        <v>0</v>
      </c>
      <c r="K797" s="2">
        <v>0</v>
      </c>
      <c r="L797" s="2">
        <v>0</v>
      </c>
      <c r="M797" s="2">
        <v>3.1700000762939502</v>
      </c>
      <c r="N797">
        <v>0</v>
      </c>
      <c r="O797">
        <v>0</v>
      </c>
      <c r="P797">
        <v>0</v>
      </c>
      <c r="Q797">
        <v>222</v>
      </c>
      <c r="R797">
        <v>1218</v>
      </c>
      <c r="S797">
        <v>1788</v>
      </c>
    </row>
    <row r="798" spans="1:19" ht="15" customHeight="1" x14ac:dyDescent="0.25">
      <c r="A798">
        <v>4558609924</v>
      </c>
      <c r="B798" s="1">
        <v>42487</v>
      </c>
      <c r="C798" s="1" t="str">
        <f t="shared" si="52"/>
        <v>Wednesday</v>
      </c>
      <c r="D798" s="1" t="str">
        <f t="shared" si="53"/>
        <v>Weekday</v>
      </c>
      <c r="E798" s="3">
        <f t="shared" si="54"/>
        <v>353</v>
      </c>
      <c r="F798" s="3" t="str">
        <f t="shared" si="55"/>
        <v>Highly Active</v>
      </c>
      <c r="G798">
        <v>9557</v>
      </c>
      <c r="H798" s="2">
        <v>6.3200001716613796</v>
      </c>
      <c r="I798" s="2">
        <v>6.3200001716613796</v>
      </c>
      <c r="J798">
        <v>0</v>
      </c>
      <c r="K798" s="2">
        <v>1.96000003814697</v>
      </c>
      <c r="L798" s="2">
        <v>0.88999998569488503</v>
      </c>
      <c r="M798" s="2">
        <v>3.46000003814697</v>
      </c>
      <c r="N798">
        <v>0</v>
      </c>
      <c r="O798">
        <v>27</v>
      </c>
      <c r="P798">
        <v>14</v>
      </c>
      <c r="Q798">
        <v>312</v>
      </c>
      <c r="R798">
        <v>1087</v>
      </c>
      <c r="S798">
        <v>2098</v>
      </c>
    </row>
    <row r="799" spans="1:19" ht="15" customHeight="1" x14ac:dyDescent="0.25">
      <c r="A799">
        <v>4558609924</v>
      </c>
      <c r="B799" s="1">
        <v>42494</v>
      </c>
      <c r="C799" s="1" t="str">
        <f t="shared" si="52"/>
        <v>Wednesday</v>
      </c>
      <c r="D799" s="1" t="str">
        <f t="shared" si="53"/>
        <v>Weekday</v>
      </c>
      <c r="E799" s="3">
        <f t="shared" si="54"/>
        <v>252</v>
      </c>
      <c r="F799" s="3" t="str">
        <f t="shared" si="55"/>
        <v>Highly Active</v>
      </c>
      <c r="G799">
        <v>5232</v>
      </c>
      <c r="H799" s="2">
        <v>3.46000003814697</v>
      </c>
      <c r="I799" s="2">
        <v>3.46000003814697</v>
      </c>
      <c r="J799">
        <v>0</v>
      </c>
      <c r="K799" s="2">
        <v>0</v>
      </c>
      <c r="L799" s="2">
        <v>0</v>
      </c>
      <c r="M799" s="2">
        <v>3.46000003814697</v>
      </c>
      <c r="N799">
        <v>0</v>
      </c>
      <c r="O799">
        <v>0</v>
      </c>
      <c r="P799">
        <v>0</v>
      </c>
      <c r="Q799">
        <v>252</v>
      </c>
      <c r="R799">
        <v>1188</v>
      </c>
      <c r="S799">
        <v>1842</v>
      </c>
    </row>
    <row r="800" spans="1:19" ht="15" customHeight="1" x14ac:dyDescent="0.25">
      <c r="A800">
        <v>4558609924</v>
      </c>
      <c r="B800" s="1">
        <v>42501</v>
      </c>
      <c r="C800" s="1" t="str">
        <f t="shared" si="52"/>
        <v>Wednesday</v>
      </c>
      <c r="D800" s="1" t="str">
        <f t="shared" si="53"/>
        <v>Weekday</v>
      </c>
      <c r="E800" s="3">
        <f t="shared" si="54"/>
        <v>359</v>
      </c>
      <c r="F800" s="3" t="str">
        <f t="shared" si="55"/>
        <v>Highly Active</v>
      </c>
      <c r="G800">
        <v>9108</v>
      </c>
      <c r="H800" s="2">
        <v>6.0199999809265101</v>
      </c>
      <c r="I800" s="2">
        <v>6.0199999809265101</v>
      </c>
      <c r="J800">
        <v>0</v>
      </c>
      <c r="K800" s="2">
        <v>0.259999990463257</v>
      </c>
      <c r="L800" s="2">
        <v>1.8200000524520901</v>
      </c>
      <c r="M800" s="2">
        <v>3.9400000572204599</v>
      </c>
      <c r="N800">
        <v>0</v>
      </c>
      <c r="O800">
        <v>4</v>
      </c>
      <c r="P800">
        <v>31</v>
      </c>
      <c r="Q800">
        <v>324</v>
      </c>
      <c r="R800">
        <v>1081</v>
      </c>
      <c r="S800">
        <v>2131</v>
      </c>
    </row>
    <row r="801" spans="1:19" ht="15" customHeight="1" x14ac:dyDescent="0.25">
      <c r="A801">
        <v>4702921684</v>
      </c>
      <c r="B801" s="1">
        <v>42473</v>
      </c>
      <c r="C801" s="1" t="str">
        <f t="shared" si="52"/>
        <v>Wednesday</v>
      </c>
      <c r="D801" s="1" t="str">
        <f t="shared" si="53"/>
        <v>Weekday</v>
      </c>
      <c r="E801" s="3">
        <f t="shared" si="54"/>
        <v>258</v>
      </c>
      <c r="F801" s="3" t="str">
        <f t="shared" si="55"/>
        <v>Highly Active</v>
      </c>
      <c r="G801">
        <v>6877</v>
      </c>
      <c r="H801" s="2">
        <v>5.5799999237060502</v>
      </c>
      <c r="I801" s="2">
        <v>5.5799999237060502</v>
      </c>
      <c r="J801">
        <v>0</v>
      </c>
      <c r="K801" s="2">
        <v>0</v>
      </c>
      <c r="L801" s="2">
        <v>0</v>
      </c>
      <c r="M801" s="2">
        <v>5.5799999237060502</v>
      </c>
      <c r="N801">
        <v>0</v>
      </c>
      <c r="O801">
        <v>0</v>
      </c>
      <c r="P801">
        <v>0</v>
      </c>
      <c r="Q801">
        <v>258</v>
      </c>
      <c r="R801">
        <v>777</v>
      </c>
      <c r="S801">
        <v>2898</v>
      </c>
    </row>
    <row r="802" spans="1:19" ht="15" customHeight="1" x14ac:dyDescent="0.25">
      <c r="A802">
        <v>4702921684</v>
      </c>
      <c r="B802" s="1">
        <v>42480</v>
      </c>
      <c r="C802" s="1" t="str">
        <f t="shared" si="52"/>
        <v>Wednesday</v>
      </c>
      <c r="D802" s="1" t="str">
        <f t="shared" si="53"/>
        <v>Weekday</v>
      </c>
      <c r="E802" s="3">
        <f t="shared" si="54"/>
        <v>291</v>
      </c>
      <c r="F802" s="3" t="str">
        <f t="shared" si="55"/>
        <v>Highly Active</v>
      </c>
      <c r="G802">
        <v>8793</v>
      </c>
      <c r="H802" s="2">
        <v>7.1300001144409197</v>
      </c>
      <c r="I802" s="2">
        <v>7.1300001144409197</v>
      </c>
      <c r="J802">
        <v>0</v>
      </c>
      <c r="K802" s="2">
        <v>0.15999999642372101</v>
      </c>
      <c r="L802" s="2">
        <v>1.2300000190734901</v>
      </c>
      <c r="M802" s="2">
        <v>5.7300000190734899</v>
      </c>
      <c r="N802">
        <v>0</v>
      </c>
      <c r="O802">
        <v>2</v>
      </c>
      <c r="P802">
        <v>29</v>
      </c>
      <c r="Q802">
        <v>260</v>
      </c>
      <c r="R802">
        <v>717</v>
      </c>
      <c r="S802">
        <v>3061</v>
      </c>
    </row>
    <row r="803" spans="1:19" ht="15" customHeight="1" x14ac:dyDescent="0.25">
      <c r="A803">
        <v>4702921684</v>
      </c>
      <c r="B803" s="1">
        <v>42487</v>
      </c>
      <c r="C803" s="1" t="str">
        <f t="shared" si="52"/>
        <v>Wednesday</v>
      </c>
      <c r="D803" s="1" t="str">
        <f t="shared" si="53"/>
        <v>Weekday</v>
      </c>
      <c r="E803" s="3">
        <f t="shared" si="54"/>
        <v>255</v>
      </c>
      <c r="F803" s="3" t="str">
        <f t="shared" si="55"/>
        <v>Highly Active</v>
      </c>
      <c r="G803">
        <v>7047</v>
      </c>
      <c r="H803" s="2">
        <v>5.7199997901916504</v>
      </c>
      <c r="I803" s="2">
        <v>5.7199997901916504</v>
      </c>
      <c r="J803">
        <v>0</v>
      </c>
      <c r="K803" s="2">
        <v>9.00000035762787E-2</v>
      </c>
      <c r="L803" s="2">
        <v>0.80000001192092896</v>
      </c>
      <c r="M803" s="2">
        <v>4.7800002098083496</v>
      </c>
      <c r="N803">
        <v>0</v>
      </c>
      <c r="O803">
        <v>1</v>
      </c>
      <c r="P803">
        <v>16</v>
      </c>
      <c r="Q803">
        <v>238</v>
      </c>
      <c r="R803">
        <v>733</v>
      </c>
      <c r="S803">
        <v>2908</v>
      </c>
    </row>
    <row r="804" spans="1:19" ht="15" customHeight="1" x14ac:dyDescent="0.25">
      <c r="A804">
        <v>4702921684</v>
      </c>
      <c r="B804" s="1">
        <v>42494</v>
      </c>
      <c r="C804" s="1" t="str">
        <f t="shared" si="52"/>
        <v>Wednesday</v>
      </c>
      <c r="D804" s="1" t="str">
        <f t="shared" si="53"/>
        <v>Weekday</v>
      </c>
      <c r="E804" s="3">
        <f t="shared" si="54"/>
        <v>270</v>
      </c>
      <c r="F804" s="3" t="str">
        <f t="shared" si="55"/>
        <v>Highly Active</v>
      </c>
      <c r="G804">
        <v>8161</v>
      </c>
      <c r="H804" s="2">
        <v>6.6199998855590803</v>
      </c>
      <c r="I804" s="2">
        <v>6.6199998855590803</v>
      </c>
      <c r="J804">
        <v>0</v>
      </c>
      <c r="K804" s="2">
        <v>0.34000000357627902</v>
      </c>
      <c r="L804" s="2">
        <v>0.730000019073486</v>
      </c>
      <c r="M804" s="2">
        <v>5.53999996185303</v>
      </c>
      <c r="N804">
        <v>0</v>
      </c>
      <c r="O804">
        <v>4</v>
      </c>
      <c r="P804">
        <v>15</v>
      </c>
      <c r="Q804">
        <v>251</v>
      </c>
      <c r="R804">
        <v>757</v>
      </c>
      <c r="S804">
        <v>3004</v>
      </c>
    </row>
    <row r="805" spans="1:19" ht="15" customHeight="1" x14ac:dyDescent="0.25">
      <c r="A805">
        <v>4702921684</v>
      </c>
      <c r="B805" s="1">
        <v>42501</v>
      </c>
      <c r="C805" s="1" t="str">
        <f t="shared" si="52"/>
        <v>Wednesday</v>
      </c>
      <c r="D805" s="1" t="str">
        <f t="shared" si="53"/>
        <v>Weekday</v>
      </c>
      <c r="E805" s="3">
        <f t="shared" si="54"/>
        <v>286</v>
      </c>
      <c r="F805" s="3" t="str">
        <f t="shared" si="55"/>
        <v>Highly Active</v>
      </c>
      <c r="G805">
        <v>9810</v>
      </c>
      <c r="H805" s="2">
        <v>7.96000003814697</v>
      </c>
      <c r="I805" s="2">
        <v>7.96000003814697</v>
      </c>
      <c r="J805">
        <v>0</v>
      </c>
      <c r="K805" s="2">
        <v>0.77999997138977095</v>
      </c>
      <c r="L805" s="2">
        <v>2.1600000858306898</v>
      </c>
      <c r="M805" s="2">
        <v>4.9800000190734899</v>
      </c>
      <c r="N805">
        <v>0</v>
      </c>
      <c r="O805">
        <v>10</v>
      </c>
      <c r="P805">
        <v>41</v>
      </c>
      <c r="Q805">
        <v>235</v>
      </c>
      <c r="R805">
        <v>784</v>
      </c>
      <c r="S805">
        <v>3069</v>
      </c>
    </row>
    <row r="806" spans="1:19" ht="15" customHeight="1" x14ac:dyDescent="0.25">
      <c r="A806">
        <v>5553957443</v>
      </c>
      <c r="B806" s="1">
        <v>42473</v>
      </c>
      <c r="C806" s="1" t="str">
        <f t="shared" si="52"/>
        <v>Wednesday</v>
      </c>
      <c r="D806" s="1" t="str">
        <f t="shared" si="53"/>
        <v>Weekday</v>
      </c>
      <c r="E806" s="3">
        <f t="shared" si="54"/>
        <v>226</v>
      </c>
      <c r="F806" s="3" t="str">
        <f t="shared" si="55"/>
        <v>Highly Active</v>
      </c>
      <c r="G806">
        <v>4832</v>
      </c>
      <c r="H806" s="2">
        <v>3.1600000858306898</v>
      </c>
      <c r="I806" s="2">
        <v>3.1600000858306898</v>
      </c>
      <c r="J806">
        <v>0</v>
      </c>
      <c r="K806" s="2">
        <v>0</v>
      </c>
      <c r="L806" s="2">
        <v>0</v>
      </c>
      <c r="M806" s="2">
        <v>3.1600000858306898</v>
      </c>
      <c r="N806">
        <v>0</v>
      </c>
      <c r="O806">
        <v>0</v>
      </c>
      <c r="P806">
        <v>0</v>
      </c>
      <c r="Q806">
        <v>226</v>
      </c>
      <c r="R806">
        <v>647</v>
      </c>
      <c r="S806">
        <v>1718</v>
      </c>
    </row>
    <row r="807" spans="1:19" ht="15" customHeight="1" x14ac:dyDescent="0.25">
      <c r="A807">
        <v>5553957443</v>
      </c>
      <c r="B807" s="1">
        <v>42480</v>
      </c>
      <c r="C807" s="1" t="str">
        <f t="shared" si="52"/>
        <v>Wednesday</v>
      </c>
      <c r="D807" s="1" t="str">
        <f t="shared" si="53"/>
        <v>Weekday</v>
      </c>
      <c r="E807" s="3">
        <f t="shared" si="54"/>
        <v>148</v>
      </c>
      <c r="F807" s="3" t="str">
        <f t="shared" si="55"/>
        <v>Highly Active</v>
      </c>
      <c r="G807">
        <v>2713</v>
      </c>
      <c r="H807" s="2">
        <v>1.7699999809265099</v>
      </c>
      <c r="I807" s="2">
        <v>1.7699999809265099</v>
      </c>
      <c r="J807">
        <v>0</v>
      </c>
      <c r="K807" s="2">
        <v>0</v>
      </c>
      <c r="L807" s="2">
        <v>0</v>
      </c>
      <c r="M807" s="2">
        <v>1.7699999809265099</v>
      </c>
      <c r="N807">
        <v>0</v>
      </c>
      <c r="O807">
        <v>0</v>
      </c>
      <c r="P807">
        <v>0</v>
      </c>
      <c r="Q807">
        <v>148</v>
      </c>
      <c r="R807">
        <v>598</v>
      </c>
      <c r="S807">
        <v>1570</v>
      </c>
    </row>
    <row r="808" spans="1:19" ht="15" customHeight="1" x14ac:dyDescent="0.25">
      <c r="A808">
        <v>5553957443</v>
      </c>
      <c r="B808" s="1">
        <v>42487</v>
      </c>
      <c r="C808" s="1" t="str">
        <f t="shared" si="52"/>
        <v>Wednesday</v>
      </c>
      <c r="D808" s="1" t="str">
        <f t="shared" si="53"/>
        <v>Weekday</v>
      </c>
      <c r="E808" s="3">
        <f t="shared" si="54"/>
        <v>238</v>
      </c>
      <c r="F808" s="3" t="str">
        <f t="shared" si="55"/>
        <v>Highly Active</v>
      </c>
      <c r="G808">
        <v>10538</v>
      </c>
      <c r="H808" s="2">
        <v>6.8800001144409197</v>
      </c>
      <c r="I808" s="2">
        <v>6.8800001144409197</v>
      </c>
      <c r="J808">
        <v>0</v>
      </c>
      <c r="K808" s="2">
        <v>1.1399999856948899</v>
      </c>
      <c r="L808" s="2">
        <v>1</v>
      </c>
      <c r="M808" s="2">
        <v>4.7399997711181596</v>
      </c>
      <c r="N808">
        <v>0</v>
      </c>
      <c r="O808">
        <v>16</v>
      </c>
      <c r="P808">
        <v>16</v>
      </c>
      <c r="Q808">
        <v>206</v>
      </c>
      <c r="R808">
        <v>745</v>
      </c>
      <c r="S808">
        <v>1922</v>
      </c>
    </row>
    <row r="809" spans="1:19" ht="15" customHeight="1" x14ac:dyDescent="0.25">
      <c r="A809">
        <v>5553957443</v>
      </c>
      <c r="B809" s="1">
        <v>42494</v>
      </c>
      <c r="C809" s="1" t="str">
        <f t="shared" si="52"/>
        <v>Wednesday</v>
      </c>
      <c r="D809" s="1" t="str">
        <f t="shared" si="53"/>
        <v>Weekday</v>
      </c>
      <c r="E809" s="3">
        <f t="shared" si="54"/>
        <v>224</v>
      </c>
      <c r="F809" s="3" t="str">
        <f t="shared" si="55"/>
        <v>Highly Active</v>
      </c>
      <c r="G809">
        <v>4249</v>
      </c>
      <c r="H809" s="2">
        <v>2.7699999809265101</v>
      </c>
      <c r="I809" s="2">
        <v>2.7699999809265101</v>
      </c>
      <c r="J809">
        <v>0</v>
      </c>
      <c r="K809" s="2">
        <v>0</v>
      </c>
      <c r="L809" s="2">
        <v>0</v>
      </c>
      <c r="M809" s="2">
        <v>2.7699999809265101</v>
      </c>
      <c r="N809">
        <v>0</v>
      </c>
      <c r="O809">
        <v>0</v>
      </c>
      <c r="P809">
        <v>0</v>
      </c>
      <c r="Q809">
        <v>224</v>
      </c>
      <c r="R809">
        <v>651</v>
      </c>
      <c r="S809">
        <v>1698</v>
      </c>
    </row>
    <row r="810" spans="1:19" ht="15" customHeight="1" x14ac:dyDescent="0.25">
      <c r="A810">
        <v>5553957443</v>
      </c>
      <c r="B810" s="1">
        <v>42501</v>
      </c>
      <c r="C810" s="1" t="str">
        <f t="shared" si="52"/>
        <v>Wednesday</v>
      </c>
      <c r="D810" s="1" t="str">
        <f t="shared" si="53"/>
        <v>Weekday</v>
      </c>
      <c r="E810" s="3">
        <f t="shared" si="54"/>
        <v>195</v>
      </c>
      <c r="F810" s="3" t="str">
        <f t="shared" si="55"/>
        <v>Highly Active</v>
      </c>
      <c r="G810">
        <v>4926</v>
      </c>
      <c r="H810" s="2">
        <v>3.2200000286102299</v>
      </c>
      <c r="I810" s="2">
        <v>3.2200000286102299</v>
      </c>
      <c r="J810">
        <v>0</v>
      </c>
      <c r="K810" s="2">
        <v>0</v>
      </c>
      <c r="L810" s="2">
        <v>0</v>
      </c>
      <c r="M810" s="2">
        <v>3.2200000286102299</v>
      </c>
      <c r="N810">
        <v>0</v>
      </c>
      <c r="O810">
        <v>0</v>
      </c>
      <c r="P810">
        <v>0</v>
      </c>
      <c r="Q810">
        <v>195</v>
      </c>
      <c r="R810">
        <v>628</v>
      </c>
      <c r="S810">
        <v>1693</v>
      </c>
    </row>
    <row r="811" spans="1:19" ht="15" customHeight="1" x14ac:dyDescent="0.25">
      <c r="A811">
        <v>5577150313</v>
      </c>
      <c r="B811" s="1">
        <v>42473</v>
      </c>
      <c r="C811" s="1" t="str">
        <f t="shared" si="52"/>
        <v>Wednesday</v>
      </c>
      <c r="D811" s="1" t="str">
        <f t="shared" si="53"/>
        <v>Weekday</v>
      </c>
      <c r="E811" s="3">
        <f t="shared" si="54"/>
        <v>170</v>
      </c>
      <c r="F811" s="3" t="str">
        <f t="shared" si="55"/>
        <v>Highly Active</v>
      </c>
      <c r="G811">
        <v>5077</v>
      </c>
      <c r="H811" s="2">
        <v>3.78999996185303</v>
      </c>
      <c r="I811" s="2">
        <v>3.78999996185303</v>
      </c>
      <c r="J811">
        <v>0</v>
      </c>
      <c r="K811" s="2">
        <v>0.31999999284744302</v>
      </c>
      <c r="L811" s="2">
        <v>0.21999999880790699</v>
      </c>
      <c r="M811" s="2">
        <v>3.25</v>
      </c>
      <c r="N811">
        <v>0</v>
      </c>
      <c r="O811">
        <v>15</v>
      </c>
      <c r="P811">
        <v>11</v>
      </c>
      <c r="Q811">
        <v>144</v>
      </c>
      <c r="R811">
        <v>776</v>
      </c>
      <c r="S811">
        <v>2551</v>
      </c>
    </row>
    <row r="812" spans="1:19" ht="15" customHeight="1" x14ac:dyDescent="0.25">
      <c r="A812">
        <v>5577150313</v>
      </c>
      <c r="B812" s="1">
        <v>42480</v>
      </c>
      <c r="C812" s="1" t="str">
        <f t="shared" si="52"/>
        <v>Wednesday</v>
      </c>
      <c r="D812" s="1" t="str">
        <f t="shared" si="53"/>
        <v>Weekday</v>
      </c>
      <c r="E812" s="3">
        <f t="shared" si="54"/>
        <v>216</v>
      </c>
      <c r="F812" s="3" t="str">
        <f t="shared" si="55"/>
        <v>Highly Active</v>
      </c>
      <c r="G812">
        <v>8330</v>
      </c>
      <c r="H812" s="2">
        <v>6.2199997901916504</v>
      </c>
      <c r="I812" s="2">
        <v>6.2199997901916504</v>
      </c>
      <c r="J812">
        <v>0</v>
      </c>
      <c r="K812" s="2">
        <v>4.1199998855590803</v>
      </c>
      <c r="L812" s="2">
        <v>0.34000000357627902</v>
      </c>
      <c r="M812" s="2">
        <v>1.7599999904632599</v>
      </c>
      <c r="N812">
        <v>0</v>
      </c>
      <c r="O812">
        <v>87</v>
      </c>
      <c r="P812">
        <v>16</v>
      </c>
      <c r="Q812">
        <v>113</v>
      </c>
      <c r="R812">
        <v>773</v>
      </c>
      <c r="S812">
        <v>3192</v>
      </c>
    </row>
    <row r="813" spans="1:19" ht="15" customHeight="1" x14ac:dyDescent="0.25">
      <c r="A813">
        <v>5577150313</v>
      </c>
      <c r="B813" s="1">
        <v>42487</v>
      </c>
      <c r="C813" s="1" t="str">
        <f t="shared" si="52"/>
        <v>Wednesday</v>
      </c>
      <c r="D813" s="1" t="str">
        <f t="shared" si="53"/>
        <v>Weekday</v>
      </c>
      <c r="E813" s="3">
        <f t="shared" si="54"/>
        <v>269</v>
      </c>
      <c r="F813" s="3" t="str">
        <f t="shared" si="55"/>
        <v>Highly Active</v>
      </c>
      <c r="G813">
        <v>6805</v>
      </c>
      <c r="H813" s="2">
        <v>5.1399998664856001</v>
      </c>
      <c r="I813" s="2">
        <v>5.1399998664856001</v>
      </c>
      <c r="J813">
        <v>0</v>
      </c>
      <c r="K813" s="2">
        <v>1.8099999427795399</v>
      </c>
      <c r="L813" s="2">
        <v>0.40000000596046398</v>
      </c>
      <c r="M813" s="2">
        <v>2.9300000667571999</v>
      </c>
      <c r="N813">
        <v>0</v>
      </c>
      <c r="O813">
        <v>63</v>
      </c>
      <c r="P813">
        <v>16</v>
      </c>
      <c r="Q813">
        <v>190</v>
      </c>
      <c r="R813">
        <v>773</v>
      </c>
      <c r="S813">
        <v>3294</v>
      </c>
    </row>
    <row r="814" spans="1:19" ht="15" customHeight="1" x14ac:dyDescent="0.25">
      <c r="A814">
        <v>5577150313</v>
      </c>
      <c r="B814" s="1">
        <v>42494</v>
      </c>
      <c r="C814" s="1" t="str">
        <f t="shared" si="52"/>
        <v>Wednesday</v>
      </c>
      <c r="D814" s="1" t="str">
        <f t="shared" si="53"/>
        <v>Weekday</v>
      </c>
      <c r="E814" s="3">
        <f t="shared" si="54"/>
        <v>175</v>
      </c>
      <c r="F814" s="3" t="str">
        <f t="shared" si="55"/>
        <v>Highly Active</v>
      </c>
      <c r="G814">
        <v>5206</v>
      </c>
      <c r="H814" s="2">
        <v>3.8900001049041699</v>
      </c>
      <c r="I814" s="2">
        <v>3.8900001049041699</v>
      </c>
      <c r="J814">
        <v>0</v>
      </c>
      <c r="K814" s="2">
        <v>1.5599999427795399</v>
      </c>
      <c r="L814" s="2">
        <v>0.25</v>
      </c>
      <c r="M814" s="2">
        <v>2.0799999237060498</v>
      </c>
      <c r="N814">
        <v>0</v>
      </c>
      <c r="O814">
        <v>25</v>
      </c>
      <c r="P814">
        <v>9</v>
      </c>
      <c r="Q814">
        <v>141</v>
      </c>
      <c r="R814">
        <v>631</v>
      </c>
      <c r="S814">
        <v>2755</v>
      </c>
    </row>
    <row r="815" spans="1:19" ht="15" customHeight="1" x14ac:dyDescent="0.25">
      <c r="A815">
        <v>5577150313</v>
      </c>
      <c r="B815" s="1">
        <v>42501</v>
      </c>
      <c r="C815" s="1" t="str">
        <f t="shared" si="52"/>
        <v>Wednesday</v>
      </c>
      <c r="D815" s="1" t="str">
        <f t="shared" si="53"/>
        <v>Weekday</v>
      </c>
      <c r="E815" s="3">
        <f t="shared" si="54"/>
        <v>123</v>
      </c>
      <c r="F815" s="3" t="str">
        <f t="shared" si="55"/>
        <v>Highly Active</v>
      </c>
      <c r="G815">
        <v>4038</v>
      </c>
      <c r="H815" s="2">
        <v>3.03999996185303</v>
      </c>
      <c r="I815" s="2">
        <v>3.03999996185303</v>
      </c>
      <c r="J815">
        <v>0</v>
      </c>
      <c r="K815" s="2">
        <v>1.83000004291534</v>
      </c>
      <c r="L815" s="2">
        <v>0.30000001192092901</v>
      </c>
      <c r="M815" s="2">
        <v>0.88999998569488503</v>
      </c>
      <c r="N815">
        <v>0</v>
      </c>
      <c r="O815">
        <v>45</v>
      </c>
      <c r="P815">
        <v>15</v>
      </c>
      <c r="Q815">
        <v>63</v>
      </c>
      <c r="R815">
        <v>257</v>
      </c>
      <c r="S815">
        <v>1665</v>
      </c>
    </row>
    <row r="816" spans="1:19" ht="15" customHeight="1" x14ac:dyDescent="0.25">
      <c r="A816">
        <v>6117666160</v>
      </c>
      <c r="B816" s="1">
        <v>42480</v>
      </c>
      <c r="C816" s="1" t="str">
        <f t="shared" si="52"/>
        <v>Wednesday</v>
      </c>
      <c r="D816" s="1" t="str">
        <f t="shared" si="53"/>
        <v>Weekday</v>
      </c>
      <c r="E816" s="3">
        <f t="shared" si="54"/>
        <v>385</v>
      </c>
      <c r="F816" s="3" t="str">
        <f t="shared" si="55"/>
        <v>Highly Active</v>
      </c>
      <c r="G816">
        <v>10449</v>
      </c>
      <c r="H816" s="2">
        <v>8.0200004577636701</v>
      </c>
      <c r="I816" s="2">
        <v>8.0200004577636701</v>
      </c>
      <c r="J816">
        <v>0</v>
      </c>
      <c r="K816" s="2">
        <v>2.0299999713897701</v>
      </c>
      <c r="L816" s="2">
        <v>0.479999989271164</v>
      </c>
      <c r="M816" s="2">
        <v>5.5199999809265101</v>
      </c>
      <c r="N816">
        <v>0</v>
      </c>
      <c r="O816">
        <v>26</v>
      </c>
      <c r="P816">
        <v>10</v>
      </c>
      <c r="Q816">
        <v>349</v>
      </c>
      <c r="R816">
        <v>587</v>
      </c>
      <c r="S816">
        <v>2536</v>
      </c>
    </row>
    <row r="817" spans="1:19" ht="15" customHeight="1" x14ac:dyDescent="0.25">
      <c r="A817">
        <v>6117666160</v>
      </c>
      <c r="B817" s="1">
        <v>42487</v>
      </c>
      <c r="C817" s="1" t="str">
        <f t="shared" si="52"/>
        <v>Wednesday</v>
      </c>
      <c r="D817" s="1" t="str">
        <f t="shared" si="53"/>
        <v>Weekday</v>
      </c>
      <c r="E817" s="3">
        <f t="shared" si="54"/>
        <v>458</v>
      </c>
      <c r="F817" s="3" t="str">
        <f t="shared" si="55"/>
        <v>Highly Active</v>
      </c>
      <c r="G817">
        <v>9411</v>
      </c>
      <c r="H817" s="2">
        <v>7.1100001335143999</v>
      </c>
      <c r="I817" s="2">
        <v>7.1100001335143999</v>
      </c>
      <c r="J817">
        <v>0</v>
      </c>
      <c r="K817" s="2">
        <v>0</v>
      </c>
      <c r="L817" s="2">
        <v>0</v>
      </c>
      <c r="M817" s="2">
        <v>7.1100001335143999</v>
      </c>
      <c r="N817">
        <v>0</v>
      </c>
      <c r="O817">
        <v>0</v>
      </c>
      <c r="P817">
        <v>0</v>
      </c>
      <c r="Q817">
        <v>458</v>
      </c>
      <c r="R817">
        <v>417</v>
      </c>
      <c r="S817">
        <v>2576</v>
      </c>
    </row>
    <row r="818" spans="1:19" ht="15" customHeight="1" x14ac:dyDescent="0.25">
      <c r="A818">
        <v>6117666160</v>
      </c>
      <c r="B818" s="1">
        <v>42494</v>
      </c>
      <c r="C818" s="1" t="str">
        <f t="shared" si="52"/>
        <v>Wednesday</v>
      </c>
      <c r="D818" s="1" t="str">
        <f t="shared" si="53"/>
        <v>Weekday</v>
      </c>
      <c r="E818" s="3">
        <f t="shared" si="54"/>
        <v>156</v>
      </c>
      <c r="F818" s="3" t="str">
        <f t="shared" si="55"/>
        <v>Highly Active</v>
      </c>
      <c r="G818">
        <v>2997</v>
      </c>
      <c r="H818" s="2">
        <v>2.2599999904632599</v>
      </c>
      <c r="I818" s="2">
        <v>2.2599999904632599</v>
      </c>
      <c r="J818">
        <v>0</v>
      </c>
      <c r="K818" s="2">
        <v>0</v>
      </c>
      <c r="L818" s="2">
        <v>0</v>
      </c>
      <c r="M818" s="2">
        <v>2.2599999904632599</v>
      </c>
      <c r="N818">
        <v>0</v>
      </c>
      <c r="O818">
        <v>0</v>
      </c>
      <c r="P818">
        <v>0</v>
      </c>
      <c r="Q818">
        <v>156</v>
      </c>
      <c r="R818">
        <v>1279</v>
      </c>
      <c r="S818">
        <v>1902</v>
      </c>
    </row>
    <row r="819" spans="1:19" ht="15" customHeight="1" x14ac:dyDescent="0.25">
      <c r="A819">
        <v>6290855005</v>
      </c>
      <c r="B819" s="1">
        <v>42473</v>
      </c>
      <c r="C819" s="1" t="str">
        <f t="shared" si="52"/>
        <v>Wednesday</v>
      </c>
      <c r="D819" s="1" t="str">
        <f t="shared" si="53"/>
        <v>Weekday</v>
      </c>
      <c r="E819" s="3">
        <f t="shared" si="54"/>
        <v>350</v>
      </c>
      <c r="F819" s="3" t="str">
        <f t="shared" si="55"/>
        <v>Highly Active</v>
      </c>
      <c r="G819">
        <v>7142</v>
      </c>
      <c r="H819" s="2">
        <v>5.4000000953674299</v>
      </c>
      <c r="I819" s="2">
        <v>5.4000000953674299</v>
      </c>
      <c r="J819">
        <v>0</v>
      </c>
      <c r="K819" s="2">
        <v>0</v>
      </c>
      <c r="L819" s="2">
        <v>0</v>
      </c>
      <c r="M819" s="2">
        <v>5.3899998664856001</v>
      </c>
      <c r="N819">
        <v>9.9999997764825804E-3</v>
      </c>
      <c r="O819">
        <v>0</v>
      </c>
      <c r="P819">
        <v>0</v>
      </c>
      <c r="Q819">
        <v>350</v>
      </c>
      <c r="R819">
        <v>1090</v>
      </c>
      <c r="S819">
        <v>2905</v>
      </c>
    </row>
    <row r="820" spans="1:19" ht="15" customHeight="1" x14ac:dyDescent="0.25">
      <c r="A820">
        <v>6290855005</v>
      </c>
      <c r="B820" s="1">
        <v>42480</v>
      </c>
      <c r="C820" s="1" t="str">
        <f t="shared" si="52"/>
        <v>Wednesday</v>
      </c>
      <c r="D820" s="1" t="str">
        <f t="shared" si="53"/>
        <v>Weekday</v>
      </c>
      <c r="E820" s="3">
        <f t="shared" si="54"/>
        <v>258</v>
      </c>
      <c r="F820" s="3" t="str">
        <f t="shared" si="55"/>
        <v>Highly Active</v>
      </c>
      <c r="G820">
        <v>6361</v>
      </c>
      <c r="H820" s="2">
        <v>4.8099999427795401</v>
      </c>
      <c r="I820" s="2">
        <v>4.8099999427795401</v>
      </c>
      <c r="J820">
        <v>0</v>
      </c>
      <c r="K820" s="2">
        <v>0</v>
      </c>
      <c r="L820" s="2">
        <v>0</v>
      </c>
      <c r="M820" s="2">
        <v>4.8000001907348597</v>
      </c>
      <c r="N820">
        <v>9.9999997764825804E-3</v>
      </c>
      <c r="O820">
        <v>0</v>
      </c>
      <c r="P820">
        <v>0</v>
      </c>
      <c r="Q820">
        <v>258</v>
      </c>
      <c r="R820">
        <v>1182</v>
      </c>
      <c r="S820">
        <v>2701</v>
      </c>
    </row>
    <row r="821" spans="1:19" ht="15" customHeight="1" x14ac:dyDescent="0.25">
      <c r="A821">
        <v>6290855005</v>
      </c>
      <c r="B821" s="1">
        <v>42487</v>
      </c>
      <c r="C821" s="1" t="str">
        <f t="shared" si="52"/>
        <v>Wednesday</v>
      </c>
      <c r="D821" s="1" t="str">
        <f t="shared" si="53"/>
        <v>Weekday</v>
      </c>
      <c r="E821" s="3">
        <f t="shared" si="54"/>
        <v>287</v>
      </c>
      <c r="F821" s="3" t="str">
        <f t="shared" si="55"/>
        <v>Highly Active</v>
      </c>
      <c r="G821">
        <v>5565</v>
      </c>
      <c r="H821" s="2">
        <v>4.21000003814697</v>
      </c>
      <c r="I821" s="2">
        <v>4.21000003814697</v>
      </c>
      <c r="J821">
        <v>0</v>
      </c>
      <c r="K821" s="2">
        <v>0</v>
      </c>
      <c r="L821" s="2">
        <v>0</v>
      </c>
      <c r="M821" s="2">
        <v>4.1799998283386204</v>
      </c>
      <c r="N821">
        <v>2.9999999329447701E-2</v>
      </c>
      <c r="O821">
        <v>0</v>
      </c>
      <c r="P821">
        <v>0</v>
      </c>
      <c r="Q821">
        <v>287</v>
      </c>
      <c r="R821">
        <v>1153</v>
      </c>
      <c r="S821">
        <v>2743</v>
      </c>
    </row>
    <row r="822" spans="1:19" ht="15" customHeight="1" x14ac:dyDescent="0.25">
      <c r="A822">
        <v>6290855005</v>
      </c>
      <c r="B822" s="1">
        <v>42494</v>
      </c>
      <c r="C822" s="1" t="str">
        <f t="shared" si="52"/>
        <v>Wednesday</v>
      </c>
      <c r="D822" s="1" t="str">
        <f t="shared" si="53"/>
        <v>Weekday</v>
      </c>
      <c r="E822" s="3">
        <f t="shared" si="54"/>
        <v>272</v>
      </c>
      <c r="F822" s="3" t="str">
        <f t="shared" si="55"/>
        <v>Highly Active</v>
      </c>
      <c r="G822">
        <v>5832</v>
      </c>
      <c r="H822" s="2">
        <v>4.4099998474121103</v>
      </c>
      <c r="I822" s="2">
        <v>4.4099998474121103</v>
      </c>
      <c r="J822">
        <v>0</v>
      </c>
      <c r="K822" s="2">
        <v>0</v>
      </c>
      <c r="L822" s="2">
        <v>0</v>
      </c>
      <c r="M822" s="2">
        <v>4.4000000953674299</v>
      </c>
      <c r="N822">
        <v>9.9999997764825804E-3</v>
      </c>
      <c r="O822">
        <v>0</v>
      </c>
      <c r="P822">
        <v>0</v>
      </c>
      <c r="Q822">
        <v>272</v>
      </c>
      <c r="R822">
        <v>1168</v>
      </c>
      <c r="S822">
        <v>2718</v>
      </c>
    </row>
    <row r="823" spans="1:19" ht="15" customHeight="1" x14ac:dyDescent="0.25">
      <c r="A823">
        <v>6775888955</v>
      </c>
      <c r="B823" s="1">
        <v>42473</v>
      </c>
      <c r="C823" s="1" t="str">
        <f t="shared" si="52"/>
        <v>Wednesday</v>
      </c>
      <c r="D823" s="1" t="str">
        <f t="shared" si="53"/>
        <v>Weekday</v>
      </c>
      <c r="E823" s="3">
        <f t="shared" si="54"/>
        <v>120</v>
      </c>
      <c r="F823" s="3" t="str">
        <f t="shared" si="55"/>
        <v>Highly Active</v>
      </c>
      <c r="G823">
        <v>4053</v>
      </c>
      <c r="H823" s="2">
        <v>2.9100000858306898</v>
      </c>
      <c r="I823" s="2">
        <v>2.9100000858306898</v>
      </c>
      <c r="J823">
        <v>0</v>
      </c>
      <c r="K823" s="2">
        <v>1.1100000143051101</v>
      </c>
      <c r="L823" s="2">
        <v>0.57999998331069902</v>
      </c>
      <c r="M823" s="2">
        <v>1.2200000286102299</v>
      </c>
      <c r="N823">
        <v>0</v>
      </c>
      <c r="O823">
        <v>17</v>
      </c>
      <c r="P823">
        <v>18</v>
      </c>
      <c r="Q823">
        <v>85</v>
      </c>
      <c r="R823">
        <v>1053</v>
      </c>
      <c r="S823">
        <v>2400</v>
      </c>
    </row>
    <row r="824" spans="1:19" ht="15" customHeight="1" x14ac:dyDescent="0.25">
      <c r="A824">
        <v>6775888955</v>
      </c>
      <c r="B824" s="1">
        <v>42480</v>
      </c>
      <c r="C824" s="1" t="str">
        <f t="shared" si="52"/>
        <v>Wednesday</v>
      </c>
      <c r="D824" s="1" t="str">
        <f t="shared" si="53"/>
        <v>Weekday</v>
      </c>
      <c r="E824" s="3">
        <f t="shared" si="54"/>
        <v>361</v>
      </c>
      <c r="F824" s="3" t="str">
        <f t="shared" si="55"/>
        <v>Highly Active</v>
      </c>
      <c r="G824">
        <v>10771</v>
      </c>
      <c r="H824" s="2">
        <v>7.7199997901916504</v>
      </c>
      <c r="I824" s="2">
        <v>7.7199997901916504</v>
      </c>
      <c r="J824">
        <v>0</v>
      </c>
      <c r="K824" s="2">
        <v>3.7699999809265101</v>
      </c>
      <c r="L824" s="2">
        <v>1.7400000095367401</v>
      </c>
      <c r="M824" s="2">
        <v>2.2200000286102299</v>
      </c>
      <c r="N824">
        <v>0</v>
      </c>
      <c r="O824">
        <v>70</v>
      </c>
      <c r="P824">
        <v>113</v>
      </c>
      <c r="Q824">
        <v>178</v>
      </c>
      <c r="R824">
        <v>1079</v>
      </c>
      <c r="S824">
        <v>3727</v>
      </c>
    </row>
    <row r="825" spans="1:19" ht="15" customHeight="1" x14ac:dyDescent="0.25">
      <c r="A825">
        <v>6962181067</v>
      </c>
      <c r="B825" s="1">
        <v>42473</v>
      </c>
      <c r="C825" s="1" t="str">
        <f t="shared" si="52"/>
        <v>Wednesday</v>
      </c>
      <c r="D825" s="1" t="str">
        <f t="shared" si="53"/>
        <v>Weekday</v>
      </c>
      <c r="E825" s="3">
        <f t="shared" si="54"/>
        <v>174</v>
      </c>
      <c r="F825" s="3" t="str">
        <f t="shared" si="55"/>
        <v>Highly Active</v>
      </c>
      <c r="G825">
        <v>5652</v>
      </c>
      <c r="H825" s="2">
        <v>3.7400000095367401</v>
      </c>
      <c r="I825" s="2">
        <v>3.7400000095367401</v>
      </c>
      <c r="J825">
        <v>0</v>
      </c>
      <c r="K825" s="2">
        <v>0.56999999284744296</v>
      </c>
      <c r="L825" s="2">
        <v>1.21000003814697</v>
      </c>
      <c r="M825" s="2">
        <v>1.96000003814697</v>
      </c>
      <c r="N825">
        <v>0</v>
      </c>
      <c r="O825">
        <v>8</v>
      </c>
      <c r="P825">
        <v>24</v>
      </c>
      <c r="Q825">
        <v>142</v>
      </c>
      <c r="R825">
        <v>548</v>
      </c>
      <c r="S825">
        <v>1718</v>
      </c>
    </row>
    <row r="826" spans="1:19" ht="15" customHeight="1" x14ac:dyDescent="0.25">
      <c r="A826">
        <v>6962181067</v>
      </c>
      <c r="B826" s="1">
        <v>42480</v>
      </c>
      <c r="C826" s="1" t="str">
        <f t="shared" si="52"/>
        <v>Wednesday</v>
      </c>
      <c r="D826" s="1" t="str">
        <f t="shared" si="53"/>
        <v>Weekday</v>
      </c>
      <c r="E826" s="3">
        <f t="shared" si="54"/>
        <v>349</v>
      </c>
      <c r="F826" s="3" t="str">
        <f t="shared" si="55"/>
        <v>Highly Active</v>
      </c>
      <c r="G826">
        <v>13928</v>
      </c>
      <c r="H826" s="2">
        <v>9.5500001907348597</v>
      </c>
      <c r="I826" s="2">
        <v>9.5500001907348597</v>
      </c>
      <c r="J826">
        <v>0</v>
      </c>
      <c r="K826" s="2">
        <v>4.2800002098083496</v>
      </c>
      <c r="L826" s="2">
        <v>0.18999999761581399</v>
      </c>
      <c r="M826" s="2">
        <v>5.0900001525878897</v>
      </c>
      <c r="N826">
        <v>0</v>
      </c>
      <c r="O826">
        <v>48</v>
      </c>
      <c r="P826">
        <v>4</v>
      </c>
      <c r="Q826">
        <v>297</v>
      </c>
      <c r="R826">
        <v>639</v>
      </c>
      <c r="S826">
        <v>2174</v>
      </c>
    </row>
    <row r="827" spans="1:19" ht="15" customHeight="1" x14ac:dyDescent="0.25">
      <c r="A827">
        <v>6962181067</v>
      </c>
      <c r="B827" s="1">
        <v>42487</v>
      </c>
      <c r="C827" s="1" t="str">
        <f t="shared" si="52"/>
        <v>Wednesday</v>
      </c>
      <c r="D827" s="1" t="str">
        <f t="shared" si="53"/>
        <v>Weekday</v>
      </c>
      <c r="E827" s="3">
        <f t="shared" si="54"/>
        <v>324</v>
      </c>
      <c r="F827" s="3" t="str">
        <f t="shared" si="55"/>
        <v>Highly Active</v>
      </c>
      <c r="G827">
        <v>10320</v>
      </c>
      <c r="H827" s="2">
        <v>6.8200001716613796</v>
      </c>
      <c r="I827" s="2">
        <v>6.8200001716613796</v>
      </c>
      <c r="J827">
        <v>0</v>
      </c>
      <c r="K827" s="2">
        <v>0.55000001192092896</v>
      </c>
      <c r="L827" s="2">
        <v>2.0199999809265101</v>
      </c>
      <c r="M827" s="2">
        <v>4.25</v>
      </c>
      <c r="N827">
        <v>0</v>
      </c>
      <c r="O827">
        <v>7</v>
      </c>
      <c r="P827">
        <v>38</v>
      </c>
      <c r="Q827">
        <v>279</v>
      </c>
      <c r="R827">
        <v>697</v>
      </c>
      <c r="S827">
        <v>2034</v>
      </c>
    </row>
    <row r="828" spans="1:19" ht="15" customHeight="1" x14ac:dyDescent="0.25">
      <c r="A828">
        <v>6962181067</v>
      </c>
      <c r="B828" s="1">
        <v>42494</v>
      </c>
      <c r="C828" s="1" t="str">
        <f t="shared" si="52"/>
        <v>Wednesday</v>
      </c>
      <c r="D828" s="1" t="str">
        <f t="shared" si="53"/>
        <v>Weekday</v>
      </c>
      <c r="E828" s="3">
        <f t="shared" si="54"/>
        <v>335</v>
      </c>
      <c r="F828" s="3" t="str">
        <f t="shared" si="55"/>
        <v>Highly Active</v>
      </c>
      <c r="G828">
        <v>10147</v>
      </c>
      <c r="H828" s="2">
        <v>6.71000003814697</v>
      </c>
      <c r="I828" s="2">
        <v>6.71000003814697</v>
      </c>
      <c r="J828">
        <v>0</v>
      </c>
      <c r="K828" s="2">
        <v>0.46999999880790699</v>
      </c>
      <c r="L828" s="2">
        <v>1.6799999475479099</v>
      </c>
      <c r="M828" s="2">
        <v>4.5500001907348597</v>
      </c>
      <c r="N828">
        <v>0</v>
      </c>
      <c r="O828">
        <v>15</v>
      </c>
      <c r="P828">
        <v>36</v>
      </c>
      <c r="Q828">
        <v>284</v>
      </c>
      <c r="R828">
        <v>683</v>
      </c>
      <c r="S828">
        <v>2086</v>
      </c>
    </row>
    <row r="829" spans="1:19" ht="15" customHeight="1" x14ac:dyDescent="0.25">
      <c r="A829">
        <v>6962181067</v>
      </c>
      <c r="B829" s="1">
        <v>42501</v>
      </c>
      <c r="C829" s="1" t="str">
        <f t="shared" si="52"/>
        <v>Wednesday</v>
      </c>
      <c r="D829" s="1" t="str">
        <f t="shared" si="53"/>
        <v>Weekday</v>
      </c>
      <c r="E829" s="3">
        <f t="shared" si="54"/>
        <v>230</v>
      </c>
      <c r="F829" s="3" t="str">
        <f t="shared" si="55"/>
        <v>Highly Active</v>
      </c>
      <c r="G829">
        <v>6722</v>
      </c>
      <c r="H829" s="2">
        <v>4.4400000572204599</v>
      </c>
      <c r="I829" s="2">
        <v>4.4400000572204599</v>
      </c>
      <c r="J829">
        <v>0</v>
      </c>
      <c r="K829" s="2">
        <v>1.4900000095367401</v>
      </c>
      <c r="L829" s="2">
        <v>0.31000000238418601</v>
      </c>
      <c r="M829" s="2">
        <v>2.6500000953674299</v>
      </c>
      <c r="N829">
        <v>0</v>
      </c>
      <c r="O829">
        <v>24</v>
      </c>
      <c r="P829">
        <v>7</v>
      </c>
      <c r="Q829">
        <v>199</v>
      </c>
      <c r="R829">
        <v>709</v>
      </c>
      <c r="S829">
        <v>1855</v>
      </c>
    </row>
    <row r="830" spans="1:19" ht="15" customHeight="1" x14ac:dyDescent="0.25">
      <c r="A830">
        <v>7007744171</v>
      </c>
      <c r="B830" s="1">
        <v>42473</v>
      </c>
      <c r="C830" s="1" t="str">
        <f t="shared" si="52"/>
        <v>Wednesday</v>
      </c>
      <c r="D830" s="1" t="str">
        <f t="shared" si="53"/>
        <v>Weekday</v>
      </c>
      <c r="E830" s="3">
        <f t="shared" si="54"/>
        <v>339</v>
      </c>
      <c r="F830" s="3" t="str">
        <f t="shared" si="55"/>
        <v>Highly Active</v>
      </c>
      <c r="G830">
        <v>12862</v>
      </c>
      <c r="H830" s="2">
        <v>9.6499996185302699</v>
      </c>
      <c r="I830" s="2">
        <v>8.6000003814697301</v>
      </c>
      <c r="J830">
        <v>4.8513069152831996</v>
      </c>
      <c r="K830" s="2">
        <v>4.6100001335143999</v>
      </c>
      <c r="L830" s="2">
        <v>0.56000000238418601</v>
      </c>
      <c r="M830" s="2">
        <v>4.4800000190734899</v>
      </c>
      <c r="N830">
        <v>0</v>
      </c>
      <c r="O830">
        <v>56</v>
      </c>
      <c r="P830">
        <v>22</v>
      </c>
      <c r="Q830">
        <v>261</v>
      </c>
      <c r="R830">
        <v>1101</v>
      </c>
      <c r="S830">
        <v>2742</v>
      </c>
    </row>
    <row r="831" spans="1:19" ht="15" customHeight="1" x14ac:dyDescent="0.25">
      <c r="A831">
        <v>7007744171</v>
      </c>
      <c r="B831" s="1">
        <v>42480</v>
      </c>
      <c r="C831" s="1" t="str">
        <f t="shared" si="52"/>
        <v>Wednesday</v>
      </c>
      <c r="D831" s="1" t="str">
        <f t="shared" si="53"/>
        <v>Weekday</v>
      </c>
      <c r="E831" s="3">
        <f t="shared" si="54"/>
        <v>440</v>
      </c>
      <c r="F831" s="3" t="str">
        <f t="shared" si="55"/>
        <v>Highly Active</v>
      </c>
      <c r="G831">
        <v>15566</v>
      </c>
      <c r="H831" s="2">
        <v>11.310000419616699</v>
      </c>
      <c r="I831" s="2">
        <v>10.4099998474121</v>
      </c>
      <c r="J831">
        <v>4.9248409271240199</v>
      </c>
      <c r="K831" s="2">
        <v>4.78999996185303</v>
      </c>
      <c r="L831" s="2">
        <v>0.67000001668930098</v>
      </c>
      <c r="M831" s="2">
        <v>5.8600001335143999</v>
      </c>
      <c r="N831">
        <v>0</v>
      </c>
      <c r="O831">
        <v>60</v>
      </c>
      <c r="P831">
        <v>33</v>
      </c>
      <c r="Q831">
        <v>347</v>
      </c>
      <c r="R831">
        <v>1000</v>
      </c>
      <c r="S831">
        <v>3096</v>
      </c>
    </row>
    <row r="832" spans="1:19" ht="15" customHeight="1" x14ac:dyDescent="0.25">
      <c r="A832">
        <v>7007744171</v>
      </c>
      <c r="B832" s="1">
        <v>42487</v>
      </c>
      <c r="C832" s="1" t="str">
        <f t="shared" si="52"/>
        <v>Wednesday</v>
      </c>
      <c r="D832" s="1" t="str">
        <f t="shared" si="53"/>
        <v>Weekday</v>
      </c>
      <c r="E832" s="3">
        <f t="shared" si="54"/>
        <v>399</v>
      </c>
      <c r="F832" s="3" t="str">
        <f t="shared" si="55"/>
        <v>Highly Active</v>
      </c>
      <c r="G832">
        <v>13541</v>
      </c>
      <c r="H832" s="2">
        <v>10.2200002670288</v>
      </c>
      <c r="I832" s="2">
        <v>9.0600004196166992</v>
      </c>
      <c r="J832">
        <v>4.8856048583984402</v>
      </c>
      <c r="K832" s="2">
        <v>4.2699999809265101</v>
      </c>
      <c r="L832" s="2">
        <v>0.66000002622604403</v>
      </c>
      <c r="M832" s="2">
        <v>5.28999996185303</v>
      </c>
      <c r="N832">
        <v>0</v>
      </c>
      <c r="O832">
        <v>50</v>
      </c>
      <c r="P832">
        <v>12</v>
      </c>
      <c r="Q832">
        <v>337</v>
      </c>
      <c r="R832">
        <v>1041</v>
      </c>
      <c r="S832">
        <v>2830</v>
      </c>
    </row>
    <row r="833" spans="1:19" ht="15" customHeight="1" x14ac:dyDescent="0.25">
      <c r="A833">
        <v>7086361926</v>
      </c>
      <c r="B833" s="1">
        <v>42473</v>
      </c>
      <c r="C833" s="1" t="str">
        <f t="shared" si="52"/>
        <v>Wednesday</v>
      </c>
      <c r="D833" s="1" t="str">
        <f t="shared" si="53"/>
        <v>Weekday</v>
      </c>
      <c r="E833" s="3">
        <f t="shared" si="54"/>
        <v>212</v>
      </c>
      <c r="F833" s="3" t="str">
        <f t="shared" si="55"/>
        <v>Highly Active</v>
      </c>
      <c r="G833">
        <v>5813</v>
      </c>
      <c r="H833" s="2">
        <v>3.6199998855590798</v>
      </c>
      <c r="I833" s="2">
        <v>3.6199998855590798</v>
      </c>
      <c r="J833">
        <v>0</v>
      </c>
      <c r="K833" s="2">
        <v>0.56000000238418601</v>
      </c>
      <c r="L833" s="2">
        <v>0.20999999344348899</v>
      </c>
      <c r="M833" s="2">
        <v>2.8399999141693102</v>
      </c>
      <c r="N833">
        <v>0</v>
      </c>
      <c r="O833">
        <v>31</v>
      </c>
      <c r="P833">
        <v>26</v>
      </c>
      <c r="Q833">
        <v>155</v>
      </c>
      <c r="R833">
        <v>744</v>
      </c>
      <c r="S833">
        <v>2516</v>
      </c>
    </row>
    <row r="834" spans="1:19" ht="15" customHeight="1" x14ac:dyDescent="0.25">
      <c r="A834">
        <v>7086361926</v>
      </c>
      <c r="B834" s="1">
        <v>42480</v>
      </c>
      <c r="C834" s="1" t="str">
        <f t="shared" ref="C834:C864" si="56">TEXT(B834, "dddd")</f>
        <v>Wednesday</v>
      </c>
      <c r="D834" s="1" t="str">
        <f t="shared" ref="D834:D864" si="57">IF(OR(TEXT(C834,"dddd")="Saturday",TEXT(C834,"dddd")="Sunday"),"weekend","Weekday")</f>
        <v>Weekday</v>
      </c>
      <c r="E834" s="3">
        <f t="shared" ref="E834:E864" si="58">O834+P834+Q834</f>
        <v>245</v>
      </c>
      <c r="F834" s="3" t="str">
        <f t="shared" ref="F834:F864" si="59">IF(E834&gt;=60,"Highly Active",IF(E834&gt;=30,"Moderately Active","Low Activity"))</f>
        <v>Highly Active</v>
      </c>
      <c r="G834">
        <v>14365</v>
      </c>
      <c r="H834" s="2">
        <v>10.6400003433228</v>
      </c>
      <c r="I834" s="2">
        <v>10.6400003433228</v>
      </c>
      <c r="J834">
        <v>0</v>
      </c>
      <c r="K834" s="2">
        <v>7.6399998664856001</v>
      </c>
      <c r="L834" s="2">
        <v>0.44999998807907099</v>
      </c>
      <c r="M834" s="2">
        <v>2.53999996185303</v>
      </c>
      <c r="N834">
        <v>0</v>
      </c>
      <c r="O834">
        <v>87</v>
      </c>
      <c r="P834">
        <v>13</v>
      </c>
      <c r="Q834">
        <v>145</v>
      </c>
      <c r="R834">
        <v>797</v>
      </c>
      <c r="S834">
        <v>2997</v>
      </c>
    </row>
    <row r="835" spans="1:19" ht="15" customHeight="1" x14ac:dyDescent="0.25">
      <c r="A835">
        <v>7086361926</v>
      </c>
      <c r="B835" s="1">
        <v>42487</v>
      </c>
      <c r="C835" s="1" t="str">
        <f t="shared" si="56"/>
        <v>Wednesday</v>
      </c>
      <c r="D835" s="1" t="str">
        <f t="shared" si="57"/>
        <v>Weekday</v>
      </c>
      <c r="E835" s="3">
        <f t="shared" si="58"/>
        <v>206</v>
      </c>
      <c r="F835" s="3" t="str">
        <f t="shared" si="59"/>
        <v>Highly Active</v>
      </c>
      <c r="G835">
        <v>11107</v>
      </c>
      <c r="H835" s="2">
        <v>8.3400001525878906</v>
      </c>
      <c r="I835" s="2">
        <v>8.3400001525878906</v>
      </c>
      <c r="J835">
        <v>0</v>
      </c>
      <c r="K835" s="2">
        <v>5.6300001144409197</v>
      </c>
      <c r="L835" s="2">
        <v>0.18000000715255701</v>
      </c>
      <c r="M835" s="2">
        <v>2.5299999713897701</v>
      </c>
      <c r="N835">
        <v>0</v>
      </c>
      <c r="O835">
        <v>55</v>
      </c>
      <c r="P835">
        <v>6</v>
      </c>
      <c r="Q835">
        <v>145</v>
      </c>
      <c r="R835">
        <v>829</v>
      </c>
      <c r="S835">
        <v>2693</v>
      </c>
    </row>
    <row r="836" spans="1:19" ht="15" customHeight="1" x14ac:dyDescent="0.25">
      <c r="A836">
        <v>7086361926</v>
      </c>
      <c r="B836" s="1">
        <v>42494</v>
      </c>
      <c r="C836" s="1" t="str">
        <f t="shared" si="56"/>
        <v>Wednesday</v>
      </c>
      <c r="D836" s="1" t="str">
        <f t="shared" si="57"/>
        <v>Weekday</v>
      </c>
      <c r="E836" s="3">
        <f t="shared" si="58"/>
        <v>192</v>
      </c>
      <c r="F836" s="3" t="str">
        <f t="shared" si="59"/>
        <v>Highly Active</v>
      </c>
      <c r="G836">
        <v>10988</v>
      </c>
      <c r="H836" s="2">
        <v>8.3100004196166992</v>
      </c>
      <c r="I836" s="2">
        <v>8.3100004196166992</v>
      </c>
      <c r="J836">
        <v>0</v>
      </c>
      <c r="K836" s="2">
        <v>5.2800002098083496</v>
      </c>
      <c r="L836" s="2">
        <v>0.119999997317791</v>
      </c>
      <c r="M836" s="2">
        <v>2.9000000953674299</v>
      </c>
      <c r="N836">
        <v>0</v>
      </c>
      <c r="O836">
        <v>45</v>
      </c>
      <c r="P836">
        <v>12</v>
      </c>
      <c r="Q836">
        <v>135</v>
      </c>
      <c r="R836">
        <v>843</v>
      </c>
      <c r="S836">
        <v>2655</v>
      </c>
    </row>
    <row r="837" spans="1:19" ht="15" customHeight="1" x14ac:dyDescent="0.25">
      <c r="A837">
        <v>7086361926</v>
      </c>
      <c r="B837" s="1">
        <v>42501</v>
      </c>
      <c r="C837" s="1" t="str">
        <f t="shared" si="56"/>
        <v>Wednesday</v>
      </c>
      <c r="D837" s="1" t="str">
        <f t="shared" si="57"/>
        <v>Weekday</v>
      </c>
      <c r="E837" s="3">
        <f t="shared" si="58"/>
        <v>225</v>
      </c>
      <c r="F837" s="3" t="str">
        <f t="shared" si="59"/>
        <v>Highly Active</v>
      </c>
      <c r="G837">
        <v>9572</v>
      </c>
      <c r="H837" s="2">
        <v>6.5199999809265101</v>
      </c>
      <c r="I837" s="2">
        <v>6.5199999809265101</v>
      </c>
      <c r="J837">
        <v>0</v>
      </c>
      <c r="K837" s="2">
        <v>2.8900001049041699</v>
      </c>
      <c r="L837" s="2">
        <v>1.3899999856948899</v>
      </c>
      <c r="M837" s="2">
        <v>2.2300000190734899</v>
      </c>
      <c r="N837">
        <v>0</v>
      </c>
      <c r="O837">
        <v>57</v>
      </c>
      <c r="P837">
        <v>40</v>
      </c>
      <c r="Q837">
        <v>128</v>
      </c>
      <c r="R837">
        <v>757</v>
      </c>
      <c r="S837">
        <v>2735</v>
      </c>
    </row>
    <row r="838" spans="1:19" ht="15" customHeight="1" x14ac:dyDescent="0.25">
      <c r="A838">
        <v>8053475328</v>
      </c>
      <c r="B838" s="1">
        <v>42473</v>
      </c>
      <c r="C838" s="1" t="str">
        <f t="shared" si="56"/>
        <v>Wednesday</v>
      </c>
      <c r="D838" s="1" t="str">
        <f t="shared" si="57"/>
        <v>Weekday</v>
      </c>
      <c r="E838" s="3">
        <f t="shared" si="58"/>
        <v>263</v>
      </c>
      <c r="F838" s="3" t="str">
        <f t="shared" si="59"/>
        <v>Highly Active</v>
      </c>
      <c r="G838">
        <v>16433</v>
      </c>
      <c r="H838" s="2">
        <v>13.3500003814697</v>
      </c>
      <c r="I838" s="2">
        <v>13.3500003814697</v>
      </c>
      <c r="J838">
        <v>0</v>
      </c>
      <c r="K838" s="2">
        <v>10.430000305175801</v>
      </c>
      <c r="L838" s="2">
        <v>0.46999999880790699</v>
      </c>
      <c r="M838" s="2">
        <v>2.4500000476837198</v>
      </c>
      <c r="N838">
        <v>0</v>
      </c>
      <c r="O838">
        <v>95</v>
      </c>
      <c r="P838">
        <v>12</v>
      </c>
      <c r="Q838">
        <v>156</v>
      </c>
      <c r="R838">
        <v>1177</v>
      </c>
      <c r="S838">
        <v>3140</v>
      </c>
    </row>
    <row r="839" spans="1:19" ht="15" customHeight="1" x14ac:dyDescent="0.25">
      <c r="A839">
        <v>8053475328</v>
      </c>
      <c r="B839" s="1">
        <v>42480</v>
      </c>
      <c r="C839" s="1" t="str">
        <f t="shared" si="56"/>
        <v>Wednesday</v>
      </c>
      <c r="D839" s="1" t="str">
        <f t="shared" si="57"/>
        <v>Weekday</v>
      </c>
      <c r="E839" s="3">
        <f t="shared" si="58"/>
        <v>252</v>
      </c>
      <c r="F839" s="3" t="str">
        <f t="shared" si="59"/>
        <v>Highly Active</v>
      </c>
      <c r="G839">
        <v>15108</v>
      </c>
      <c r="H839" s="2">
        <v>12.189999580383301</v>
      </c>
      <c r="I839" s="2">
        <v>12.189999580383301</v>
      </c>
      <c r="J839">
        <v>0</v>
      </c>
      <c r="K839" s="2">
        <v>9.5799999237060494</v>
      </c>
      <c r="L839" s="2">
        <v>0.230000004172325</v>
      </c>
      <c r="M839" s="2">
        <v>2.3800001144409202</v>
      </c>
      <c r="N839">
        <v>0</v>
      </c>
      <c r="O839">
        <v>89</v>
      </c>
      <c r="P839">
        <v>5</v>
      </c>
      <c r="Q839">
        <v>158</v>
      </c>
      <c r="R839">
        <v>695</v>
      </c>
      <c r="S839">
        <v>3043</v>
      </c>
    </row>
    <row r="840" spans="1:19" ht="15" customHeight="1" x14ac:dyDescent="0.25">
      <c r="A840">
        <v>8053475328</v>
      </c>
      <c r="B840" s="1">
        <v>42487</v>
      </c>
      <c r="C840" s="1" t="str">
        <f t="shared" si="56"/>
        <v>Wednesday</v>
      </c>
      <c r="D840" s="1" t="str">
        <f t="shared" si="57"/>
        <v>Weekday</v>
      </c>
      <c r="E840" s="3">
        <f t="shared" si="58"/>
        <v>253</v>
      </c>
      <c r="F840" s="3" t="str">
        <f t="shared" si="59"/>
        <v>Highly Active</v>
      </c>
      <c r="G840">
        <v>12422</v>
      </c>
      <c r="H840" s="2">
        <v>9.8199996948242205</v>
      </c>
      <c r="I840" s="2">
        <v>9.8199996948242205</v>
      </c>
      <c r="J840">
        <v>0</v>
      </c>
      <c r="K840" s="2">
        <v>6.46000003814697</v>
      </c>
      <c r="L840" s="2">
        <v>0.43000000715255698</v>
      </c>
      <c r="M840" s="2">
        <v>2.9300000667571999</v>
      </c>
      <c r="N840">
        <v>0</v>
      </c>
      <c r="O840">
        <v>60</v>
      </c>
      <c r="P840">
        <v>10</v>
      </c>
      <c r="Q840">
        <v>183</v>
      </c>
      <c r="R840">
        <v>1187</v>
      </c>
      <c r="S840">
        <v>2852</v>
      </c>
    </row>
    <row r="841" spans="1:19" ht="15" customHeight="1" x14ac:dyDescent="0.25">
      <c r="A841">
        <v>8053475328</v>
      </c>
      <c r="B841" s="1">
        <v>42494</v>
      </c>
      <c r="C841" s="1" t="str">
        <f t="shared" si="56"/>
        <v>Wednesday</v>
      </c>
      <c r="D841" s="1" t="str">
        <f t="shared" si="57"/>
        <v>Weekday</v>
      </c>
      <c r="E841" s="3">
        <f t="shared" si="58"/>
        <v>220</v>
      </c>
      <c r="F841" s="3" t="str">
        <f t="shared" si="59"/>
        <v>Highly Active</v>
      </c>
      <c r="G841">
        <v>14581</v>
      </c>
      <c r="H841" s="2">
        <v>11.1499996185303</v>
      </c>
      <c r="I841" s="2">
        <v>11.1499996185303</v>
      </c>
      <c r="J841">
        <v>0</v>
      </c>
      <c r="K841" s="2">
        <v>8.8199996948242205</v>
      </c>
      <c r="L841" s="2">
        <v>0.40000000596046398</v>
      </c>
      <c r="M841" s="2">
        <v>1.9099999666214</v>
      </c>
      <c r="N841">
        <v>0</v>
      </c>
      <c r="O841">
        <v>89</v>
      </c>
      <c r="P841">
        <v>8</v>
      </c>
      <c r="Q841">
        <v>123</v>
      </c>
      <c r="R841">
        <v>1220</v>
      </c>
      <c r="S841">
        <v>2918</v>
      </c>
    </row>
    <row r="842" spans="1:19" ht="15" customHeight="1" x14ac:dyDescent="0.25">
      <c r="A842">
        <v>8053475328</v>
      </c>
      <c r="B842" s="1">
        <v>42501</v>
      </c>
      <c r="C842" s="1" t="str">
        <f t="shared" si="56"/>
        <v>Wednesday</v>
      </c>
      <c r="D842" s="1" t="str">
        <f t="shared" si="57"/>
        <v>Weekday</v>
      </c>
      <c r="E842" s="3">
        <f t="shared" si="58"/>
        <v>251</v>
      </c>
      <c r="F842" s="3" t="str">
        <f t="shared" si="59"/>
        <v>Highly Active</v>
      </c>
      <c r="G842">
        <v>12209</v>
      </c>
      <c r="H842" s="2">
        <v>9.3999996185302699</v>
      </c>
      <c r="I842" s="2">
        <v>9.3999996185302699</v>
      </c>
      <c r="J842">
        <v>0</v>
      </c>
      <c r="K842" s="2">
        <v>6.0799999237060502</v>
      </c>
      <c r="L842" s="2">
        <v>0.28000000119209301</v>
      </c>
      <c r="M842" s="2">
        <v>3.03999996185303</v>
      </c>
      <c r="N842">
        <v>0</v>
      </c>
      <c r="O842">
        <v>60</v>
      </c>
      <c r="P842">
        <v>7</v>
      </c>
      <c r="Q842">
        <v>184</v>
      </c>
      <c r="R842">
        <v>1189</v>
      </c>
      <c r="S842">
        <v>2809</v>
      </c>
    </row>
    <row r="843" spans="1:19" ht="15" customHeight="1" x14ac:dyDescent="0.25">
      <c r="A843">
        <v>8253242879</v>
      </c>
      <c r="B843" s="1">
        <v>42473</v>
      </c>
      <c r="C843" s="1" t="str">
        <f t="shared" si="56"/>
        <v>Wednesday</v>
      </c>
      <c r="D843" s="1" t="str">
        <f t="shared" si="57"/>
        <v>Weekday</v>
      </c>
      <c r="E843" s="3">
        <f t="shared" si="58"/>
        <v>142</v>
      </c>
      <c r="F843" s="3" t="str">
        <f t="shared" si="59"/>
        <v>Highly Active</v>
      </c>
      <c r="G843">
        <v>8053</v>
      </c>
      <c r="H843" s="2">
        <v>6.0999999046325701</v>
      </c>
      <c r="I843" s="2">
        <v>6.0999999046325701</v>
      </c>
      <c r="J843">
        <v>0</v>
      </c>
      <c r="K843" s="2">
        <v>4.1700000762939498</v>
      </c>
      <c r="L843" s="2">
        <v>0.62999999523162797</v>
      </c>
      <c r="M843" s="2">
        <v>1.3099999427795399</v>
      </c>
      <c r="N843">
        <v>0</v>
      </c>
      <c r="O843">
        <v>35</v>
      </c>
      <c r="P843">
        <v>11</v>
      </c>
      <c r="Q843">
        <v>96</v>
      </c>
      <c r="R843">
        <v>1298</v>
      </c>
      <c r="S843">
        <v>1935</v>
      </c>
    </row>
    <row r="844" spans="1:19" ht="15" customHeight="1" x14ac:dyDescent="0.25">
      <c r="A844">
        <v>8253242879</v>
      </c>
      <c r="B844" s="1">
        <v>42480</v>
      </c>
      <c r="C844" s="1" t="str">
        <f t="shared" si="56"/>
        <v>Wednesday</v>
      </c>
      <c r="D844" s="1" t="str">
        <f t="shared" si="57"/>
        <v>Weekday</v>
      </c>
      <c r="E844" s="3">
        <f t="shared" si="58"/>
        <v>239</v>
      </c>
      <c r="F844" s="3" t="str">
        <f t="shared" si="59"/>
        <v>Highly Active</v>
      </c>
      <c r="G844">
        <v>6466</v>
      </c>
      <c r="H844" s="2">
        <v>4.2699999809265101</v>
      </c>
      <c r="I844" s="2">
        <v>4.2699999809265101</v>
      </c>
      <c r="J844">
        <v>0</v>
      </c>
      <c r="K844" s="2">
        <v>0.33000001311302202</v>
      </c>
      <c r="L844" s="2">
        <v>0.81999999284744296</v>
      </c>
      <c r="M844" s="2">
        <v>3.1099998950958301</v>
      </c>
      <c r="N844">
        <v>9.9999997764825804E-3</v>
      </c>
      <c r="O844">
        <v>5</v>
      </c>
      <c r="P844">
        <v>18</v>
      </c>
      <c r="Q844">
        <v>216</v>
      </c>
      <c r="R844">
        <v>1201</v>
      </c>
      <c r="S844">
        <v>1931</v>
      </c>
    </row>
    <row r="845" spans="1:19" ht="15" customHeight="1" x14ac:dyDescent="0.25">
      <c r="A845">
        <v>8253242879</v>
      </c>
      <c r="B845" s="1">
        <v>42487</v>
      </c>
      <c r="C845" s="1" t="str">
        <f t="shared" si="56"/>
        <v>Wednesday</v>
      </c>
      <c r="D845" s="1" t="str">
        <f t="shared" si="57"/>
        <v>Weekday</v>
      </c>
      <c r="E845" s="3">
        <f t="shared" si="58"/>
        <v>154</v>
      </c>
      <c r="F845" s="3" t="str">
        <f t="shared" si="59"/>
        <v>Highly Active</v>
      </c>
      <c r="G845">
        <v>10232</v>
      </c>
      <c r="H845" s="2">
        <v>8.1800003051757795</v>
      </c>
      <c r="I845" s="2">
        <v>8.1800003051757795</v>
      </c>
      <c r="J845">
        <v>0</v>
      </c>
      <c r="K845" s="2">
        <v>6.2399997711181596</v>
      </c>
      <c r="L845" s="2">
        <v>0.230000004172325</v>
      </c>
      <c r="M845" s="2">
        <v>1.70000004768372</v>
      </c>
      <c r="N845">
        <v>0</v>
      </c>
      <c r="O845">
        <v>45</v>
      </c>
      <c r="P845">
        <v>5</v>
      </c>
      <c r="Q845">
        <v>104</v>
      </c>
      <c r="R845">
        <v>1286</v>
      </c>
      <c r="S845">
        <v>2008</v>
      </c>
    </row>
    <row r="846" spans="1:19" ht="15" customHeight="1" x14ac:dyDescent="0.25">
      <c r="A846">
        <v>8378563200</v>
      </c>
      <c r="B846" s="1">
        <v>42473</v>
      </c>
      <c r="C846" s="1" t="str">
        <f t="shared" si="56"/>
        <v>Wednesday</v>
      </c>
      <c r="D846" s="1" t="str">
        <f t="shared" si="57"/>
        <v>Weekday</v>
      </c>
      <c r="E846" s="3">
        <f t="shared" si="58"/>
        <v>299</v>
      </c>
      <c r="F846" s="3" t="str">
        <f t="shared" si="59"/>
        <v>Highly Active</v>
      </c>
      <c r="G846">
        <v>12386</v>
      </c>
      <c r="H846" s="2">
        <v>9.8199996948242205</v>
      </c>
      <c r="I846" s="2">
        <v>9.8199996948242205</v>
      </c>
      <c r="J846">
        <v>2.0921471118927002</v>
      </c>
      <c r="K846" s="2">
        <v>4.96000003814697</v>
      </c>
      <c r="L846" s="2">
        <v>0.64999997615814198</v>
      </c>
      <c r="M846" s="2">
        <v>4.21000003814697</v>
      </c>
      <c r="N846">
        <v>0</v>
      </c>
      <c r="O846">
        <v>116</v>
      </c>
      <c r="P846">
        <v>14</v>
      </c>
      <c r="Q846">
        <v>169</v>
      </c>
      <c r="R846">
        <v>680</v>
      </c>
      <c r="S846">
        <v>4079</v>
      </c>
    </row>
    <row r="847" spans="1:19" ht="15" customHeight="1" x14ac:dyDescent="0.25">
      <c r="A847">
        <v>8378563200</v>
      </c>
      <c r="B847" s="1">
        <v>42480</v>
      </c>
      <c r="C847" s="1" t="str">
        <f t="shared" si="56"/>
        <v>Wednesday</v>
      </c>
      <c r="D847" s="1" t="str">
        <f t="shared" si="57"/>
        <v>Weekday</v>
      </c>
      <c r="E847" s="3">
        <f t="shared" si="58"/>
        <v>259</v>
      </c>
      <c r="F847" s="3" t="str">
        <f t="shared" si="59"/>
        <v>Highly Active</v>
      </c>
      <c r="G847">
        <v>9388</v>
      </c>
      <c r="H847" s="2">
        <v>7.4400000572204599</v>
      </c>
      <c r="I847" s="2">
        <v>7.4400000572204599</v>
      </c>
      <c r="J847">
        <v>2.0921471118927002</v>
      </c>
      <c r="K847" s="2">
        <v>2.2300000190734899</v>
      </c>
      <c r="L847" s="2">
        <v>0.43999999761581399</v>
      </c>
      <c r="M847" s="2">
        <v>4.7800002098083496</v>
      </c>
      <c r="N847">
        <v>0</v>
      </c>
      <c r="O847">
        <v>82</v>
      </c>
      <c r="P847">
        <v>8</v>
      </c>
      <c r="Q847">
        <v>169</v>
      </c>
      <c r="R847">
        <v>763</v>
      </c>
      <c r="S847">
        <v>3787</v>
      </c>
    </row>
    <row r="848" spans="1:19" ht="15" customHeight="1" x14ac:dyDescent="0.25">
      <c r="A848">
        <v>8378563200</v>
      </c>
      <c r="B848" s="1">
        <v>42487</v>
      </c>
      <c r="C848" s="1" t="str">
        <f t="shared" si="56"/>
        <v>Wednesday</v>
      </c>
      <c r="D848" s="1" t="str">
        <f t="shared" si="57"/>
        <v>Weekday</v>
      </c>
      <c r="E848" s="3">
        <f t="shared" si="58"/>
        <v>200</v>
      </c>
      <c r="F848" s="3" t="str">
        <f t="shared" si="59"/>
        <v>Highly Active</v>
      </c>
      <c r="G848">
        <v>7359</v>
      </c>
      <c r="H848" s="2">
        <v>5.8400001525878897</v>
      </c>
      <c r="I848" s="2">
        <v>5.8400001525878897</v>
      </c>
      <c r="J848">
        <v>0</v>
      </c>
      <c r="K848" s="2">
        <v>0.33000001311302202</v>
      </c>
      <c r="L848" s="2">
        <v>0.18000000715255701</v>
      </c>
      <c r="M848" s="2">
        <v>5.3299999237060502</v>
      </c>
      <c r="N848">
        <v>0</v>
      </c>
      <c r="O848">
        <v>4</v>
      </c>
      <c r="P848">
        <v>4</v>
      </c>
      <c r="Q848">
        <v>192</v>
      </c>
      <c r="R848">
        <v>676</v>
      </c>
      <c r="S848">
        <v>3061</v>
      </c>
    </row>
    <row r="849" spans="1:19" ht="15" customHeight="1" x14ac:dyDescent="0.25">
      <c r="A849">
        <v>8378563200</v>
      </c>
      <c r="B849" s="1">
        <v>42494</v>
      </c>
      <c r="C849" s="1" t="str">
        <f t="shared" si="56"/>
        <v>Wednesday</v>
      </c>
      <c r="D849" s="1" t="str">
        <f t="shared" si="57"/>
        <v>Weekday</v>
      </c>
      <c r="E849" s="3">
        <f t="shared" si="58"/>
        <v>196</v>
      </c>
      <c r="F849" s="3" t="str">
        <f t="shared" si="59"/>
        <v>Highly Active</v>
      </c>
      <c r="G849">
        <v>7875</v>
      </c>
      <c r="H849" s="2">
        <v>6.2399997711181596</v>
      </c>
      <c r="I849" s="2">
        <v>6.2399997711181596</v>
      </c>
      <c r="J849">
        <v>0</v>
      </c>
      <c r="K849" s="2">
        <v>1.5599999427795399</v>
      </c>
      <c r="L849" s="2">
        <v>0.490000009536743</v>
      </c>
      <c r="M849" s="2">
        <v>4.1999998092651403</v>
      </c>
      <c r="N849">
        <v>0</v>
      </c>
      <c r="O849">
        <v>19</v>
      </c>
      <c r="P849">
        <v>10</v>
      </c>
      <c r="Q849">
        <v>167</v>
      </c>
      <c r="R849">
        <v>680</v>
      </c>
      <c r="S849">
        <v>3110</v>
      </c>
    </row>
    <row r="850" spans="1:19" ht="15" customHeight="1" x14ac:dyDescent="0.25">
      <c r="A850">
        <v>8378563200</v>
      </c>
      <c r="B850" s="1">
        <v>42501</v>
      </c>
      <c r="C850" s="1" t="str">
        <f t="shared" si="56"/>
        <v>Wednesday</v>
      </c>
      <c r="D850" s="1" t="str">
        <f t="shared" si="57"/>
        <v>Weekday</v>
      </c>
      <c r="E850" s="3">
        <f t="shared" si="58"/>
        <v>266</v>
      </c>
      <c r="F850" s="3" t="str">
        <f t="shared" si="59"/>
        <v>Highly Active</v>
      </c>
      <c r="G850">
        <v>9143</v>
      </c>
      <c r="H850" s="2">
        <v>7.25</v>
      </c>
      <c r="I850" s="2">
        <v>7.25</v>
      </c>
      <c r="J850">
        <v>2.0921471118927002</v>
      </c>
      <c r="K850" s="2">
        <v>1.3899999856948899</v>
      </c>
      <c r="L850" s="2">
        <v>0.58999997377395597</v>
      </c>
      <c r="M850" s="2">
        <v>5.2699999809265101</v>
      </c>
      <c r="N850">
        <v>0</v>
      </c>
      <c r="O850">
        <v>72</v>
      </c>
      <c r="P850">
        <v>10</v>
      </c>
      <c r="Q850">
        <v>184</v>
      </c>
      <c r="R850">
        <v>763</v>
      </c>
      <c r="S850">
        <v>3788</v>
      </c>
    </row>
    <row r="851" spans="1:19" ht="15" customHeight="1" x14ac:dyDescent="0.25">
      <c r="A851">
        <v>8583815059</v>
      </c>
      <c r="B851" s="1">
        <v>42473</v>
      </c>
      <c r="C851" s="1" t="str">
        <f t="shared" si="56"/>
        <v>Wednesday</v>
      </c>
      <c r="D851" s="1" t="str">
        <f t="shared" si="57"/>
        <v>Weekday</v>
      </c>
      <c r="E851" s="3">
        <f t="shared" si="58"/>
        <v>188</v>
      </c>
      <c r="F851" s="3" t="str">
        <f t="shared" si="59"/>
        <v>Highly Active</v>
      </c>
      <c r="G851">
        <v>5571</v>
      </c>
      <c r="H851" s="2">
        <v>4.3499999046325701</v>
      </c>
      <c r="I851" s="2">
        <v>4.3499999046325701</v>
      </c>
      <c r="J851">
        <v>0</v>
      </c>
      <c r="K851" s="2">
        <v>0.15000000596046401</v>
      </c>
      <c r="L851" s="2">
        <v>0.97000002861022905</v>
      </c>
      <c r="M851" s="2">
        <v>3.2300000190734899</v>
      </c>
      <c r="N851">
        <v>0</v>
      </c>
      <c r="O851">
        <v>2</v>
      </c>
      <c r="P851">
        <v>23</v>
      </c>
      <c r="Q851">
        <v>163</v>
      </c>
      <c r="R851">
        <v>1252</v>
      </c>
      <c r="S851">
        <v>2654</v>
      </c>
    </row>
    <row r="852" spans="1:19" ht="15" customHeight="1" x14ac:dyDescent="0.25">
      <c r="A852">
        <v>8583815059</v>
      </c>
      <c r="B852" s="1">
        <v>42480</v>
      </c>
      <c r="C852" s="1" t="str">
        <f t="shared" si="56"/>
        <v>Wednesday</v>
      </c>
      <c r="D852" s="1" t="str">
        <f t="shared" si="57"/>
        <v>Weekday</v>
      </c>
      <c r="E852" s="3">
        <f t="shared" si="58"/>
        <v>194</v>
      </c>
      <c r="F852" s="3" t="str">
        <f t="shared" si="59"/>
        <v>Highly Active</v>
      </c>
      <c r="G852">
        <v>5273</v>
      </c>
      <c r="H852" s="2">
        <v>4.1100001335143999</v>
      </c>
      <c r="I852" s="2">
        <v>4.1100001335143999</v>
      </c>
      <c r="J852">
        <v>0</v>
      </c>
      <c r="K852" s="2">
        <v>0</v>
      </c>
      <c r="L852" s="2">
        <v>1.03999996185303</v>
      </c>
      <c r="M852" s="2">
        <v>3.0699999332428001</v>
      </c>
      <c r="N852">
        <v>0</v>
      </c>
      <c r="O852">
        <v>0</v>
      </c>
      <c r="P852">
        <v>27</v>
      </c>
      <c r="Q852">
        <v>167</v>
      </c>
      <c r="R852">
        <v>1246</v>
      </c>
      <c r="S852">
        <v>2647</v>
      </c>
    </row>
    <row r="853" spans="1:19" ht="15" customHeight="1" x14ac:dyDescent="0.25">
      <c r="A853">
        <v>8583815059</v>
      </c>
      <c r="B853" s="1">
        <v>42487</v>
      </c>
      <c r="C853" s="1" t="str">
        <f t="shared" si="56"/>
        <v>Wednesday</v>
      </c>
      <c r="D853" s="1" t="str">
        <f t="shared" si="57"/>
        <v>Weekday</v>
      </c>
      <c r="E853" s="3">
        <f t="shared" si="58"/>
        <v>211</v>
      </c>
      <c r="F853" s="3" t="str">
        <f t="shared" si="59"/>
        <v>Highly Active</v>
      </c>
      <c r="G853">
        <v>12474</v>
      </c>
      <c r="H853" s="2">
        <v>9.7299995422363299</v>
      </c>
      <c r="I853" s="2">
        <v>9.7299995422363299</v>
      </c>
      <c r="J853">
        <v>0</v>
      </c>
      <c r="K853" s="2">
        <v>6.5999999046325701</v>
      </c>
      <c r="L853" s="2">
        <v>0.270000010728836</v>
      </c>
      <c r="M853" s="2">
        <v>2.8699998855590798</v>
      </c>
      <c r="N853">
        <v>0</v>
      </c>
      <c r="O853">
        <v>77</v>
      </c>
      <c r="P853">
        <v>5</v>
      </c>
      <c r="Q853">
        <v>129</v>
      </c>
      <c r="R853">
        <v>1229</v>
      </c>
      <c r="S853">
        <v>3142</v>
      </c>
    </row>
    <row r="854" spans="1:19" ht="15" customHeight="1" x14ac:dyDescent="0.25">
      <c r="A854">
        <v>8583815059</v>
      </c>
      <c r="B854" s="1">
        <v>42494</v>
      </c>
      <c r="C854" s="1" t="str">
        <f t="shared" si="56"/>
        <v>Wednesday</v>
      </c>
      <c r="D854" s="1" t="str">
        <f t="shared" si="57"/>
        <v>Weekday</v>
      </c>
      <c r="E854" s="3">
        <f t="shared" si="58"/>
        <v>0</v>
      </c>
      <c r="F854" s="3" t="str">
        <f t="shared" si="59"/>
        <v>Low Activity</v>
      </c>
      <c r="G854">
        <v>3588</v>
      </c>
      <c r="H854" s="2">
        <v>2.7999999523162802</v>
      </c>
      <c r="I854" s="2">
        <v>2.7999999523162802</v>
      </c>
      <c r="J854">
        <v>0</v>
      </c>
      <c r="K854" s="2">
        <v>0</v>
      </c>
      <c r="L854" s="2">
        <v>0</v>
      </c>
      <c r="M854" s="2">
        <v>0</v>
      </c>
      <c r="N854">
        <v>0</v>
      </c>
      <c r="O854">
        <v>0</v>
      </c>
      <c r="P854">
        <v>0</v>
      </c>
      <c r="Q854">
        <v>0</v>
      </c>
      <c r="R854">
        <v>1440</v>
      </c>
      <c r="S854">
        <v>2516</v>
      </c>
    </row>
    <row r="855" spans="1:19" ht="15" customHeight="1" x14ac:dyDescent="0.25">
      <c r="A855">
        <v>8583815059</v>
      </c>
      <c r="B855" s="1">
        <v>42501</v>
      </c>
      <c r="C855" s="1" t="str">
        <f t="shared" si="56"/>
        <v>Wednesday</v>
      </c>
      <c r="D855" s="1" t="str">
        <f t="shared" si="57"/>
        <v>Weekday</v>
      </c>
      <c r="E855" s="3">
        <f t="shared" si="58"/>
        <v>253</v>
      </c>
      <c r="F855" s="3" t="str">
        <f t="shared" si="59"/>
        <v>Highly Active</v>
      </c>
      <c r="G855">
        <v>8701</v>
      </c>
      <c r="H855" s="2">
        <v>6.78999996185303</v>
      </c>
      <c r="I855" s="2">
        <v>6.78999996185303</v>
      </c>
      <c r="J855">
        <v>0</v>
      </c>
      <c r="K855" s="2">
        <v>0.37000000476837203</v>
      </c>
      <c r="L855" s="2">
        <v>3.2400000095367401</v>
      </c>
      <c r="M855" s="2">
        <v>3.1700000762939502</v>
      </c>
      <c r="N855">
        <v>0</v>
      </c>
      <c r="O855">
        <v>5</v>
      </c>
      <c r="P855">
        <v>71</v>
      </c>
      <c r="Q855">
        <v>177</v>
      </c>
      <c r="R855">
        <v>1106</v>
      </c>
      <c r="S855">
        <v>2804</v>
      </c>
    </row>
    <row r="856" spans="1:19" ht="15" customHeight="1" x14ac:dyDescent="0.25">
      <c r="A856">
        <v>8792009665</v>
      </c>
      <c r="B856" s="1">
        <v>42473</v>
      </c>
      <c r="C856" s="1" t="str">
        <f t="shared" si="56"/>
        <v>Wednesday</v>
      </c>
      <c r="D856" s="1" t="str">
        <f t="shared" si="57"/>
        <v>Weekday</v>
      </c>
      <c r="E856" s="3">
        <f t="shared" si="58"/>
        <v>82</v>
      </c>
      <c r="F856" s="3" t="str">
        <f t="shared" si="59"/>
        <v>Highly Active</v>
      </c>
      <c r="G856">
        <v>1320</v>
      </c>
      <c r="H856" s="2">
        <v>0.83999997377395597</v>
      </c>
      <c r="I856" s="2">
        <v>0.83999997377395597</v>
      </c>
      <c r="J856">
        <v>0</v>
      </c>
      <c r="K856" s="2">
        <v>0</v>
      </c>
      <c r="L856" s="2">
        <v>0</v>
      </c>
      <c r="M856" s="2">
        <v>0.83999997377395597</v>
      </c>
      <c r="N856">
        <v>0</v>
      </c>
      <c r="O856">
        <v>0</v>
      </c>
      <c r="P856">
        <v>0</v>
      </c>
      <c r="Q856">
        <v>82</v>
      </c>
      <c r="R856">
        <v>806</v>
      </c>
      <c r="S856">
        <v>1934</v>
      </c>
    </row>
    <row r="857" spans="1:19" ht="15" customHeight="1" x14ac:dyDescent="0.25">
      <c r="A857">
        <v>8792009665</v>
      </c>
      <c r="B857" s="1">
        <v>42480</v>
      </c>
      <c r="C857" s="1" t="str">
        <f t="shared" si="56"/>
        <v>Wednesday</v>
      </c>
      <c r="D857" s="1" t="str">
        <f t="shared" si="57"/>
        <v>Weekday</v>
      </c>
      <c r="E857" s="3">
        <f t="shared" si="58"/>
        <v>149</v>
      </c>
      <c r="F857" s="3" t="str">
        <f t="shared" si="59"/>
        <v>Highly Active</v>
      </c>
      <c r="G857">
        <v>3147</v>
      </c>
      <c r="H857" s="2">
        <v>2.0099999904632599</v>
      </c>
      <c r="I857" s="2">
        <v>2.0099999904632599</v>
      </c>
      <c r="J857">
        <v>0</v>
      </c>
      <c r="K857" s="2">
        <v>0</v>
      </c>
      <c r="L857" s="2">
        <v>0.28000000119209301</v>
      </c>
      <c r="M857" s="2">
        <v>1.7400000095367401</v>
      </c>
      <c r="N857">
        <v>0</v>
      </c>
      <c r="O857">
        <v>0</v>
      </c>
      <c r="P857">
        <v>10</v>
      </c>
      <c r="Q857">
        <v>139</v>
      </c>
      <c r="R857">
        <v>744</v>
      </c>
      <c r="S857">
        <v>2188</v>
      </c>
    </row>
    <row r="858" spans="1:19" ht="15" customHeight="1" x14ac:dyDescent="0.25">
      <c r="A858">
        <v>8792009665</v>
      </c>
      <c r="B858" s="1">
        <v>42487</v>
      </c>
      <c r="C858" s="1" t="str">
        <f t="shared" si="56"/>
        <v>Wednesday</v>
      </c>
      <c r="D858" s="1" t="str">
        <f t="shared" si="57"/>
        <v>Weekday</v>
      </c>
      <c r="E858" s="3">
        <f t="shared" si="58"/>
        <v>112</v>
      </c>
      <c r="F858" s="3" t="str">
        <f t="shared" si="59"/>
        <v>Highly Active</v>
      </c>
      <c r="G858">
        <v>1758</v>
      </c>
      <c r="H858" s="2">
        <v>1.12999999523163</v>
      </c>
      <c r="I858" s="2">
        <v>1.12999999523163</v>
      </c>
      <c r="J858">
        <v>0</v>
      </c>
      <c r="K858" s="2">
        <v>0</v>
      </c>
      <c r="L858" s="2">
        <v>0</v>
      </c>
      <c r="M858" s="2">
        <v>1.12999999523163</v>
      </c>
      <c r="N858">
        <v>0</v>
      </c>
      <c r="O858">
        <v>0</v>
      </c>
      <c r="P858">
        <v>0</v>
      </c>
      <c r="Q858">
        <v>112</v>
      </c>
      <c r="R858">
        <v>900</v>
      </c>
      <c r="S858">
        <v>2067</v>
      </c>
    </row>
    <row r="859" spans="1:19" ht="15" customHeight="1" x14ac:dyDescent="0.25">
      <c r="A859">
        <v>8792009665</v>
      </c>
      <c r="B859" s="1">
        <v>42494</v>
      </c>
      <c r="C859" s="1" t="str">
        <f t="shared" si="56"/>
        <v>Wednesday</v>
      </c>
      <c r="D859" s="1" t="str">
        <f t="shared" si="57"/>
        <v>Weekday</v>
      </c>
      <c r="E859" s="3">
        <f t="shared" si="58"/>
        <v>129</v>
      </c>
      <c r="F859" s="3" t="str">
        <f t="shared" si="59"/>
        <v>Highly Active</v>
      </c>
      <c r="G859">
        <v>2283</v>
      </c>
      <c r="H859" s="2">
        <v>1.46000003814697</v>
      </c>
      <c r="I859" s="2">
        <v>1.46000003814697</v>
      </c>
      <c r="J859">
        <v>0</v>
      </c>
      <c r="K859" s="2">
        <v>0</v>
      </c>
      <c r="L859" s="2">
        <v>0</v>
      </c>
      <c r="M859" s="2">
        <v>1.46000003814697</v>
      </c>
      <c r="N859">
        <v>0</v>
      </c>
      <c r="O859">
        <v>0</v>
      </c>
      <c r="P859">
        <v>0</v>
      </c>
      <c r="Q859">
        <v>129</v>
      </c>
      <c r="R859">
        <v>848</v>
      </c>
      <c r="S859">
        <v>2067</v>
      </c>
    </row>
    <row r="860" spans="1:19" ht="15" customHeight="1" x14ac:dyDescent="0.25">
      <c r="A860">
        <v>8877689391</v>
      </c>
      <c r="B860" s="1">
        <v>42473</v>
      </c>
      <c r="C860" s="1" t="str">
        <f t="shared" si="56"/>
        <v>Wednesday</v>
      </c>
      <c r="D860" s="1" t="str">
        <f t="shared" si="57"/>
        <v>Weekday</v>
      </c>
      <c r="E860" s="3">
        <f t="shared" si="58"/>
        <v>342</v>
      </c>
      <c r="F860" s="3" t="str">
        <f t="shared" si="59"/>
        <v>Highly Active</v>
      </c>
      <c r="G860">
        <v>15337</v>
      </c>
      <c r="H860" s="2">
        <v>9.5799999237060494</v>
      </c>
      <c r="I860" s="2">
        <v>9.5799999237060494</v>
      </c>
      <c r="J860">
        <v>0</v>
      </c>
      <c r="K860" s="2">
        <v>3.5499999523162802</v>
      </c>
      <c r="L860" s="2">
        <v>0.37999999523162797</v>
      </c>
      <c r="M860" s="2">
        <v>5.6399998664856001</v>
      </c>
      <c r="N860">
        <v>0</v>
      </c>
      <c r="O860">
        <v>108</v>
      </c>
      <c r="P860">
        <v>18</v>
      </c>
      <c r="Q860">
        <v>216</v>
      </c>
      <c r="R860">
        <v>1098</v>
      </c>
      <c r="S860">
        <v>3566</v>
      </c>
    </row>
    <row r="861" spans="1:19" ht="15" customHeight="1" x14ac:dyDescent="0.25">
      <c r="A861">
        <v>8877689391</v>
      </c>
      <c r="B861" s="1">
        <v>42480</v>
      </c>
      <c r="C861" s="1" t="str">
        <f t="shared" si="56"/>
        <v>Wednesday</v>
      </c>
      <c r="D861" s="1" t="str">
        <f t="shared" si="57"/>
        <v>Weekday</v>
      </c>
      <c r="E861" s="3">
        <f t="shared" si="58"/>
        <v>317</v>
      </c>
      <c r="F861" s="3" t="str">
        <f t="shared" si="59"/>
        <v>Highly Active</v>
      </c>
      <c r="G861">
        <v>19948</v>
      </c>
      <c r="H861" s="2">
        <v>18.110000610351602</v>
      </c>
      <c r="I861" s="2">
        <v>18.110000610351602</v>
      </c>
      <c r="J861">
        <v>0</v>
      </c>
      <c r="K861" s="2">
        <v>11.0200004577637</v>
      </c>
      <c r="L861" s="2">
        <v>0.68999999761581399</v>
      </c>
      <c r="M861" s="2">
        <v>6.3400001525878897</v>
      </c>
      <c r="N861">
        <v>0</v>
      </c>
      <c r="O861">
        <v>73</v>
      </c>
      <c r="P861">
        <v>19</v>
      </c>
      <c r="Q861">
        <v>225</v>
      </c>
      <c r="R861">
        <v>1123</v>
      </c>
      <c r="S861">
        <v>3679</v>
      </c>
    </row>
    <row r="862" spans="1:19" ht="15" customHeight="1" x14ac:dyDescent="0.25">
      <c r="A862">
        <v>8877689391</v>
      </c>
      <c r="B862" s="1">
        <v>42487</v>
      </c>
      <c r="C862" s="1" t="str">
        <f t="shared" si="56"/>
        <v>Wednesday</v>
      </c>
      <c r="D862" s="1" t="str">
        <f t="shared" si="57"/>
        <v>Weekday</v>
      </c>
      <c r="E862" s="3">
        <f t="shared" si="58"/>
        <v>336</v>
      </c>
      <c r="F862" s="3" t="str">
        <f t="shared" si="59"/>
        <v>Highly Active</v>
      </c>
      <c r="G862">
        <v>23629</v>
      </c>
      <c r="H862" s="2">
        <v>20.649999618530298</v>
      </c>
      <c r="I862" s="2">
        <v>20.649999618530298</v>
      </c>
      <c r="J862">
        <v>0</v>
      </c>
      <c r="K862" s="2">
        <v>13.069999694824199</v>
      </c>
      <c r="L862" s="2">
        <v>0.43999999761581399</v>
      </c>
      <c r="M862" s="2">
        <v>7.0999999046325701</v>
      </c>
      <c r="N862">
        <v>0</v>
      </c>
      <c r="O862">
        <v>93</v>
      </c>
      <c r="P862">
        <v>8</v>
      </c>
      <c r="Q862">
        <v>235</v>
      </c>
      <c r="R862">
        <v>1104</v>
      </c>
      <c r="S862">
        <v>3808</v>
      </c>
    </row>
    <row r="863" spans="1:19" ht="15" customHeight="1" x14ac:dyDescent="0.25">
      <c r="A863">
        <v>8877689391</v>
      </c>
      <c r="B863" s="1">
        <v>42494</v>
      </c>
      <c r="C863" s="1" t="str">
        <f t="shared" si="56"/>
        <v>Wednesday</v>
      </c>
      <c r="D863" s="1" t="str">
        <f t="shared" si="57"/>
        <v>Weekday</v>
      </c>
      <c r="E863" s="3">
        <f t="shared" si="58"/>
        <v>286</v>
      </c>
      <c r="F863" s="3" t="str">
        <f t="shared" si="59"/>
        <v>Highly Active</v>
      </c>
      <c r="G863">
        <v>18193</v>
      </c>
      <c r="H863" s="2">
        <v>16.299999237060501</v>
      </c>
      <c r="I863" s="2">
        <v>16.299999237060501</v>
      </c>
      <c r="J863">
        <v>0</v>
      </c>
      <c r="K863" s="2">
        <v>10.420000076293899</v>
      </c>
      <c r="L863" s="2">
        <v>0.31000000238418601</v>
      </c>
      <c r="M863" s="2">
        <v>5.5300002098083496</v>
      </c>
      <c r="N863">
        <v>0</v>
      </c>
      <c r="O863">
        <v>66</v>
      </c>
      <c r="P863">
        <v>8</v>
      </c>
      <c r="Q863">
        <v>212</v>
      </c>
      <c r="R863">
        <v>1154</v>
      </c>
      <c r="S863">
        <v>3477</v>
      </c>
    </row>
    <row r="864" spans="1:19" ht="15" customHeight="1" x14ac:dyDescent="0.25">
      <c r="A864">
        <v>8877689391</v>
      </c>
      <c r="B864" s="1">
        <v>42501</v>
      </c>
      <c r="C864" s="1" t="str">
        <f t="shared" si="56"/>
        <v>Wednesday</v>
      </c>
      <c r="D864" s="1" t="str">
        <f t="shared" si="57"/>
        <v>Weekday</v>
      </c>
      <c r="E864" s="3">
        <f t="shared" si="58"/>
        <v>313</v>
      </c>
      <c r="F864" s="3" t="str">
        <f t="shared" si="59"/>
        <v>Highly Active</v>
      </c>
      <c r="G864">
        <v>21420</v>
      </c>
      <c r="H864" s="2">
        <v>19.559999465942401</v>
      </c>
      <c r="I864" s="2">
        <v>19.559999465942401</v>
      </c>
      <c r="J864">
        <v>0</v>
      </c>
      <c r="K864" s="2">
        <v>13.2200002670288</v>
      </c>
      <c r="L864" s="2">
        <v>0.40999999642372098</v>
      </c>
      <c r="M864" s="2">
        <v>5.8899998664856001</v>
      </c>
      <c r="N864">
        <v>0</v>
      </c>
      <c r="O864">
        <v>88</v>
      </c>
      <c r="P864">
        <v>12</v>
      </c>
      <c r="Q864">
        <v>213</v>
      </c>
      <c r="R864">
        <v>1127</v>
      </c>
      <c r="S864">
        <v>3832</v>
      </c>
    </row>
  </sheetData>
  <sortState ref="A2:T864">
    <sortCondition ref="C2:C864" customList="Mon,Tue,Wed,Thu,Fri,Sat,Sun"/>
  </sortSt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A3" sqref="A3"/>
    </sheetView>
  </sheetViews>
  <sheetFormatPr defaultRowHeight="15" x14ac:dyDescent="0.25"/>
  <cols>
    <col min="1" max="1" width="20.140625" bestFit="1" customWidth="1"/>
  </cols>
  <sheetData>
    <row r="3" spans="1:1" x14ac:dyDescent="0.25">
      <c r="A3" t="s">
        <v>36</v>
      </c>
    </row>
    <row r="4" spans="1:1" x14ac:dyDescent="0.25">
      <c r="A4" s="3">
        <v>863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Real DashBoard</vt:lpstr>
      <vt:lpstr>Sheet1</vt:lpstr>
      <vt:lpstr>dailyActivity_merged</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DellGadget</dc:creator>
  <cp:lastModifiedBy>DellGadget</cp:lastModifiedBy>
  <dcterms:created xsi:type="dcterms:W3CDTF">2025-05-13T04:35:34Z</dcterms:created>
  <dcterms:modified xsi:type="dcterms:W3CDTF">2025-05-13T17:38:42Z</dcterms:modified>
</cp:coreProperties>
</file>