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dev\VectorGenetics\"/>
    </mc:Choice>
  </mc:AlternateContent>
  <xr:revisionPtr revIDLastSave="0" documentId="10_ncr:100000_{140F558D-66C2-4110-A51F-26F2CDDBB520}" xr6:coauthVersionLast="31" xr6:coauthVersionMax="31" xr10:uidLastSave="{00000000-0000-0000-0000-000000000000}"/>
  <bookViews>
    <workbookView xWindow="0" yWindow="0" windowWidth="22500" windowHeight="10785" activeTab="1" xr2:uid="{41AC2BC2-7AC5-4E27-AD69-3C66E4D8F38A}"/>
  </bookViews>
  <sheets>
    <sheet name="2Drivers-1Effector-mom-to-dad" sheetId="1" r:id="rId1"/>
    <sheet name="2Drivers-2Effectors" sheetId="3" r:id="rId2"/>
    <sheet name="Sheet2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45" i="3" l="1"/>
  <c r="AK143" i="3"/>
  <c r="AJ143" i="3"/>
  <c r="AI143" i="3"/>
  <c r="AK142" i="3"/>
  <c r="AJ142" i="3"/>
  <c r="AI142" i="3"/>
  <c r="AK141" i="3"/>
  <c r="AJ141" i="3"/>
  <c r="AI141" i="3"/>
  <c r="AK140" i="3"/>
  <c r="AJ140" i="3"/>
  <c r="AI140" i="3"/>
  <c r="AK138" i="3"/>
  <c r="AJ138" i="3"/>
  <c r="AI138" i="3"/>
  <c r="AK137" i="3"/>
  <c r="AJ137" i="3"/>
  <c r="AI137" i="3"/>
  <c r="AK136" i="3"/>
  <c r="AJ136" i="3"/>
  <c r="AI136" i="3"/>
  <c r="AK135" i="3"/>
  <c r="AJ135" i="3"/>
  <c r="AI135" i="3"/>
  <c r="AK133" i="3"/>
  <c r="AJ133" i="3"/>
  <c r="AK132" i="3"/>
  <c r="AJ132" i="3"/>
  <c r="AK131" i="3"/>
  <c r="AJ131" i="3"/>
  <c r="AI131" i="3"/>
  <c r="AK130" i="3"/>
  <c r="AJ130" i="3"/>
  <c r="AI130" i="3"/>
  <c r="AK128" i="3"/>
  <c r="AJ128" i="3"/>
  <c r="AI128" i="3"/>
  <c r="AK127" i="3"/>
  <c r="AJ127" i="3"/>
  <c r="AI127" i="3"/>
  <c r="AK126" i="3"/>
  <c r="AJ126" i="3"/>
  <c r="AI126" i="3"/>
  <c r="AK125" i="3"/>
  <c r="AJ125" i="3"/>
  <c r="AI125" i="3"/>
  <c r="AK123" i="3"/>
  <c r="AJ123" i="3"/>
  <c r="AI123" i="3"/>
  <c r="AK122" i="3"/>
  <c r="AJ122" i="3"/>
  <c r="AI122" i="3"/>
  <c r="AK121" i="3"/>
  <c r="AJ121" i="3"/>
  <c r="AI121" i="3"/>
  <c r="AK120" i="3"/>
  <c r="AJ120" i="3"/>
  <c r="AI120" i="3"/>
  <c r="AK118" i="3"/>
  <c r="AJ118" i="3"/>
  <c r="AK117" i="3"/>
  <c r="AJ117" i="3"/>
  <c r="AK116" i="3"/>
  <c r="AJ116" i="3"/>
  <c r="AI116" i="3"/>
  <c r="AK115" i="3"/>
  <c r="AJ115" i="3"/>
  <c r="AI115" i="3"/>
  <c r="AK113" i="3"/>
  <c r="AJ113" i="3"/>
  <c r="AK112" i="3"/>
  <c r="AJ112" i="3"/>
  <c r="AK111" i="3"/>
  <c r="AJ111" i="3"/>
  <c r="AI111" i="3"/>
  <c r="AK110" i="3"/>
  <c r="AJ110" i="3"/>
  <c r="AI110" i="3"/>
  <c r="AK108" i="3"/>
  <c r="AJ108" i="3"/>
  <c r="AK107" i="3"/>
  <c r="AJ107" i="3"/>
  <c r="AK106" i="3"/>
  <c r="AJ106" i="3"/>
  <c r="AI106" i="3"/>
  <c r="AK105" i="3"/>
  <c r="AJ105" i="3"/>
  <c r="AI105" i="3"/>
  <c r="AK103" i="3"/>
  <c r="AJ103" i="3"/>
  <c r="AK102" i="3"/>
  <c r="AJ102" i="3"/>
  <c r="AK101" i="3"/>
  <c r="AJ101" i="3"/>
  <c r="AK100" i="3"/>
  <c r="AJ100" i="3"/>
  <c r="AI100" i="3"/>
  <c r="AK98" i="3"/>
  <c r="AJ98" i="3"/>
  <c r="AI98" i="3"/>
  <c r="AK97" i="3"/>
  <c r="AJ97" i="3"/>
  <c r="AI97" i="3"/>
  <c r="AK96" i="3"/>
  <c r="AJ96" i="3"/>
  <c r="AI96" i="3"/>
  <c r="AK95" i="3"/>
  <c r="AJ95" i="3"/>
  <c r="AI95" i="3"/>
  <c r="AK93" i="3"/>
  <c r="AJ93" i="3"/>
  <c r="AI93" i="3"/>
  <c r="AK92" i="3"/>
  <c r="AJ92" i="3"/>
  <c r="AI92" i="3"/>
  <c r="AK91" i="3"/>
  <c r="AJ91" i="3"/>
  <c r="AI91" i="3"/>
  <c r="AK90" i="3"/>
  <c r="AJ90" i="3"/>
  <c r="AI90" i="3"/>
  <c r="AK88" i="3"/>
  <c r="AJ88" i="3"/>
  <c r="AK87" i="3"/>
  <c r="AJ87" i="3"/>
  <c r="AK86" i="3"/>
  <c r="AJ86" i="3"/>
  <c r="AI86" i="3"/>
  <c r="AK85" i="3"/>
  <c r="AJ85" i="3"/>
  <c r="AI85" i="3"/>
  <c r="AK83" i="3"/>
  <c r="AJ83" i="3"/>
  <c r="AI83" i="3"/>
  <c r="AK82" i="3"/>
  <c r="AJ82" i="3"/>
  <c r="AI82" i="3"/>
  <c r="AK81" i="3"/>
  <c r="AJ81" i="3"/>
  <c r="AI81" i="3"/>
  <c r="AK80" i="3"/>
  <c r="AJ80" i="3"/>
  <c r="AI80" i="3"/>
  <c r="AK78" i="3"/>
  <c r="AJ78" i="3"/>
  <c r="AI78" i="3"/>
  <c r="AK77" i="3"/>
  <c r="AJ77" i="3"/>
  <c r="AI77" i="3"/>
  <c r="AK76" i="3"/>
  <c r="AJ76" i="3"/>
  <c r="AI76" i="3"/>
  <c r="AK75" i="3"/>
  <c r="AJ75" i="3"/>
  <c r="AI75" i="3"/>
  <c r="AK73" i="3"/>
  <c r="AJ73" i="3"/>
  <c r="AK72" i="3"/>
  <c r="AJ72" i="3"/>
  <c r="AK71" i="3"/>
  <c r="AJ71" i="3"/>
  <c r="AI71" i="3"/>
  <c r="AK70" i="3"/>
  <c r="AJ70" i="3"/>
  <c r="AI70" i="3"/>
  <c r="AK68" i="3"/>
  <c r="AJ68" i="3"/>
  <c r="AK67" i="3"/>
  <c r="AJ67" i="3"/>
  <c r="AK66" i="3"/>
  <c r="AJ66" i="3"/>
  <c r="AI66" i="3"/>
  <c r="AK65" i="3"/>
  <c r="AJ65" i="3"/>
  <c r="AI65" i="3"/>
  <c r="AK63" i="3"/>
  <c r="AJ63" i="3"/>
  <c r="AK62" i="3"/>
  <c r="AJ62" i="3"/>
  <c r="AK61" i="3"/>
  <c r="AJ61" i="3"/>
  <c r="AI61" i="3"/>
  <c r="AK60" i="3"/>
  <c r="AJ60" i="3"/>
  <c r="AI60" i="3"/>
  <c r="AK58" i="3"/>
  <c r="AJ58" i="3"/>
  <c r="AK57" i="3"/>
  <c r="AJ57" i="3"/>
  <c r="AK56" i="3"/>
  <c r="AJ56" i="3"/>
  <c r="AK55" i="3"/>
  <c r="AJ55" i="3"/>
  <c r="AI55" i="3"/>
  <c r="AK53" i="3"/>
  <c r="AJ53" i="3"/>
  <c r="AI53" i="3"/>
  <c r="AK52" i="3"/>
  <c r="AJ52" i="3"/>
  <c r="AI52" i="3"/>
  <c r="AK51" i="3"/>
  <c r="AJ51" i="3"/>
  <c r="AI51" i="3"/>
  <c r="AK50" i="3"/>
  <c r="AJ50" i="3"/>
  <c r="AI50" i="3"/>
  <c r="AK48" i="3"/>
  <c r="AJ48" i="3"/>
  <c r="AI48" i="3"/>
  <c r="AK47" i="3"/>
  <c r="AJ47" i="3"/>
  <c r="AI47" i="3"/>
  <c r="AK46" i="3"/>
  <c r="AJ46" i="3"/>
  <c r="AI46" i="3"/>
  <c r="AK45" i="3"/>
  <c r="AJ45" i="3"/>
  <c r="AI45" i="3"/>
  <c r="AK43" i="3"/>
  <c r="AJ43" i="3"/>
  <c r="AK42" i="3"/>
  <c r="AJ42" i="3"/>
  <c r="AK41" i="3"/>
  <c r="AJ41" i="3"/>
  <c r="AI41" i="3"/>
  <c r="AK40" i="3"/>
  <c r="AJ40" i="3"/>
  <c r="AI40" i="3"/>
  <c r="AK38" i="3"/>
  <c r="AJ38" i="3"/>
  <c r="AI38" i="3"/>
  <c r="AK37" i="3"/>
  <c r="AJ37" i="3"/>
  <c r="AI37" i="3"/>
  <c r="AK36" i="3"/>
  <c r="AJ36" i="3"/>
  <c r="AI36" i="3"/>
  <c r="AK35" i="3"/>
  <c r="AJ35" i="3"/>
  <c r="AI35" i="3"/>
  <c r="AK33" i="3"/>
  <c r="AJ33" i="3"/>
  <c r="AI33" i="3"/>
  <c r="AK32" i="3"/>
  <c r="AJ32" i="3"/>
  <c r="AI32" i="3"/>
  <c r="AK31" i="3"/>
  <c r="AJ31" i="3"/>
  <c r="AI31" i="3"/>
  <c r="AK30" i="3"/>
  <c r="AJ30" i="3"/>
  <c r="AI30" i="3"/>
  <c r="AK28" i="3"/>
  <c r="AJ28" i="3"/>
  <c r="AK27" i="3"/>
  <c r="AJ27" i="3"/>
  <c r="AK26" i="3"/>
  <c r="AJ26" i="3"/>
  <c r="AI26" i="3"/>
  <c r="AK25" i="3"/>
  <c r="AJ25" i="3"/>
  <c r="AI25" i="3"/>
  <c r="AK23" i="3"/>
  <c r="AJ23" i="3"/>
  <c r="AK22" i="3"/>
  <c r="AJ22" i="3"/>
  <c r="AK21" i="3"/>
  <c r="AJ21" i="3"/>
  <c r="AI21" i="3"/>
  <c r="AK20" i="3"/>
  <c r="AJ20" i="3"/>
  <c r="AI20" i="3"/>
  <c r="AK18" i="3"/>
  <c r="AJ18" i="3"/>
  <c r="AK17" i="3"/>
  <c r="AJ17" i="3"/>
  <c r="AK16" i="3"/>
  <c r="AJ16" i="3"/>
  <c r="AI16" i="3"/>
  <c r="AK15" i="3"/>
  <c r="AJ15" i="3"/>
  <c r="AI15" i="3"/>
  <c r="AK13" i="3"/>
  <c r="AJ13" i="3"/>
  <c r="AK12" i="3"/>
  <c r="AJ12" i="3"/>
  <c r="AK11" i="3"/>
  <c r="AJ11" i="3"/>
  <c r="AK10" i="3"/>
  <c r="AJ10" i="3"/>
  <c r="AI10" i="3"/>
  <c r="AF143" i="3"/>
  <c r="AE143" i="3"/>
  <c r="AD143" i="3"/>
  <c r="AF142" i="3"/>
  <c r="AE142" i="3"/>
  <c r="AD142" i="3"/>
  <c r="AF141" i="3"/>
  <c r="AE141" i="3"/>
  <c r="AD141" i="3"/>
  <c r="AF140" i="3"/>
  <c r="AE140" i="3"/>
  <c r="AD140" i="3"/>
  <c r="AF138" i="3"/>
  <c r="AE138" i="3"/>
  <c r="AD138" i="3"/>
  <c r="AF137" i="3"/>
  <c r="AE137" i="3"/>
  <c r="AD137" i="3"/>
  <c r="AF136" i="3"/>
  <c r="AE136" i="3"/>
  <c r="AD136" i="3"/>
  <c r="AF135" i="3"/>
  <c r="AE135" i="3"/>
  <c r="AD135" i="3"/>
  <c r="AF133" i="3"/>
  <c r="AE133" i="3"/>
  <c r="AF132" i="3"/>
  <c r="AE132" i="3"/>
  <c r="AF131" i="3"/>
  <c r="AE131" i="3"/>
  <c r="AD131" i="3"/>
  <c r="AF130" i="3"/>
  <c r="AE130" i="3"/>
  <c r="AD130" i="3"/>
  <c r="AF128" i="3"/>
  <c r="AE128" i="3"/>
  <c r="AD128" i="3"/>
  <c r="AF127" i="3"/>
  <c r="AE127" i="3"/>
  <c r="AD127" i="3"/>
  <c r="AF126" i="3"/>
  <c r="AE126" i="3"/>
  <c r="AD126" i="3"/>
  <c r="AF125" i="3"/>
  <c r="AE125" i="3"/>
  <c r="AD125" i="3"/>
  <c r="AF123" i="3"/>
  <c r="AE123" i="3"/>
  <c r="AD123" i="3"/>
  <c r="AF122" i="3"/>
  <c r="AE122" i="3"/>
  <c r="AD122" i="3"/>
  <c r="AF121" i="3"/>
  <c r="AE121" i="3"/>
  <c r="AD121" i="3"/>
  <c r="AF120" i="3"/>
  <c r="AE120" i="3"/>
  <c r="AD120" i="3"/>
  <c r="AF118" i="3"/>
  <c r="AE118" i="3"/>
  <c r="AF117" i="3"/>
  <c r="AE117" i="3"/>
  <c r="AF116" i="3"/>
  <c r="AE116" i="3"/>
  <c r="AD116" i="3"/>
  <c r="AF115" i="3"/>
  <c r="AE115" i="3"/>
  <c r="AD115" i="3"/>
  <c r="AF113" i="3"/>
  <c r="AE113" i="3"/>
  <c r="AF112" i="3"/>
  <c r="AE112" i="3"/>
  <c r="AF111" i="3"/>
  <c r="AE111" i="3"/>
  <c r="AD111" i="3"/>
  <c r="AF110" i="3"/>
  <c r="AE110" i="3"/>
  <c r="AD110" i="3"/>
  <c r="AF108" i="3"/>
  <c r="AE108" i="3"/>
  <c r="AF107" i="3"/>
  <c r="AE107" i="3"/>
  <c r="AF106" i="3"/>
  <c r="AE106" i="3"/>
  <c r="AD106" i="3"/>
  <c r="AF105" i="3"/>
  <c r="AE105" i="3"/>
  <c r="AD105" i="3"/>
  <c r="AF103" i="3"/>
  <c r="AE103" i="3"/>
  <c r="AF102" i="3"/>
  <c r="AE102" i="3"/>
  <c r="AF101" i="3"/>
  <c r="AE101" i="3"/>
  <c r="AF100" i="3"/>
  <c r="AE100" i="3"/>
  <c r="AD100" i="3"/>
  <c r="AF98" i="3"/>
  <c r="AE98" i="3"/>
  <c r="AD98" i="3"/>
  <c r="AF97" i="3"/>
  <c r="AE97" i="3"/>
  <c r="AD97" i="3"/>
  <c r="AF96" i="3"/>
  <c r="AE96" i="3"/>
  <c r="AD96" i="3"/>
  <c r="AF95" i="3"/>
  <c r="AE95" i="3"/>
  <c r="AD95" i="3"/>
  <c r="AF93" i="3"/>
  <c r="AE93" i="3"/>
  <c r="AD93" i="3"/>
  <c r="AF92" i="3"/>
  <c r="AE92" i="3"/>
  <c r="AD92" i="3"/>
  <c r="AF91" i="3"/>
  <c r="AE91" i="3"/>
  <c r="AD91" i="3"/>
  <c r="AF90" i="3"/>
  <c r="AE90" i="3"/>
  <c r="AD90" i="3"/>
  <c r="AF88" i="3"/>
  <c r="AE88" i="3"/>
  <c r="AF87" i="3"/>
  <c r="AE87" i="3"/>
  <c r="AF86" i="3"/>
  <c r="AE86" i="3"/>
  <c r="AD86" i="3"/>
  <c r="AF85" i="3"/>
  <c r="AE85" i="3"/>
  <c r="AD85" i="3"/>
  <c r="AF83" i="3"/>
  <c r="AE83" i="3"/>
  <c r="AD83" i="3"/>
  <c r="AF82" i="3"/>
  <c r="AE82" i="3"/>
  <c r="AD82" i="3"/>
  <c r="AF81" i="3"/>
  <c r="AE81" i="3"/>
  <c r="AD81" i="3"/>
  <c r="AF80" i="3"/>
  <c r="AE80" i="3"/>
  <c r="AD80" i="3"/>
  <c r="AF78" i="3"/>
  <c r="AE78" i="3"/>
  <c r="AD78" i="3"/>
  <c r="AF77" i="3"/>
  <c r="AE77" i="3"/>
  <c r="AD77" i="3"/>
  <c r="AF76" i="3"/>
  <c r="AE76" i="3"/>
  <c r="AD76" i="3"/>
  <c r="AF75" i="3"/>
  <c r="AE75" i="3"/>
  <c r="AD75" i="3"/>
  <c r="AF73" i="3"/>
  <c r="AE73" i="3"/>
  <c r="AF72" i="3"/>
  <c r="AE72" i="3"/>
  <c r="AF71" i="3"/>
  <c r="AE71" i="3"/>
  <c r="AD71" i="3"/>
  <c r="AF70" i="3"/>
  <c r="AE70" i="3"/>
  <c r="AD70" i="3"/>
  <c r="AF68" i="3"/>
  <c r="AE68" i="3"/>
  <c r="AF67" i="3"/>
  <c r="AE67" i="3"/>
  <c r="AF66" i="3"/>
  <c r="AE66" i="3"/>
  <c r="AD66" i="3"/>
  <c r="AF65" i="3"/>
  <c r="AE65" i="3"/>
  <c r="AD65" i="3"/>
  <c r="AF63" i="3"/>
  <c r="AE63" i="3"/>
  <c r="AF62" i="3"/>
  <c r="AE62" i="3"/>
  <c r="AF61" i="3"/>
  <c r="AE61" i="3"/>
  <c r="AD61" i="3"/>
  <c r="AF60" i="3"/>
  <c r="AE60" i="3"/>
  <c r="AD60" i="3"/>
  <c r="AF58" i="3"/>
  <c r="AE58" i="3"/>
  <c r="AF57" i="3"/>
  <c r="AE57" i="3"/>
  <c r="AF56" i="3"/>
  <c r="AE56" i="3"/>
  <c r="AF55" i="3"/>
  <c r="AE55" i="3"/>
  <c r="AD55" i="3"/>
  <c r="AF53" i="3"/>
  <c r="AE53" i="3"/>
  <c r="AD53" i="3"/>
  <c r="AF52" i="3"/>
  <c r="AE52" i="3"/>
  <c r="AD52" i="3"/>
  <c r="AF51" i="3"/>
  <c r="AE51" i="3"/>
  <c r="AD51" i="3"/>
  <c r="AF50" i="3"/>
  <c r="AE50" i="3"/>
  <c r="AD50" i="3"/>
  <c r="AF48" i="3"/>
  <c r="AE48" i="3"/>
  <c r="AD48" i="3"/>
  <c r="AF47" i="3"/>
  <c r="AE47" i="3"/>
  <c r="AD47" i="3"/>
  <c r="AF46" i="3"/>
  <c r="AE46" i="3"/>
  <c r="AD46" i="3"/>
  <c r="AF45" i="3"/>
  <c r="AE45" i="3"/>
  <c r="AD45" i="3"/>
  <c r="AF43" i="3"/>
  <c r="AE43" i="3"/>
  <c r="AF42" i="3"/>
  <c r="AE42" i="3"/>
  <c r="AF41" i="3"/>
  <c r="AE41" i="3"/>
  <c r="AD41" i="3"/>
  <c r="AF40" i="3"/>
  <c r="AE40" i="3"/>
  <c r="AD40" i="3"/>
  <c r="AF38" i="3"/>
  <c r="AE38" i="3"/>
  <c r="AD38" i="3"/>
  <c r="AF37" i="3"/>
  <c r="AE37" i="3"/>
  <c r="AD37" i="3"/>
  <c r="AF36" i="3"/>
  <c r="AE36" i="3"/>
  <c r="AD36" i="3"/>
  <c r="AF35" i="3"/>
  <c r="AE35" i="3"/>
  <c r="AD35" i="3"/>
  <c r="AF33" i="3"/>
  <c r="AE33" i="3"/>
  <c r="AD33" i="3"/>
  <c r="AF32" i="3"/>
  <c r="AE32" i="3"/>
  <c r="AD32" i="3"/>
  <c r="AF31" i="3"/>
  <c r="AE31" i="3"/>
  <c r="AD31" i="3"/>
  <c r="AF30" i="3"/>
  <c r="AE30" i="3"/>
  <c r="AD30" i="3"/>
  <c r="AF28" i="3"/>
  <c r="AE28" i="3"/>
  <c r="AF27" i="3"/>
  <c r="AE27" i="3"/>
  <c r="AF26" i="3"/>
  <c r="AE26" i="3"/>
  <c r="AD26" i="3"/>
  <c r="AF25" i="3"/>
  <c r="AE25" i="3"/>
  <c r="AD25" i="3"/>
  <c r="AF23" i="3"/>
  <c r="AE23" i="3"/>
  <c r="AF22" i="3"/>
  <c r="AE22" i="3"/>
  <c r="AF21" i="3"/>
  <c r="AE21" i="3"/>
  <c r="AD21" i="3"/>
  <c r="AF20" i="3"/>
  <c r="AE20" i="3"/>
  <c r="AD20" i="3"/>
  <c r="AF18" i="3"/>
  <c r="AE18" i="3"/>
  <c r="AF17" i="3"/>
  <c r="AE17" i="3"/>
  <c r="AF16" i="3"/>
  <c r="AE16" i="3"/>
  <c r="AD16" i="3"/>
  <c r="AF15" i="3"/>
  <c r="AE15" i="3"/>
  <c r="AD15" i="3"/>
  <c r="AF13" i="3"/>
  <c r="AE13" i="3"/>
  <c r="AF12" i="3"/>
  <c r="AE12" i="3"/>
  <c r="AF11" i="3"/>
  <c r="AE11" i="3"/>
  <c r="AF10" i="3"/>
  <c r="AE10" i="3"/>
  <c r="AD10" i="3"/>
  <c r="Y143" i="3"/>
  <c r="Y98" i="3"/>
  <c r="Y53" i="3"/>
  <c r="Y138" i="3"/>
  <c r="Y93" i="3"/>
  <c r="Y48" i="3"/>
  <c r="Y128" i="3"/>
  <c r="Y83" i="3"/>
  <c r="Y38" i="3"/>
  <c r="Y123" i="3"/>
  <c r="Y78" i="3"/>
  <c r="Y33" i="3"/>
  <c r="Y82" i="3"/>
  <c r="Y77" i="3"/>
  <c r="Y142" i="3"/>
  <c r="Y127" i="3"/>
  <c r="Y97" i="3"/>
  <c r="Y52" i="3"/>
  <c r="Y37" i="3"/>
  <c r="Y137" i="3"/>
  <c r="Y122" i="3"/>
  <c r="Y92" i="3"/>
  <c r="Y47" i="3"/>
  <c r="Y32" i="3"/>
  <c r="AA143" i="3"/>
  <c r="Z143" i="3"/>
  <c r="AA142" i="3"/>
  <c r="Z142" i="3"/>
  <c r="AA141" i="3"/>
  <c r="Z141" i="3"/>
  <c r="Y141" i="3"/>
  <c r="AA140" i="3"/>
  <c r="Z140" i="3"/>
  <c r="Y140" i="3"/>
  <c r="AA138" i="3"/>
  <c r="Z138" i="3"/>
  <c r="AA137" i="3"/>
  <c r="Z137" i="3"/>
  <c r="AA136" i="3"/>
  <c r="Z136" i="3"/>
  <c r="Y136" i="3"/>
  <c r="AA135" i="3"/>
  <c r="Z135" i="3"/>
  <c r="Y135" i="3"/>
  <c r="Y131" i="3"/>
  <c r="AA133" i="3"/>
  <c r="Z133" i="3"/>
  <c r="AA132" i="3"/>
  <c r="Z132" i="3"/>
  <c r="AA131" i="3"/>
  <c r="Z131" i="3"/>
  <c r="AA130" i="3"/>
  <c r="Z130" i="3"/>
  <c r="Y130" i="3"/>
  <c r="AA128" i="3"/>
  <c r="Z128" i="3"/>
  <c r="AA127" i="3"/>
  <c r="Z127" i="3"/>
  <c r="AA126" i="3"/>
  <c r="Z126" i="3"/>
  <c r="Y126" i="3"/>
  <c r="AA125" i="3"/>
  <c r="Z125" i="3"/>
  <c r="Y125" i="3"/>
  <c r="AA123" i="3"/>
  <c r="Z123" i="3"/>
  <c r="AA122" i="3"/>
  <c r="Z122" i="3"/>
  <c r="AA121" i="3"/>
  <c r="Z121" i="3"/>
  <c r="Y121" i="3"/>
  <c r="AA120" i="3"/>
  <c r="Z120" i="3"/>
  <c r="Y120" i="3"/>
  <c r="Y116" i="3"/>
  <c r="AA118" i="3"/>
  <c r="Z118" i="3"/>
  <c r="AA117" i="3"/>
  <c r="Z117" i="3"/>
  <c r="AA116" i="3"/>
  <c r="Z116" i="3"/>
  <c r="AA115" i="3"/>
  <c r="Z115" i="3"/>
  <c r="Y115" i="3"/>
  <c r="Y111" i="3"/>
  <c r="AA113" i="3"/>
  <c r="Z113" i="3"/>
  <c r="AA112" i="3"/>
  <c r="Z112" i="3"/>
  <c r="AA111" i="3"/>
  <c r="Z111" i="3"/>
  <c r="AA110" i="3"/>
  <c r="Z110" i="3"/>
  <c r="Y110" i="3"/>
  <c r="Y106" i="3"/>
  <c r="AA108" i="3"/>
  <c r="Z108" i="3"/>
  <c r="AA107" i="3"/>
  <c r="Z107" i="3"/>
  <c r="AA106" i="3"/>
  <c r="Z106" i="3"/>
  <c r="AA105" i="3"/>
  <c r="Z105" i="3"/>
  <c r="Y105" i="3"/>
  <c r="AA103" i="3"/>
  <c r="Z103" i="3"/>
  <c r="AA102" i="3"/>
  <c r="Z102" i="3"/>
  <c r="AA101" i="3"/>
  <c r="Z101" i="3"/>
  <c r="AA100" i="3"/>
  <c r="Z100" i="3"/>
  <c r="Y100" i="3"/>
  <c r="Y96" i="3"/>
  <c r="Y91" i="3"/>
  <c r="Y86" i="3"/>
  <c r="Y81" i="3"/>
  <c r="Y76" i="3"/>
  <c r="Y71" i="3"/>
  <c r="Y66" i="3"/>
  <c r="Y61" i="3"/>
  <c r="AA98" i="3"/>
  <c r="Z98" i="3"/>
  <c r="AA97" i="3"/>
  <c r="Z97" i="3"/>
  <c r="AA96" i="3"/>
  <c r="Z96" i="3"/>
  <c r="AA95" i="3"/>
  <c r="Z95" i="3"/>
  <c r="Y95" i="3"/>
  <c r="AA93" i="3"/>
  <c r="Z93" i="3"/>
  <c r="AA92" i="3"/>
  <c r="Z92" i="3"/>
  <c r="AA91" i="3"/>
  <c r="Z91" i="3"/>
  <c r="AA90" i="3"/>
  <c r="Z90" i="3"/>
  <c r="Y90" i="3"/>
  <c r="AA88" i="3"/>
  <c r="Z88" i="3"/>
  <c r="AA87" i="3"/>
  <c r="Z87" i="3"/>
  <c r="AA86" i="3"/>
  <c r="Z86" i="3"/>
  <c r="AA85" i="3"/>
  <c r="Z85" i="3"/>
  <c r="Y85" i="3"/>
  <c r="AA83" i="3"/>
  <c r="Z83" i="3"/>
  <c r="AA82" i="3"/>
  <c r="Z82" i="3"/>
  <c r="AA81" i="3"/>
  <c r="Z81" i="3"/>
  <c r="AA80" i="3"/>
  <c r="Z80" i="3"/>
  <c r="Y80" i="3"/>
  <c r="AA78" i="3"/>
  <c r="Z78" i="3"/>
  <c r="AA77" i="3"/>
  <c r="Z77" i="3"/>
  <c r="AA76" i="3"/>
  <c r="Z76" i="3"/>
  <c r="AA75" i="3"/>
  <c r="Z75" i="3"/>
  <c r="Y75" i="3"/>
  <c r="Y16" i="3"/>
  <c r="Y21" i="3"/>
  <c r="Y26" i="3"/>
  <c r="Y31" i="3"/>
  <c r="Y36" i="3"/>
  <c r="Y41" i="3"/>
  <c r="Y46" i="3"/>
  <c r="Y51" i="3"/>
  <c r="Y70" i="3"/>
  <c r="Y65" i="3"/>
  <c r="Y60" i="3"/>
  <c r="Y55" i="3"/>
  <c r="Y50" i="3"/>
  <c r="Y45" i="3"/>
  <c r="Y40" i="3"/>
  <c r="Y35" i="3"/>
  <c r="Y30" i="3"/>
  <c r="Y25" i="3"/>
  <c r="Y20" i="3"/>
  <c r="Y15" i="3"/>
  <c r="Y10" i="3"/>
  <c r="AA13" i="3"/>
  <c r="Z13" i="3"/>
  <c r="AA12" i="3"/>
  <c r="Z12" i="3"/>
  <c r="AA11" i="3"/>
  <c r="Z11" i="3"/>
  <c r="AA10" i="3"/>
  <c r="Z10" i="3"/>
  <c r="AA18" i="3"/>
  <c r="Z18" i="3"/>
  <c r="AA17" i="3"/>
  <c r="Z17" i="3"/>
  <c r="AA16" i="3"/>
  <c r="Z16" i="3"/>
  <c r="AA15" i="3"/>
  <c r="Z15" i="3"/>
  <c r="AA23" i="3"/>
  <c r="Z23" i="3"/>
  <c r="AA22" i="3"/>
  <c r="Z22" i="3"/>
  <c r="AA21" i="3"/>
  <c r="Z21" i="3"/>
  <c r="AA20" i="3"/>
  <c r="Z20" i="3"/>
  <c r="AA28" i="3"/>
  <c r="Z28" i="3"/>
  <c r="AA27" i="3"/>
  <c r="Z27" i="3"/>
  <c r="AA26" i="3"/>
  <c r="Z26" i="3"/>
  <c r="AA25" i="3"/>
  <c r="Z25" i="3"/>
  <c r="AA33" i="3"/>
  <c r="Z33" i="3"/>
  <c r="AA32" i="3"/>
  <c r="Z32" i="3"/>
  <c r="AA31" i="3"/>
  <c r="Z31" i="3"/>
  <c r="AA30" i="3"/>
  <c r="Z30" i="3"/>
  <c r="AA38" i="3"/>
  <c r="Z38" i="3"/>
  <c r="AA37" i="3"/>
  <c r="Z37" i="3"/>
  <c r="AA36" i="3"/>
  <c r="Z36" i="3"/>
  <c r="AA35" i="3"/>
  <c r="Z35" i="3"/>
  <c r="AA43" i="3"/>
  <c r="Z43" i="3"/>
  <c r="AA42" i="3"/>
  <c r="Z42" i="3"/>
  <c r="AA41" i="3"/>
  <c r="Z41" i="3"/>
  <c r="AA40" i="3"/>
  <c r="Z40" i="3"/>
  <c r="AA48" i="3"/>
  <c r="Z48" i="3"/>
  <c r="AA47" i="3"/>
  <c r="Z47" i="3"/>
  <c r="AA46" i="3"/>
  <c r="Z46" i="3"/>
  <c r="AA45" i="3"/>
  <c r="Z45" i="3"/>
  <c r="AA53" i="3"/>
  <c r="Z53" i="3"/>
  <c r="AA52" i="3"/>
  <c r="Z52" i="3"/>
  <c r="AA51" i="3"/>
  <c r="Z51" i="3"/>
  <c r="AA50" i="3"/>
  <c r="Z50" i="3"/>
  <c r="AA58" i="3"/>
  <c r="Z58" i="3"/>
  <c r="AA57" i="3"/>
  <c r="Z57" i="3"/>
  <c r="AA56" i="3"/>
  <c r="Z56" i="3"/>
  <c r="AA55" i="3"/>
  <c r="Z55" i="3"/>
  <c r="AA63" i="3"/>
  <c r="Z63" i="3"/>
  <c r="AA62" i="3"/>
  <c r="Z62" i="3"/>
  <c r="AA61" i="3"/>
  <c r="Z61" i="3"/>
  <c r="AA60" i="3"/>
  <c r="Z60" i="3"/>
  <c r="AA68" i="3"/>
  <c r="Z68" i="3"/>
  <c r="AA67" i="3"/>
  <c r="Z67" i="3"/>
  <c r="AA66" i="3"/>
  <c r="Z66" i="3"/>
  <c r="AA65" i="3"/>
  <c r="Z65" i="3"/>
  <c r="AA73" i="3"/>
  <c r="Z73" i="3"/>
  <c r="AA72" i="3"/>
  <c r="Z72" i="3"/>
  <c r="AA71" i="3"/>
  <c r="Z71" i="3"/>
  <c r="AA70" i="3"/>
  <c r="Z70" i="3"/>
  <c r="V1131" i="3"/>
  <c r="V1126" i="3"/>
  <c r="V1121" i="3"/>
  <c r="V1116" i="3"/>
  <c r="V1111" i="3"/>
  <c r="V1106" i="3"/>
  <c r="V1103" i="3"/>
  <c r="V1101" i="3"/>
  <c r="V1098" i="3"/>
  <c r="V1096" i="3"/>
  <c r="V1093" i="3"/>
  <c r="V1091" i="3"/>
  <c r="V1088" i="3"/>
  <c r="V1086" i="3"/>
  <c r="V1083" i="3"/>
  <c r="V1081" i="3"/>
  <c r="V1078" i="3"/>
  <c r="V1076" i="3"/>
  <c r="V1073" i="3"/>
  <c r="V1071" i="3"/>
  <c r="V1068" i="3"/>
  <c r="V1066" i="3"/>
  <c r="V1063" i="3"/>
  <c r="V1061" i="3"/>
  <c r="V1056" i="3"/>
  <c r="V1051" i="3"/>
  <c r="V1046" i="3"/>
  <c r="V1041" i="3"/>
  <c r="V1036" i="3"/>
  <c r="V1031" i="3"/>
  <c r="V1028" i="3"/>
  <c r="V1026" i="3"/>
  <c r="V1023" i="3"/>
  <c r="V1021" i="3"/>
  <c r="V1018" i="3"/>
  <c r="V1016" i="3"/>
  <c r="V1013" i="3"/>
  <c r="V1011" i="3"/>
  <c r="V1008" i="3"/>
  <c r="V1006" i="3"/>
  <c r="V1003" i="3"/>
  <c r="V1001" i="3"/>
  <c r="V998" i="3"/>
  <c r="V996" i="3"/>
  <c r="V993" i="3"/>
  <c r="V991" i="3"/>
  <c r="V988" i="3"/>
  <c r="V986" i="3"/>
  <c r="V982" i="3"/>
  <c r="V981" i="3"/>
  <c r="V977" i="3"/>
  <c r="V976" i="3"/>
  <c r="V972" i="3"/>
  <c r="V971" i="3"/>
  <c r="V967" i="3"/>
  <c r="V966" i="3"/>
  <c r="V962" i="3"/>
  <c r="V961" i="3"/>
  <c r="V957" i="3"/>
  <c r="V956" i="3"/>
  <c r="V952" i="3"/>
  <c r="V951" i="3"/>
  <c r="V947" i="3"/>
  <c r="V946" i="3"/>
  <c r="V942" i="3"/>
  <c r="V941" i="3"/>
  <c r="V937" i="3"/>
  <c r="V936" i="3"/>
  <c r="V932" i="3"/>
  <c r="V931" i="3"/>
  <c r="V927" i="3"/>
  <c r="V926" i="3"/>
  <c r="V922" i="3"/>
  <c r="V921" i="3"/>
  <c r="V917" i="3"/>
  <c r="V916" i="3"/>
  <c r="V912" i="3"/>
  <c r="V911" i="3"/>
  <c r="V907" i="3"/>
  <c r="V906" i="3"/>
  <c r="V902" i="3"/>
  <c r="V901" i="3"/>
  <c r="V897" i="3"/>
  <c r="V896" i="3"/>
  <c r="V893" i="3"/>
  <c r="V892" i="3"/>
  <c r="V891" i="3"/>
  <c r="V888" i="3"/>
  <c r="V887" i="3"/>
  <c r="V886" i="3"/>
  <c r="V883" i="3"/>
  <c r="V882" i="3"/>
  <c r="V881" i="3"/>
  <c r="V878" i="3"/>
  <c r="V877" i="3"/>
  <c r="V876" i="3"/>
  <c r="V873" i="3"/>
  <c r="V872" i="3"/>
  <c r="V871" i="3"/>
  <c r="V868" i="3"/>
  <c r="V867" i="3"/>
  <c r="V866" i="3"/>
  <c r="V863" i="3"/>
  <c r="V862" i="3"/>
  <c r="V861" i="3"/>
  <c r="V858" i="3"/>
  <c r="V857" i="3"/>
  <c r="V856" i="3"/>
  <c r="V853" i="3"/>
  <c r="V852" i="3"/>
  <c r="V851" i="3"/>
  <c r="V848" i="3"/>
  <c r="V847" i="3"/>
  <c r="V846" i="3"/>
  <c r="V843" i="3"/>
  <c r="V842" i="3"/>
  <c r="V841" i="3"/>
  <c r="V838" i="3"/>
  <c r="V837" i="3"/>
  <c r="V836" i="3"/>
  <c r="V833" i="3"/>
  <c r="V832" i="3"/>
  <c r="V831" i="3"/>
  <c r="V828" i="3"/>
  <c r="V827" i="3"/>
  <c r="V826" i="3"/>
  <c r="V823" i="3"/>
  <c r="V822" i="3"/>
  <c r="V821" i="3"/>
  <c r="V818" i="3"/>
  <c r="V817" i="3"/>
  <c r="V816" i="3"/>
  <c r="V813" i="3"/>
  <c r="V812" i="3"/>
  <c r="V811" i="3"/>
  <c r="V808" i="3"/>
  <c r="V807" i="3"/>
  <c r="V806" i="3"/>
  <c r="V803" i="3"/>
  <c r="V802" i="3"/>
  <c r="V801" i="3"/>
  <c r="V798" i="3"/>
  <c r="V797" i="3"/>
  <c r="V796" i="3"/>
  <c r="V793" i="3"/>
  <c r="V792" i="3"/>
  <c r="V791" i="3"/>
  <c r="V788" i="3"/>
  <c r="V787" i="3"/>
  <c r="V786" i="3"/>
  <c r="V783" i="3"/>
  <c r="V782" i="3"/>
  <c r="V781" i="3"/>
  <c r="V778" i="3"/>
  <c r="V777" i="3"/>
  <c r="V776" i="3"/>
  <c r="V773" i="3"/>
  <c r="V772" i="3"/>
  <c r="V771" i="3"/>
  <c r="V768" i="3"/>
  <c r="V767" i="3"/>
  <c r="V766" i="3"/>
  <c r="V763" i="3"/>
  <c r="V762" i="3"/>
  <c r="V761" i="3"/>
  <c r="V756" i="3"/>
  <c r="V751" i="3"/>
  <c r="V746" i="3"/>
  <c r="V741" i="3"/>
  <c r="V736" i="3"/>
  <c r="V731" i="3"/>
  <c r="V728" i="3"/>
  <c r="V726" i="3"/>
  <c r="V723" i="3"/>
  <c r="V721" i="3"/>
  <c r="V718" i="3"/>
  <c r="V716" i="3"/>
  <c r="V713" i="3"/>
  <c r="V711" i="3"/>
  <c r="V708" i="3"/>
  <c r="V706" i="3"/>
  <c r="V703" i="3"/>
  <c r="V701" i="3"/>
  <c r="V698" i="3"/>
  <c r="V696" i="3"/>
  <c r="V693" i="3"/>
  <c r="V691" i="3"/>
  <c r="V688" i="3"/>
  <c r="V686" i="3"/>
  <c r="V681" i="3"/>
  <c r="V676" i="3"/>
  <c r="V671" i="3"/>
  <c r="V666" i="3"/>
  <c r="V661" i="3"/>
  <c r="V656" i="3"/>
  <c r="V653" i="3"/>
  <c r="V651" i="3"/>
  <c r="V648" i="3"/>
  <c r="V646" i="3"/>
  <c r="V643" i="3"/>
  <c r="V641" i="3"/>
  <c r="V638" i="3"/>
  <c r="V636" i="3"/>
  <c r="V633" i="3"/>
  <c r="V631" i="3"/>
  <c r="V628" i="3"/>
  <c r="V626" i="3"/>
  <c r="V623" i="3"/>
  <c r="V621" i="3"/>
  <c r="V618" i="3"/>
  <c r="V616" i="3"/>
  <c r="V613" i="3"/>
  <c r="V611" i="3"/>
  <c r="V607" i="3"/>
  <c r="V606" i="3"/>
  <c r="V602" i="3"/>
  <c r="V601" i="3"/>
  <c r="V597" i="3"/>
  <c r="V596" i="3"/>
  <c r="V592" i="3"/>
  <c r="V591" i="3"/>
  <c r="V587" i="3"/>
  <c r="V586" i="3"/>
  <c r="V582" i="3"/>
  <c r="V581" i="3"/>
  <c r="V577" i="3"/>
  <c r="V576" i="3"/>
  <c r="V572" i="3"/>
  <c r="V571" i="3"/>
  <c r="V567" i="3"/>
  <c r="V566" i="3"/>
  <c r="V562" i="3"/>
  <c r="V561" i="3"/>
  <c r="V557" i="3"/>
  <c r="V556" i="3"/>
  <c r="V552" i="3"/>
  <c r="V551" i="3"/>
  <c r="V547" i="3"/>
  <c r="V546" i="3"/>
  <c r="V542" i="3"/>
  <c r="V541" i="3"/>
  <c r="V537" i="3"/>
  <c r="V536" i="3"/>
  <c r="V532" i="3"/>
  <c r="V531" i="3"/>
  <c r="V527" i="3"/>
  <c r="V526" i="3"/>
  <c r="V522" i="3"/>
  <c r="V521" i="3"/>
  <c r="V518" i="3"/>
  <c r="V517" i="3"/>
  <c r="V516" i="3"/>
  <c r="V513" i="3"/>
  <c r="V512" i="3"/>
  <c r="V511" i="3"/>
  <c r="V508" i="3"/>
  <c r="V507" i="3"/>
  <c r="V506" i="3"/>
  <c r="V503" i="3"/>
  <c r="V502" i="3"/>
  <c r="V501" i="3"/>
  <c r="V498" i="3"/>
  <c r="V497" i="3"/>
  <c r="V496" i="3"/>
  <c r="V493" i="3"/>
  <c r="V492" i="3"/>
  <c r="V491" i="3"/>
  <c r="V488" i="3"/>
  <c r="V487" i="3"/>
  <c r="V486" i="3"/>
  <c r="V483" i="3"/>
  <c r="V482" i="3"/>
  <c r="V481" i="3"/>
  <c r="V478" i="3"/>
  <c r="V477" i="3"/>
  <c r="V476" i="3"/>
  <c r="V473" i="3"/>
  <c r="V472" i="3"/>
  <c r="V471" i="3"/>
  <c r="V468" i="3"/>
  <c r="V467" i="3"/>
  <c r="V466" i="3"/>
  <c r="V463" i="3"/>
  <c r="V462" i="3"/>
  <c r="V461" i="3"/>
  <c r="V458" i="3"/>
  <c r="V457" i="3"/>
  <c r="V456" i="3"/>
  <c r="V453" i="3"/>
  <c r="V452" i="3"/>
  <c r="V451" i="3"/>
  <c r="V448" i="3"/>
  <c r="V447" i="3"/>
  <c r="V446" i="3"/>
  <c r="V443" i="3"/>
  <c r="V442" i="3"/>
  <c r="V441" i="3"/>
  <c r="V438" i="3"/>
  <c r="V437" i="3"/>
  <c r="V436" i="3"/>
  <c r="V433" i="3"/>
  <c r="V432" i="3"/>
  <c r="V431" i="3"/>
  <c r="V428" i="3"/>
  <c r="V427" i="3"/>
  <c r="V426" i="3"/>
  <c r="V423" i="3"/>
  <c r="V422" i="3"/>
  <c r="V421" i="3"/>
  <c r="V418" i="3"/>
  <c r="V417" i="3"/>
  <c r="V416" i="3"/>
  <c r="V413" i="3"/>
  <c r="V412" i="3"/>
  <c r="V411" i="3"/>
  <c r="V408" i="3"/>
  <c r="V407" i="3"/>
  <c r="V406" i="3"/>
  <c r="V403" i="3"/>
  <c r="V402" i="3"/>
  <c r="V401" i="3"/>
  <c r="V398" i="3"/>
  <c r="V397" i="3"/>
  <c r="V396" i="3"/>
  <c r="V393" i="3"/>
  <c r="V392" i="3"/>
  <c r="V391" i="3"/>
  <c r="V388" i="3"/>
  <c r="V387" i="3"/>
  <c r="V386" i="3"/>
  <c r="V381" i="3"/>
  <c r="V376" i="3"/>
  <c r="V371" i="3"/>
  <c r="V361" i="3"/>
  <c r="V366" i="3"/>
  <c r="V356" i="3"/>
  <c r="V351" i="3"/>
  <c r="V346" i="3"/>
  <c r="V341" i="3"/>
  <c r="V336" i="3"/>
  <c r="V331" i="3"/>
  <c r="V326" i="3"/>
  <c r="V353" i="3"/>
  <c r="V348" i="3"/>
  <c r="V343" i="3"/>
  <c r="V338" i="3"/>
  <c r="V333" i="3"/>
  <c r="V328" i="3"/>
  <c r="V323" i="3"/>
  <c r="V318" i="3"/>
  <c r="V321" i="3"/>
  <c r="V316" i="3"/>
  <c r="V313" i="3"/>
  <c r="V311" i="3"/>
  <c r="V306" i="3"/>
  <c r="V301" i="3"/>
  <c r="V296" i="3"/>
  <c r="V286" i="3"/>
  <c r="V291" i="3"/>
  <c r="V281" i="3"/>
  <c r="V251" i="3"/>
  <c r="V256" i="3"/>
  <c r="V261" i="3"/>
  <c r="V266" i="3"/>
  <c r="V271" i="3"/>
  <c r="V276" i="3"/>
  <c r="V278" i="3"/>
  <c r="V273" i="3"/>
  <c r="V268" i="3"/>
  <c r="V263" i="3"/>
  <c r="V258" i="3"/>
  <c r="V253" i="3"/>
  <c r="V243" i="3"/>
  <c r="V248" i="3"/>
  <c r="V246" i="3"/>
  <c r="V241" i="3"/>
  <c r="V236" i="3"/>
  <c r="V238" i="3"/>
  <c r="V221" i="3"/>
  <c r="V226" i="3"/>
  <c r="V231" i="3"/>
  <c r="V216" i="3"/>
  <c r="V211" i="3"/>
  <c r="V206" i="3"/>
  <c r="V232" i="3"/>
  <c r="V227" i="3"/>
  <c r="V222" i="3"/>
  <c r="V217" i="3"/>
  <c r="V212" i="3"/>
  <c r="V207" i="3"/>
  <c r="V202" i="3"/>
  <c r="V197" i="3"/>
  <c r="V201" i="3"/>
  <c r="V196" i="3"/>
  <c r="V192" i="3"/>
  <c r="V191" i="3"/>
  <c r="V161" i="3"/>
  <c r="V166" i="3"/>
  <c r="V171" i="3"/>
  <c r="V186" i="3"/>
  <c r="V181" i="3"/>
  <c r="V176" i="3"/>
  <c r="V187" i="3"/>
  <c r="V182" i="3"/>
  <c r="V177" i="3"/>
  <c r="V172" i="3"/>
  <c r="V167" i="3"/>
  <c r="V162" i="3"/>
  <c r="V157" i="3"/>
  <c r="V147" i="3"/>
  <c r="V152" i="3"/>
  <c r="V156" i="3"/>
  <c r="V151" i="3"/>
  <c r="V146" i="3"/>
  <c r="N18" i="3"/>
  <c r="N17" i="3"/>
  <c r="N15" i="3"/>
  <c r="O18" i="3" s="1"/>
  <c r="V141" i="3"/>
  <c r="V136" i="3"/>
  <c r="V131" i="3"/>
  <c r="V126" i="3"/>
  <c r="V121" i="3"/>
  <c r="V116" i="3"/>
  <c r="V111" i="3"/>
  <c r="V106" i="3"/>
  <c r="V101" i="3"/>
  <c r="V143" i="3"/>
  <c r="V142" i="3"/>
  <c r="V138" i="3"/>
  <c r="V137" i="3"/>
  <c r="V133" i="3"/>
  <c r="V132" i="3"/>
  <c r="V128" i="3"/>
  <c r="V127" i="3"/>
  <c r="V123" i="3"/>
  <c r="V122" i="3"/>
  <c r="V118" i="3"/>
  <c r="V117" i="3"/>
  <c r="V113" i="3"/>
  <c r="V112" i="3"/>
  <c r="V108" i="3"/>
  <c r="V107" i="3"/>
  <c r="V103" i="3"/>
  <c r="V102" i="3"/>
  <c r="V56" i="3"/>
  <c r="V61" i="3"/>
  <c r="V66" i="3"/>
  <c r="V71" i="3"/>
  <c r="V76" i="3"/>
  <c r="V81" i="3"/>
  <c r="V86" i="3"/>
  <c r="V91" i="3"/>
  <c r="V96" i="3"/>
  <c r="V98" i="3"/>
  <c r="V97" i="3"/>
  <c r="V93" i="3"/>
  <c r="V92" i="3"/>
  <c r="V88" i="3"/>
  <c r="V87" i="3"/>
  <c r="V83" i="3"/>
  <c r="V82" i="3"/>
  <c r="V78" i="3"/>
  <c r="V77" i="3"/>
  <c r="V73" i="3"/>
  <c r="V72" i="3"/>
  <c r="V68" i="3"/>
  <c r="V67" i="3"/>
  <c r="V63" i="3"/>
  <c r="V62" i="3"/>
  <c r="V58" i="3"/>
  <c r="V57" i="3"/>
  <c r="V52" i="3"/>
  <c r="V47" i="3"/>
  <c r="V42" i="3"/>
  <c r="V53" i="3"/>
  <c r="V51" i="3"/>
  <c r="V48" i="3"/>
  <c r="V46" i="3"/>
  <c r="V43" i="3"/>
  <c r="V41" i="3"/>
  <c r="V37" i="3"/>
  <c r="V32" i="3"/>
  <c r="V27" i="3"/>
  <c r="V38" i="3"/>
  <c r="V36" i="3"/>
  <c r="V33" i="3"/>
  <c r="V31" i="3"/>
  <c r="V28" i="3"/>
  <c r="V26" i="3"/>
  <c r="V22" i="3"/>
  <c r="V17" i="3"/>
  <c r="V12" i="3"/>
  <c r="V23" i="3"/>
  <c r="V18" i="3"/>
  <c r="V13" i="3"/>
  <c r="V21" i="3"/>
  <c r="V16" i="3"/>
  <c r="V11" i="3"/>
  <c r="N140" i="3"/>
  <c r="N135" i="3"/>
  <c r="N130" i="3"/>
  <c r="N125" i="3"/>
  <c r="N120" i="3"/>
  <c r="N115" i="3"/>
  <c r="N110" i="3"/>
  <c r="N105" i="3"/>
  <c r="N100" i="3"/>
  <c r="N143" i="3"/>
  <c r="N142" i="3"/>
  <c r="N138" i="3"/>
  <c r="N137" i="3"/>
  <c r="N133" i="3"/>
  <c r="O133" i="3" s="1"/>
  <c r="N132" i="3"/>
  <c r="N128" i="3"/>
  <c r="N127" i="3"/>
  <c r="N123" i="3"/>
  <c r="N122" i="3"/>
  <c r="N118" i="3"/>
  <c r="N117" i="3"/>
  <c r="N113" i="3"/>
  <c r="O113" i="3" s="1"/>
  <c r="N112" i="3"/>
  <c r="N108" i="3"/>
  <c r="N107" i="3"/>
  <c r="N103" i="3"/>
  <c r="N102" i="3"/>
  <c r="N95" i="3"/>
  <c r="N90" i="3"/>
  <c r="N85" i="3"/>
  <c r="N80" i="3"/>
  <c r="N75" i="3"/>
  <c r="O78" i="3" s="1"/>
  <c r="N70" i="3"/>
  <c r="N65" i="3"/>
  <c r="N60" i="3"/>
  <c r="N55" i="3"/>
  <c r="N98" i="3"/>
  <c r="N97" i="3"/>
  <c r="N93" i="3"/>
  <c r="N92" i="3"/>
  <c r="N88" i="3"/>
  <c r="N87" i="3"/>
  <c r="N83" i="3"/>
  <c r="N82" i="3"/>
  <c r="N78" i="3"/>
  <c r="N77" i="3"/>
  <c r="N73" i="3"/>
  <c r="N72" i="3"/>
  <c r="N68" i="3"/>
  <c r="N67" i="3"/>
  <c r="N63" i="3"/>
  <c r="N62" i="3"/>
  <c r="N58" i="3"/>
  <c r="N57" i="3"/>
  <c r="N52" i="3"/>
  <c r="N47" i="3"/>
  <c r="N42" i="3"/>
  <c r="N53" i="3"/>
  <c r="O53" i="3" s="1"/>
  <c r="U378" i="3" s="1"/>
  <c r="N50" i="3"/>
  <c r="N48" i="3"/>
  <c r="N45" i="3"/>
  <c r="N43" i="3"/>
  <c r="N40" i="3"/>
  <c r="N37" i="3"/>
  <c r="O38" i="3" s="1"/>
  <c r="N32" i="3"/>
  <c r="N27" i="3"/>
  <c r="N28" i="3"/>
  <c r="N38" i="3"/>
  <c r="N35" i="3"/>
  <c r="N33" i="3"/>
  <c r="N30" i="3"/>
  <c r="N25" i="3"/>
  <c r="N23" i="3"/>
  <c r="N13" i="3"/>
  <c r="N12" i="3"/>
  <c r="N10" i="3"/>
  <c r="N22" i="3"/>
  <c r="N20" i="3"/>
  <c r="O23" i="3" s="1"/>
  <c r="O33" i="3" l="1"/>
  <c r="O48" i="3"/>
  <c r="O73" i="3"/>
  <c r="O93" i="3"/>
  <c r="U733" i="3" s="1"/>
  <c r="W733" i="3" s="1"/>
  <c r="O103" i="3"/>
  <c r="O123" i="3"/>
  <c r="O143" i="3"/>
  <c r="O68" i="3"/>
  <c r="U573" i="3" s="1"/>
  <c r="W573" i="3" s="1"/>
  <c r="O28" i="3"/>
  <c r="O98" i="3"/>
  <c r="O138" i="3"/>
  <c r="O88" i="3"/>
  <c r="U693" i="3" s="1"/>
  <c r="W693" i="3" s="1"/>
  <c r="O13" i="3"/>
  <c r="O58" i="3"/>
  <c r="O118" i="3"/>
  <c r="O43" i="3"/>
  <c r="U353" i="3" s="1"/>
  <c r="W353" i="3" s="1"/>
  <c r="U518" i="3"/>
  <c r="U498" i="3"/>
  <c r="U478" i="3"/>
  <c r="U458" i="3"/>
  <c r="W458" i="3" s="1"/>
  <c r="U438" i="3"/>
  <c r="U418" i="3"/>
  <c r="U513" i="3"/>
  <c r="W513" i="3" s="1"/>
  <c r="U493" i="3"/>
  <c r="W493" i="3" s="1"/>
  <c r="AG118" i="3" s="1"/>
  <c r="U473" i="3"/>
  <c r="W473" i="3" s="1"/>
  <c r="U453" i="3"/>
  <c r="W453" i="3" s="1"/>
  <c r="U433" i="3"/>
  <c r="W433" i="3" s="1"/>
  <c r="AG58" i="3" s="1"/>
  <c r="U413" i="3"/>
  <c r="W413" i="3" s="1"/>
  <c r="U393" i="3"/>
  <c r="W393" i="3" s="1"/>
  <c r="U488" i="3"/>
  <c r="W488" i="3" s="1"/>
  <c r="U448" i="3"/>
  <c r="W448" i="3" s="1"/>
  <c r="U408" i="3"/>
  <c r="W408" i="3" s="1"/>
  <c r="U483" i="3"/>
  <c r="U443" i="3"/>
  <c r="U403" i="3"/>
  <c r="U508" i="3"/>
  <c r="W508" i="3" s="1"/>
  <c r="U468" i="3"/>
  <c r="W468" i="3" s="1"/>
  <c r="U428" i="3"/>
  <c r="W428" i="3" s="1"/>
  <c r="U398" i="3"/>
  <c r="W398" i="3" s="1"/>
  <c r="U423" i="3"/>
  <c r="W423" i="3" s="1"/>
  <c r="U388" i="3"/>
  <c r="W388" i="3" s="1"/>
  <c r="AG13" i="3" s="1"/>
  <c r="U503" i="3"/>
  <c r="U463" i="3"/>
  <c r="U993" i="3"/>
  <c r="W993" i="3" s="1"/>
  <c r="U1013" i="3"/>
  <c r="W1013" i="3" s="1"/>
  <c r="U998" i="3"/>
  <c r="W998" i="3" s="1"/>
  <c r="U1018" i="3"/>
  <c r="W1018" i="3" s="1"/>
  <c r="U1003" i="3"/>
  <c r="W1003" i="3" s="1"/>
  <c r="U1028" i="3"/>
  <c r="W1028" i="3" s="1"/>
  <c r="U1008" i="3"/>
  <c r="W1008" i="3" s="1"/>
  <c r="U1023" i="3"/>
  <c r="W1023" i="3" s="1"/>
  <c r="U988" i="3"/>
  <c r="W988" i="3" s="1"/>
  <c r="U133" i="3"/>
  <c r="W133" i="3" s="1"/>
  <c r="U123" i="3"/>
  <c r="U88" i="3"/>
  <c r="U83" i="3"/>
  <c r="W83" i="3" s="1"/>
  <c r="U63" i="3"/>
  <c r="W63" i="3" s="1"/>
  <c r="U58" i="3"/>
  <c r="W58" i="3" s="1"/>
  <c r="AB58" i="3" s="1"/>
  <c r="U43" i="3"/>
  <c r="U28" i="3"/>
  <c r="W28" i="3" s="1"/>
  <c r="AB28" i="3" s="1"/>
  <c r="U23" i="3"/>
  <c r="W23" i="3" s="1"/>
  <c r="U138" i="3"/>
  <c r="W138" i="3" s="1"/>
  <c r="U128" i="3"/>
  <c r="W128" i="3" s="1"/>
  <c r="U93" i="3"/>
  <c r="W93" i="3" s="1"/>
  <c r="U68" i="3"/>
  <c r="U48" i="3"/>
  <c r="W48" i="3" s="1"/>
  <c r="U33" i="3"/>
  <c r="U13" i="3"/>
  <c r="W13" i="3" s="1"/>
  <c r="U143" i="3"/>
  <c r="W143" i="3" s="1"/>
  <c r="U113" i="3"/>
  <c r="W113" i="3" s="1"/>
  <c r="U108" i="3"/>
  <c r="W108" i="3" s="1"/>
  <c r="U103" i="3"/>
  <c r="W103" i="3" s="1"/>
  <c r="AB103" i="3" s="1"/>
  <c r="U98" i="3"/>
  <c r="U73" i="3"/>
  <c r="W73" i="3" s="1"/>
  <c r="U53" i="3"/>
  <c r="W53" i="3" s="1"/>
  <c r="U38" i="3"/>
  <c r="W38" i="3" s="1"/>
  <c r="AB38" i="3" s="1"/>
  <c r="U18" i="3"/>
  <c r="W18" i="3" s="1"/>
  <c r="U118" i="3"/>
  <c r="W118" i="3" s="1"/>
  <c r="U78" i="3"/>
  <c r="W78" i="3" s="1"/>
  <c r="U303" i="3"/>
  <c r="W303" i="3" s="1"/>
  <c r="U308" i="3"/>
  <c r="W308" i="3" s="1"/>
  <c r="U298" i="3"/>
  <c r="W298" i="3" s="1"/>
  <c r="U758" i="3"/>
  <c r="W758" i="3" s="1"/>
  <c r="U753" i="3"/>
  <c r="W753" i="3" s="1"/>
  <c r="U748" i="3"/>
  <c r="W748" i="3" s="1"/>
  <c r="U1108" i="3"/>
  <c r="W1108" i="3" s="1"/>
  <c r="U1113" i="3"/>
  <c r="W1113" i="3" s="1"/>
  <c r="U1118" i="3"/>
  <c r="W1118" i="3" s="1"/>
  <c r="U363" i="3"/>
  <c r="W363" i="3" s="1"/>
  <c r="U358" i="3"/>
  <c r="W358" i="3" s="1"/>
  <c r="U1033" i="3"/>
  <c r="W1033" i="3" s="1"/>
  <c r="U1038" i="3"/>
  <c r="W1038" i="3" s="1"/>
  <c r="U1043" i="3"/>
  <c r="W1043" i="3" s="1"/>
  <c r="U1128" i="3"/>
  <c r="W1128" i="3" s="1"/>
  <c r="U1133" i="3"/>
  <c r="W1133" i="3" s="1"/>
  <c r="U1123" i="3"/>
  <c r="W1123" i="3" s="1"/>
  <c r="U153" i="3"/>
  <c r="W153" i="3" s="1"/>
  <c r="U183" i="3"/>
  <c r="U173" i="3"/>
  <c r="W173" i="3" s="1"/>
  <c r="U163" i="3"/>
  <c r="W163" i="3" s="1"/>
  <c r="U158" i="3"/>
  <c r="U643" i="3"/>
  <c r="W643" i="3" s="1"/>
  <c r="U623" i="3"/>
  <c r="W623" i="3" s="1"/>
  <c r="U638" i="3"/>
  <c r="W638" i="3" s="1"/>
  <c r="U618" i="3"/>
  <c r="W618" i="3" s="1"/>
  <c r="U633" i="3"/>
  <c r="W633" i="3" s="1"/>
  <c r="U628" i="3"/>
  <c r="W628" i="3" s="1"/>
  <c r="U653" i="3"/>
  <c r="W653" i="3" s="1"/>
  <c r="U613" i="3"/>
  <c r="W613" i="3" s="1"/>
  <c r="U773" i="3"/>
  <c r="W773" i="3" s="1"/>
  <c r="U793" i="3"/>
  <c r="W793" i="3" s="1"/>
  <c r="U813" i="3"/>
  <c r="W813" i="3" s="1"/>
  <c r="U833" i="3"/>
  <c r="W833" i="3" s="1"/>
  <c r="U853" i="3"/>
  <c r="U873" i="3"/>
  <c r="W873" i="3" s="1"/>
  <c r="U893" i="3"/>
  <c r="W893" i="3" s="1"/>
  <c r="U778" i="3"/>
  <c r="U798" i="3"/>
  <c r="U818" i="3"/>
  <c r="W818" i="3" s="1"/>
  <c r="U838" i="3"/>
  <c r="W838" i="3" s="1"/>
  <c r="U858" i="3"/>
  <c r="U878" i="3"/>
  <c r="U763" i="3"/>
  <c r="W763" i="3" s="1"/>
  <c r="AL13" i="3" s="1"/>
  <c r="U803" i="3"/>
  <c r="W803" i="3" s="1"/>
  <c r="U843" i="3"/>
  <c r="W843" i="3" s="1"/>
  <c r="U883" i="3"/>
  <c r="W883" i="3" s="1"/>
  <c r="U788" i="3"/>
  <c r="W788" i="3" s="1"/>
  <c r="U868" i="3"/>
  <c r="W868" i="3" s="1"/>
  <c r="AL118" i="3" s="1"/>
  <c r="U768" i="3"/>
  <c r="W768" i="3" s="1"/>
  <c r="U808" i="3"/>
  <c r="W808" i="3" s="1"/>
  <c r="AL58" i="3" s="1"/>
  <c r="U848" i="3"/>
  <c r="W848" i="3" s="1"/>
  <c r="U888" i="3"/>
  <c r="W888" i="3" s="1"/>
  <c r="U783" i="3"/>
  <c r="W783" i="3" s="1"/>
  <c r="U823" i="3"/>
  <c r="W823" i="3" s="1"/>
  <c r="U863" i="3"/>
  <c r="W863" i="3" s="1"/>
  <c r="U828" i="3"/>
  <c r="W828" i="3" s="1"/>
  <c r="U668" i="3"/>
  <c r="U663" i="3"/>
  <c r="W663" i="3" s="1"/>
  <c r="U658" i="3"/>
  <c r="W658" i="3" s="1"/>
  <c r="U168" i="3"/>
  <c r="W168" i="3" s="1"/>
  <c r="U278" i="3"/>
  <c r="W278" i="3" s="1"/>
  <c r="U263" i="3"/>
  <c r="W263" i="3" s="1"/>
  <c r="U253" i="3"/>
  <c r="W253" i="3" s="1"/>
  <c r="U238" i="3"/>
  <c r="W238" i="3" s="1"/>
  <c r="U243" i="3"/>
  <c r="W243" i="3" s="1"/>
  <c r="U268" i="3"/>
  <c r="W268" i="3" s="1"/>
  <c r="U258" i="3"/>
  <c r="W258" i="3" s="1"/>
  <c r="O128" i="3"/>
  <c r="U293" i="3"/>
  <c r="U288" i="3"/>
  <c r="W288" i="3" s="1"/>
  <c r="U738" i="3"/>
  <c r="W738" i="3" s="1"/>
  <c r="O108" i="3"/>
  <c r="U313" i="3"/>
  <c r="W313" i="3" s="1"/>
  <c r="U318" i="3"/>
  <c r="W318" i="3" s="1"/>
  <c r="O63" i="3"/>
  <c r="O83" i="3"/>
  <c r="U188" i="3"/>
  <c r="W188" i="3" s="1"/>
  <c r="U273" i="3"/>
  <c r="W273" i="3" s="1"/>
  <c r="U368" i="3"/>
  <c r="W368" i="3" s="1"/>
  <c r="W378" i="3"/>
  <c r="W443" i="3"/>
  <c r="W483" i="3"/>
  <c r="U233" i="3"/>
  <c r="W233" i="3" s="1"/>
  <c r="U223" i="3"/>
  <c r="W223" i="3" s="1"/>
  <c r="U213" i="3"/>
  <c r="W213" i="3" s="1"/>
  <c r="U198" i="3"/>
  <c r="W198" i="3" s="1"/>
  <c r="U193" i="3"/>
  <c r="W193" i="3" s="1"/>
  <c r="U228" i="3"/>
  <c r="W228" i="3" s="1"/>
  <c r="U218" i="3"/>
  <c r="W218" i="3" s="1"/>
  <c r="U208" i="3"/>
  <c r="W208" i="3" s="1"/>
  <c r="U203" i="3"/>
  <c r="W203" i="3" s="1"/>
  <c r="U373" i="3"/>
  <c r="W373" i="3" s="1"/>
  <c r="U383" i="3"/>
  <c r="W383" i="3" s="1"/>
  <c r="U603" i="3"/>
  <c r="W603" i="3" s="1"/>
  <c r="U578" i="3"/>
  <c r="W578" i="3" s="1"/>
  <c r="U723" i="3"/>
  <c r="W723" i="3" s="1"/>
  <c r="U698" i="3"/>
  <c r="W698" i="3" s="1"/>
  <c r="U953" i="3"/>
  <c r="W953" i="3" s="1"/>
  <c r="U973" i="3"/>
  <c r="W973" i="3" s="1"/>
  <c r="U958" i="3"/>
  <c r="W958" i="3" s="1"/>
  <c r="U978" i="3"/>
  <c r="W978" i="3" s="1"/>
  <c r="U963" i="3"/>
  <c r="W963" i="3" s="1"/>
  <c r="U948" i="3"/>
  <c r="W948" i="3" s="1"/>
  <c r="U968" i="3"/>
  <c r="W968" i="3" s="1"/>
  <c r="U943" i="3"/>
  <c r="W943" i="3" s="1"/>
  <c r="U983" i="3"/>
  <c r="W983" i="3" s="1"/>
  <c r="U1068" i="3"/>
  <c r="U1088" i="3"/>
  <c r="W1088" i="3" s="1"/>
  <c r="U1073" i="3"/>
  <c r="W1073" i="3" s="1"/>
  <c r="U1093" i="3"/>
  <c r="U1078" i="3"/>
  <c r="W1078" i="3" s="1"/>
  <c r="U1083" i="3"/>
  <c r="W1083" i="3" s="1"/>
  <c r="U1098" i="3"/>
  <c r="U1063" i="3"/>
  <c r="W1063" i="3" s="1"/>
  <c r="U1103" i="3"/>
  <c r="W1103" i="3" s="1"/>
  <c r="W43" i="3"/>
  <c r="U148" i="3"/>
  <c r="U178" i="3"/>
  <c r="U248" i="3"/>
  <c r="W248" i="3" s="1"/>
  <c r="U283" i="3"/>
  <c r="U333" i="3"/>
  <c r="W333" i="3" s="1"/>
  <c r="U648" i="3"/>
  <c r="W648" i="3" s="1"/>
  <c r="W33" i="3"/>
  <c r="W858" i="3"/>
  <c r="W463" i="3"/>
  <c r="W503" i="3"/>
  <c r="W1068" i="3"/>
  <c r="W68" i="3"/>
  <c r="AB68" i="3" s="1"/>
  <c r="W148" i="3"/>
  <c r="W418" i="3"/>
  <c r="W498" i="3"/>
  <c r="W518" i="3"/>
  <c r="W668" i="3"/>
  <c r="W778" i="3"/>
  <c r="W853" i="3"/>
  <c r="AL103" i="3" s="1"/>
  <c r="W1093" i="3"/>
  <c r="W798" i="3"/>
  <c r="W878" i="3"/>
  <c r="W1098" i="3"/>
  <c r="W478" i="3"/>
  <c r="AG103" i="3" s="1"/>
  <c r="W438" i="3"/>
  <c r="W403" i="3"/>
  <c r="AG28" i="3" s="1"/>
  <c r="W293" i="3"/>
  <c r="W283" i="3"/>
  <c r="W183" i="3"/>
  <c r="W178" i="3"/>
  <c r="W158" i="3"/>
  <c r="W123" i="3"/>
  <c r="W88" i="3"/>
  <c r="W98" i="3"/>
  <c r="AH58" i="1"/>
  <c r="AH59" i="1" s="1"/>
  <c r="U713" i="3" l="1"/>
  <c r="W713" i="3" s="1"/>
  <c r="U688" i="3"/>
  <c r="W688" i="3" s="1"/>
  <c r="U593" i="3"/>
  <c r="W593" i="3" s="1"/>
  <c r="U568" i="3"/>
  <c r="W568" i="3" s="1"/>
  <c r="U328" i="3"/>
  <c r="W328" i="3" s="1"/>
  <c r="U323" i="3"/>
  <c r="W323" i="3" s="1"/>
  <c r="U743" i="3"/>
  <c r="W743" i="3" s="1"/>
  <c r="AL68" i="3"/>
  <c r="AL43" i="3"/>
  <c r="AG23" i="3"/>
  <c r="U718" i="3"/>
  <c r="W718" i="3" s="1"/>
  <c r="AG133" i="3" s="1"/>
  <c r="U708" i="3"/>
  <c r="W708" i="3" s="1"/>
  <c r="U598" i="3"/>
  <c r="W598" i="3" s="1"/>
  <c r="U588" i="3"/>
  <c r="W588" i="3" s="1"/>
  <c r="U338" i="3"/>
  <c r="W338" i="3" s="1"/>
  <c r="AL23" i="3"/>
  <c r="AB123" i="3"/>
  <c r="AG43" i="3"/>
  <c r="U703" i="3"/>
  <c r="W703" i="3" s="1"/>
  <c r="AG88" i="3" s="1"/>
  <c r="U728" i="3"/>
  <c r="W728" i="3" s="1"/>
  <c r="AG143" i="3" s="1"/>
  <c r="U583" i="3"/>
  <c r="W583" i="3" s="1"/>
  <c r="U608" i="3"/>
  <c r="W608" i="3" s="1"/>
  <c r="U343" i="3"/>
  <c r="W343" i="3" s="1"/>
  <c r="U348" i="3"/>
  <c r="W348" i="3" s="1"/>
  <c r="AL83" i="3"/>
  <c r="AB33" i="3"/>
  <c r="AL98" i="3"/>
  <c r="AB93" i="3"/>
  <c r="AL48" i="3"/>
  <c r="AL28" i="3"/>
  <c r="AL73" i="3"/>
  <c r="AL88" i="3"/>
  <c r="AB13" i="3"/>
  <c r="U673" i="3"/>
  <c r="W673" i="3" s="1"/>
  <c r="AG38" i="3" s="1"/>
  <c r="U683" i="3"/>
  <c r="W683" i="3" s="1"/>
  <c r="AG128" i="3" s="1"/>
  <c r="U678" i="3"/>
  <c r="W678" i="3" s="1"/>
  <c r="U913" i="3"/>
  <c r="W913" i="3" s="1"/>
  <c r="U933" i="3"/>
  <c r="W933" i="3" s="1"/>
  <c r="AL123" i="3" s="1"/>
  <c r="U898" i="3"/>
  <c r="W898" i="3" s="1"/>
  <c r="AL18" i="3" s="1"/>
  <c r="U918" i="3"/>
  <c r="W918" i="3" s="1"/>
  <c r="AL78" i="3" s="1"/>
  <c r="U938" i="3"/>
  <c r="W938" i="3" s="1"/>
  <c r="U923" i="3"/>
  <c r="W923" i="3" s="1"/>
  <c r="AL93" i="3" s="1"/>
  <c r="U928" i="3"/>
  <c r="W928" i="3" s="1"/>
  <c r="AL108" i="3" s="1"/>
  <c r="U903" i="3"/>
  <c r="W903" i="3" s="1"/>
  <c r="AL33" i="3" s="1"/>
  <c r="U908" i="3"/>
  <c r="W908" i="3" s="1"/>
  <c r="AL133" i="3"/>
  <c r="AB78" i="3"/>
  <c r="AB53" i="3"/>
  <c r="AB108" i="3"/>
  <c r="AB128" i="3"/>
  <c r="AG73" i="3"/>
  <c r="AB98" i="3"/>
  <c r="O145" i="3"/>
  <c r="AG68" i="3"/>
  <c r="U548" i="3"/>
  <c r="W548" i="3" s="1"/>
  <c r="AG93" i="3" s="1"/>
  <c r="U528" i="3"/>
  <c r="W528" i="3" s="1"/>
  <c r="AG33" i="3" s="1"/>
  <c r="U563" i="3"/>
  <c r="W563" i="3" s="1"/>
  <c r="AG138" i="3" s="1"/>
  <c r="U543" i="3"/>
  <c r="W543" i="3" s="1"/>
  <c r="AG78" i="3" s="1"/>
  <c r="U523" i="3"/>
  <c r="W523" i="3" s="1"/>
  <c r="U558" i="3"/>
  <c r="W558" i="3" s="1"/>
  <c r="AG123" i="3" s="1"/>
  <c r="U553" i="3"/>
  <c r="W553" i="3" s="1"/>
  <c r="AG108" i="3" s="1"/>
  <c r="U538" i="3"/>
  <c r="W538" i="3" s="1"/>
  <c r="AG63" i="3" s="1"/>
  <c r="U533" i="3"/>
  <c r="W533" i="3" s="1"/>
  <c r="AG48" i="3" s="1"/>
  <c r="AB118" i="3"/>
  <c r="AB73" i="3"/>
  <c r="AB113" i="3"/>
  <c r="AB48" i="3"/>
  <c r="AB138" i="3"/>
  <c r="AG53" i="3"/>
  <c r="AG113" i="3"/>
  <c r="AL143" i="3"/>
  <c r="AL63" i="3"/>
  <c r="AL113" i="3"/>
  <c r="AB83" i="3"/>
  <c r="AB88" i="3"/>
  <c r="AB43" i="3"/>
  <c r="U1048" i="3"/>
  <c r="W1048" i="3" s="1"/>
  <c r="AL38" i="3" s="1"/>
  <c r="U1053" i="3"/>
  <c r="W1053" i="3" s="1"/>
  <c r="U1058" i="3"/>
  <c r="W1058" i="3" s="1"/>
  <c r="AL128" i="3" s="1"/>
  <c r="AL138" i="3"/>
  <c r="AL53" i="3"/>
  <c r="AB18" i="3"/>
  <c r="AB143" i="3"/>
  <c r="AB23" i="3"/>
  <c r="AB63" i="3"/>
  <c r="AB133" i="3"/>
  <c r="AG18" i="3"/>
  <c r="AG98" i="3"/>
  <c r="AF51" i="1"/>
  <c r="AF50" i="1"/>
  <c r="AF49" i="1"/>
  <c r="AA164" i="1"/>
  <c r="AA160" i="1"/>
  <c r="AA152" i="1"/>
  <c r="AA148" i="1"/>
  <c r="AA140" i="1"/>
  <c r="AA136" i="1"/>
  <c r="AA104" i="1"/>
  <c r="AA100" i="1"/>
  <c r="AA92" i="1"/>
  <c r="AA88" i="1"/>
  <c r="AA80" i="1"/>
  <c r="AA76" i="1"/>
  <c r="AA44" i="1"/>
  <c r="AA40" i="1"/>
  <c r="AA32" i="1"/>
  <c r="AA28" i="1"/>
  <c r="AA20" i="1"/>
  <c r="AA16" i="1"/>
  <c r="T168" i="1"/>
  <c r="T172" i="1"/>
  <c r="T176" i="1"/>
  <c r="T184" i="1"/>
  <c r="T188" i="1"/>
  <c r="L46" i="1"/>
  <c r="S187" i="1"/>
  <c r="S183" i="1"/>
  <c r="S179" i="1"/>
  <c r="R180" i="1"/>
  <c r="T180" i="1" s="1"/>
  <c r="R184" i="1"/>
  <c r="R188" i="1"/>
  <c r="S175" i="1"/>
  <c r="S171" i="1"/>
  <c r="S167" i="1"/>
  <c r="R168" i="1"/>
  <c r="R172" i="1"/>
  <c r="R176" i="1"/>
  <c r="S156" i="1"/>
  <c r="T156" i="1" s="1"/>
  <c r="AA155" i="1" s="1"/>
  <c r="AL43" i="1" s="1"/>
  <c r="S160" i="1"/>
  <c r="S164" i="1"/>
  <c r="S163" i="1"/>
  <c r="S159" i="1"/>
  <c r="S155" i="1"/>
  <c r="R164" i="1"/>
  <c r="T164" i="1" s="1"/>
  <c r="AA163" i="1" s="1"/>
  <c r="AQ43" i="1" s="1"/>
  <c r="R160" i="1"/>
  <c r="R156" i="1"/>
  <c r="S144" i="1"/>
  <c r="T144" i="1" s="1"/>
  <c r="AA143" i="1" s="1"/>
  <c r="AL39" i="1" s="1"/>
  <c r="S148" i="1"/>
  <c r="S152" i="1"/>
  <c r="S151" i="1"/>
  <c r="S147" i="1"/>
  <c r="S143" i="1"/>
  <c r="R152" i="1"/>
  <c r="T152" i="1" s="1"/>
  <c r="AA151" i="1" s="1"/>
  <c r="AQ39" i="1" s="1"/>
  <c r="R148" i="1"/>
  <c r="R144" i="1"/>
  <c r="S140" i="1"/>
  <c r="T140" i="1" s="1"/>
  <c r="AA139" i="1" s="1"/>
  <c r="AQ35" i="1" s="1"/>
  <c r="S136" i="1"/>
  <c r="T136" i="1" s="1"/>
  <c r="AA135" i="1" s="1"/>
  <c r="AG35" i="1" s="1"/>
  <c r="S132" i="1"/>
  <c r="S139" i="1"/>
  <c r="S135" i="1"/>
  <c r="S131" i="1"/>
  <c r="R140" i="1"/>
  <c r="R136" i="1"/>
  <c r="R132" i="1"/>
  <c r="R128" i="1"/>
  <c r="T128" i="1" s="1"/>
  <c r="R124" i="1"/>
  <c r="T124" i="1" s="1"/>
  <c r="R120" i="1"/>
  <c r="S127" i="1"/>
  <c r="S123" i="1"/>
  <c r="S119" i="1"/>
  <c r="S115" i="1"/>
  <c r="T116" i="1" s="1"/>
  <c r="S111" i="1"/>
  <c r="T112" i="1" s="1"/>
  <c r="S107" i="1"/>
  <c r="R116" i="1"/>
  <c r="R112" i="1"/>
  <c r="R108" i="1"/>
  <c r="T108" i="1" s="1"/>
  <c r="S96" i="1"/>
  <c r="T96" i="1" s="1"/>
  <c r="AA95" i="1" s="1"/>
  <c r="AL31" i="1" s="1"/>
  <c r="S100" i="1"/>
  <c r="S104" i="1"/>
  <c r="T104" i="1" s="1"/>
  <c r="AA103" i="1" s="1"/>
  <c r="AQ31" i="1" s="1"/>
  <c r="S103" i="1"/>
  <c r="S99" i="1"/>
  <c r="S95" i="1"/>
  <c r="R44" i="1"/>
  <c r="R40" i="1"/>
  <c r="R36" i="1"/>
  <c r="R60" i="1"/>
  <c r="R84" i="1"/>
  <c r="R88" i="1"/>
  <c r="R92" i="1"/>
  <c r="R104" i="1"/>
  <c r="R100" i="1"/>
  <c r="R96" i="1"/>
  <c r="S84" i="1"/>
  <c r="T84" i="1" s="1"/>
  <c r="AA83" i="1" s="1"/>
  <c r="AL27" i="1" s="1"/>
  <c r="S88" i="1"/>
  <c r="S92" i="1"/>
  <c r="T92" i="1" s="1"/>
  <c r="AA91" i="1" s="1"/>
  <c r="AQ27" i="1" s="1"/>
  <c r="S91" i="1"/>
  <c r="S87" i="1"/>
  <c r="S83" i="1"/>
  <c r="R80" i="1"/>
  <c r="R76" i="1"/>
  <c r="R72" i="1"/>
  <c r="S80" i="1"/>
  <c r="T80" i="1" s="1"/>
  <c r="AA79" i="1" s="1"/>
  <c r="AQ23" i="1" s="1"/>
  <c r="S76" i="1"/>
  <c r="T76" i="1" s="1"/>
  <c r="AA75" i="1" s="1"/>
  <c r="AG23" i="1" s="1"/>
  <c r="S72" i="1"/>
  <c r="S79" i="1"/>
  <c r="S75" i="1"/>
  <c r="S71" i="1"/>
  <c r="S67" i="1"/>
  <c r="R68" i="1"/>
  <c r="R64" i="1"/>
  <c r="T64" i="1" s="1"/>
  <c r="S63" i="1"/>
  <c r="S59" i="1"/>
  <c r="T60" i="1"/>
  <c r="R56" i="1"/>
  <c r="S55" i="1"/>
  <c r="T56" i="1" s="1"/>
  <c r="S51" i="1"/>
  <c r="R52" i="1"/>
  <c r="R48" i="1"/>
  <c r="S47" i="1"/>
  <c r="S36" i="1"/>
  <c r="S40" i="1"/>
  <c r="S44" i="1"/>
  <c r="S43" i="1"/>
  <c r="S39" i="1"/>
  <c r="S35" i="1"/>
  <c r="S24" i="1"/>
  <c r="T24" i="1" s="1"/>
  <c r="AA23" i="1" s="1"/>
  <c r="AL15" i="1" s="1"/>
  <c r="S28" i="1"/>
  <c r="S32" i="1"/>
  <c r="S31" i="1"/>
  <c r="S27" i="1"/>
  <c r="S23" i="1"/>
  <c r="R32" i="1"/>
  <c r="T32" i="1" s="1"/>
  <c r="AA31" i="1" s="1"/>
  <c r="AQ15" i="1" s="1"/>
  <c r="R28" i="1"/>
  <c r="R24" i="1"/>
  <c r="R20" i="1"/>
  <c r="R16" i="1"/>
  <c r="R12" i="1"/>
  <c r="S20" i="1"/>
  <c r="S19" i="1"/>
  <c r="S16" i="1"/>
  <c r="S15" i="1"/>
  <c r="S12" i="1"/>
  <c r="T12" i="1" s="1"/>
  <c r="AA11" i="1" s="1"/>
  <c r="AL11" i="1" s="1"/>
  <c r="S11" i="1"/>
  <c r="T120" i="1"/>
  <c r="T48" i="1"/>
  <c r="K44" i="1"/>
  <c r="L44" i="1" s="1"/>
  <c r="K42" i="1"/>
  <c r="K40" i="1"/>
  <c r="K38" i="1"/>
  <c r="L40" i="1" s="1"/>
  <c r="K36" i="1"/>
  <c r="L36" i="1" s="1"/>
  <c r="K34" i="1"/>
  <c r="K32" i="1"/>
  <c r="L32" i="1" s="1"/>
  <c r="K30" i="1"/>
  <c r="K28" i="1"/>
  <c r="L28" i="1" s="1"/>
  <c r="K26" i="1"/>
  <c r="K24" i="1"/>
  <c r="K22" i="1"/>
  <c r="L24" i="1" s="1"/>
  <c r="L20" i="1"/>
  <c r="L16" i="1"/>
  <c r="L12" i="1"/>
  <c r="K20" i="1"/>
  <c r="K18" i="1"/>
  <c r="K16" i="1"/>
  <c r="K14" i="1"/>
  <c r="K12" i="1"/>
  <c r="K10" i="1"/>
  <c r="AG145" i="3" l="1"/>
  <c r="W1135" i="3"/>
  <c r="AG83" i="3"/>
  <c r="AB145" i="3"/>
  <c r="AB1135" i="3"/>
  <c r="T148" i="1"/>
  <c r="AA147" i="1" s="1"/>
  <c r="AG39" i="1" s="1"/>
  <c r="T28" i="1"/>
  <c r="AA27" i="1" s="1"/>
  <c r="AG15" i="1" s="1"/>
  <c r="T100" i="1"/>
  <c r="AA99" i="1" s="1"/>
  <c r="AG31" i="1" s="1"/>
  <c r="T160" i="1"/>
  <c r="AA159" i="1" s="1"/>
  <c r="AG43" i="1" s="1"/>
  <c r="T72" i="1"/>
  <c r="AA71" i="1" s="1"/>
  <c r="AL23" i="1" s="1"/>
  <c r="T132" i="1"/>
  <c r="AA131" i="1" s="1"/>
  <c r="AL35" i="1" s="1"/>
  <c r="T36" i="1"/>
  <c r="AA35" i="1" s="1"/>
  <c r="AL19" i="1" s="1"/>
  <c r="AL46" i="1" s="1"/>
  <c r="AG50" i="1" s="1"/>
  <c r="T88" i="1"/>
  <c r="AA87" i="1" s="1"/>
  <c r="AG27" i="1" s="1"/>
  <c r="T68" i="1"/>
  <c r="T52" i="1"/>
  <c r="T40" i="1"/>
  <c r="AA39" i="1" s="1"/>
  <c r="AG19" i="1" s="1"/>
  <c r="T44" i="1"/>
  <c r="AA43" i="1" s="1"/>
  <c r="AQ19" i="1" s="1"/>
  <c r="T16" i="1"/>
  <c r="T20" i="1"/>
  <c r="AA19" i="1" s="1"/>
  <c r="AQ11" i="1" s="1"/>
  <c r="AQ46" i="1" l="1"/>
  <c r="AG51" i="1" s="1"/>
  <c r="AG55" i="1" s="1"/>
  <c r="T190" i="1"/>
  <c r="AA15" i="1"/>
  <c r="AG11" i="1" s="1"/>
  <c r="AG46" i="1" s="1"/>
  <c r="AG49" i="1" s="1"/>
  <c r="AG54" i="1" l="1"/>
  <c r="AG52" i="1"/>
</calcChain>
</file>

<file path=xl/sharedStrings.xml><?xml version="1.0" encoding="utf-8"?>
<sst xmlns="http://schemas.openxmlformats.org/spreadsheetml/2006/main" count="3986" uniqueCount="335">
  <si>
    <t>Aw</t>
  </si>
  <si>
    <t>Dw</t>
  </si>
  <si>
    <t>Original</t>
  </si>
  <si>
    <t>Ad</t>
  </si>
  <si>
    <t>De</t>
  </si>
  <si>
    <t>Bd</t>
  </si>
  <si>
    <t>Bw</t>
  </si>
  <si>
    <t>Am</t>
  </si>
  <si>
    <t>Cw</t>
  </si>
  <si>
    <t>Bm</t>
  </si>
  <si>
    <t>Probs</t>
  </si>
  <si>
    <t>Total Prob</t>
  </si>
  <si>
    <t>Cm</t>
  </si>
  <si>
    <t>Previous</t>
  </si>
  <si>
    <t>Dm</t>
  </si>
  <si>
    <t>Apply A</t>
  </si>
  <si>
    <t>Ad fails</t>
  </si>
  <si>
    <t>De fails</t>
  </si>
  <si>
    <t>Ad succeeds</t>
  </si>
  <si>
    <t>Ad mutates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</si>
  <si>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</si>
  <si>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</si>
  <si>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</si>
  <si>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</si>
  <si>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</si>
  <si>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</si>
  <si>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</si>
  <si>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</si>
  <si>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</si>
  <si>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Bd fails</t>
  </si>
  <si>
    <t>Bd mutates</t>
  </si>
  <si>
    <t>A1-B1</t>
  </si>
  <si>
    <t>A1-B2</t>
  </si>
  <si>
    <t>A1-B3</t>
  </si>
  <si>
    <t>Bd succeeds</t>
  </si>
  <si>
    <t>A1-B4</t>
  </si>
  <si>
    <t>A1-B5</t>
  </si>
  <si>
    <t>A1-B6</t>
  </si>
  <si>
    <t>A1-B7</t>
  </si>
  <si>
    <t>A1-B8</t>
  </si>
  <si>
    <t>A1-B9</t>
  </si>
  <si>
    <t>A2-B10</t>
  </si>
  <si>
    <t>A2-B11</t>
  </si>
  <si>
    <t>A2-B12</t>
  </si>
  <si>
    <t>A3-B13</t>
  </si>
  <si>
    <t>A3-B14</t>
  </si>
  <si>
    <t>A3-B15</t>
  </si>
  <si>
    <t>De succeeds</t>
  </si>
  <si>
    <t>De mutes</t>
  </si>
  <si>
    <t>De mutates</t>
  </si>
  <si>
    <t>A4-B16</t>
  </si>
  <si>
    <t>A4-B17</t>
  </si>
  <si>
    <t>A4-B18</t>
  </si>
  <si>
    <t>A4-B19</t>
  </si>
  <si>
    <t>A4-B20</t>
  </si>
  <si>
    <t>A4-B21</t>
  </si>
  <si>
    <t>A4-B22</t>
  </si>
  <si>
    <t>A4-B23</t>
  </si>
  <si>
    <t>A4-B24</t>
  </si>
  <si>
    <t>A5-B25</t>
  </si>
  <si>
    <t>A5-B26</t>
  </si>
  <si>
    <t>A5-B27</t>
  </si>
  <si>
    <t>A6-B28</t>
  </si>
  <si>
    <t>A6-B29</t>
  </si>
  <si>
    <t>A6-B30</t>
  </si>
  <si>
    <t>A7-B31</t>
  </si>
  <si>
    <t>A7-B32</t>
  </si>
  <si>
    <t>A7-B33</t>
  </si>
  <si>
    <t>A7-B34</t>
  </si>
  <si>
    <t>A7-B35</t>
  </si>
  <si>
    <t>A7-B36</t>
  </si>
  <si>
    <t>A7-B37</t>
  </si>
  <si>
    <t>A7-B38</t>
  </si>
  <si>
    <t>A7-B39</t>
  </si>
  <si>
    <t>A8-B40</t>
  </si>
  <si>
    <t>A8-B41</t>
  </si>
  <si>
    <t>A8-B42</t>
  </si>
  <si>
    <t>A9-B43</t>
  </si>
  <si>
    <t>A9-B44</t>
  </si>
  <si>
    <t>A9-B45</t>
  </si>
  <si>
    <t>TOTAL</t>
  </si>
  <si>
    <t>Total Success</t>
  </si>
  <si>
    <t>Total Fail</t>
  </si>
  <si>
    <t>Total Mutate</t>
  </si>
  <si>
    <t>Total De</t>
  </si>
  <si>
    <t>Total !De</t>
  </si>
  <si>
    <t>Apply B</t>
  </si>
  <si>
    <t>Combine combos after Applying B</t>
  </si>
  <si>
    <t>Combos with De-De</t>
  </si>
  <si>
    <t>Combos with De-Dw</t>
  </si>
  <si>
    <t>Combos with De-Dm</t>
  </si>
  <si>
    <t>=(1 - Ade)*(1-Bde)</t>
  </si>
  <si>
    <t>=1-(1 - Ade)*(1-Bde)</t>
  </si>
  <si>
    <t>Ce</t>
  </si>
  <si>
    <t>Ce fails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</si>
  <si>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</si>
  <si>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</si>
  <si>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</si>
  <si>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</si>
  <si>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</si>
  <si>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</si>
  <si>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</si>
  <si>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</si>
  <si>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</si>
  <si>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</si>
  <si>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</si>
  <si>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</si>
  <si>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</si>
  <si>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</si>
  <si>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</si>
  <si>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</si>
  <si>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</si>
  <si>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</si>
  <si>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TOTAL PROB</t>
  </si>
  <si>
    <t>De drives</t>
  </si>
  <si>
    <t>Ce mutates</t>
  </si>
  <si>
    <t>Ce drives</t>
  </si>
  <si>
    <t>A1-B10</t>
  </si>
  <si>
    <t>A1-B11</t>
  </si>
  <si>
    <t>A1-B12</t>
  </si>
  <si>
    <t>A1-B13</t>
  </si>
  <si>
    <t>A1-B14</t>
  </si>
  <si>
    <t>A1-B15</t>
  </si>
  <si>
    <t>A1-B16</t>
  </si>
  <si>
    <t>A1-B17</t>
  </si>
  <si>
    <t>A1-B18</t>
  </si>
  <si>
    <t>Bd drives</t>
  </si>
  <si>
    <t>A1-B19</t>
  </si>
  <si>
    <t>A1-B20</t>
  </si>
  <si>
    <t>A1-B21</t>
  </si>
  <si>
    <t>A1-B22</t>
  </si>
  <si>
    <t>A1-B23</t>
  </si>
  <si>
    <t>A1-B24</t>
  </si>
  <si>
    <t>A1-B25</t>
  </si>
  <si>
    <t>A1-B26</t>
  </si>
  <si>
    <t>A1-B27</t>
  </si>
  <si>
    <t>Can't copy</t>
  </si>
  <si>
    <t>A2-B28</t>
  </si>
  <si>
    <t>A2-B29</t>
  </si>
  <si>
    <t>A2-B30</t>
  </si>
  <si>
    <t>A2-B31</t>
  </si>
  <si>
    <t>A2-B32</t>
  </si>
  <si>
    <t>A2-B33</t>
  </si>
  <si>
    <t>A2-B34</t>
  </si>
  <si>
    <t>A2-B35</t>
  </si>
  <si>
    <t>A2-B36</t>
  </si>
  <si>
    <t>A3-B38</t>
  </si>
  <si>
    <t>A3-B39</t>
  </si>
  <si>
    <t>A3-B40</t>
  </si>
  <si>
    <t>A3-B41</t>
  </si>
  <si>
    <t>A3-B42</t>
  </si>
  <si>
    <t>A3-B43</t>
  </si>
  <si>
    <t>A3-B44</t>
  </si>
  <si>
    <t>A3-B45</t>
  </si>
  <si>
    <t>A4-B46</t>
  </si>
  <si>
    <t>A4-B47</t>
  </si>
  <si>
    <t>A4-B48</t>
  </si>
  <si>
    <t>A4-B49</t>
  </si>
  <si>
    <t>A4-B50</t>
  </si>
  <si>
    <t>A4-B51</t>
  </si>
  <si>
    <t>A4-B52</t>
  </si>
  <si>
    <t>A4-B53</t>
  </si>
  <si>
    <t>A4-B54</t>
  </si>
  <si>
    <t>A5-B55</t>
  </si>
  <si>
    <t>A5-B56</t>
  </si>
  <si>
    <t>A5-B57</t>
  </si>
  <si>
    <t>A6-B58</t>
  </si>
  <si>
    <t>A6-B59</t>
  </si>
  <si>
    <t>A6-B60</t>
  </si>
  <si>
    <t>A7-B61</t>
  </si>
  <si>
    <t>A7-B62</t>
  </si>
  <si>
    <t>A7-B63</t>
  </si>
  <si>
    <t>A7-B64</t>
  </si>
  <si>
    <t>A7-B65</t>
  </si>
  <si>
    <t>A7-B66</t>
  </si>
  <si>
    <t>A7-B67</t>
  </si>
  <si>
    <t>A7-B68</t>
  </si>
  <si>
    <t>A7-B69</t>
  </si>
  <si>
    <t>A8-B70</t>
  </si>
  <si>
    <t>A8-B71</t>
  </si>
  <si>
    <t>A8-B72</t>
  </si>
  <si>
    <t>A9-B73</t>
  </si>
  <si>
    <t>A9-B74</t>
  </si>
  <si>
    <t>A9-B75</t>
  </si>
  <si>
    <t>A10-B76</t>
  </si>
  <si>
    <t>A10-B77</t>
  </si>
  <si>
    <t>A10-B78</t>
  </si>
  <si>
    <t>A10-B79</t>
  </si>
  <si>
    <t>A10-B80</t>
  </si>
  <si>
    <t>A10-B81</t>
  </si>
  <si>
    <t>A10-B82</t>
  </si>
  <si>
    <t>A10-B83</t>
  </si>
  <si>
    <t>A10-B84</t>
  </si>
  <si>
    <t>A10-B85</t>
  </si>
  <si>
    <t>A10-B86</t>
  </si>
  <si>
    <t>A10-B87</t>
  </si>
  <si>
    <t>A10-B88</t>
  </si>
  <si>
    <t>A10-B89</t>
  </si>
  <si>
    <t>A10-B90</t>
  </si>
  <si>
    <t>A10-B91</t>
  </si>
  <si>
    <t>A10-B92</t>
  </si>
  <si>
    <t>A10-B93</t>
  </si>
  <si>
    <t>A10-B94</t>
  </si>
  <si>
    <t>A10-B95</t>
  </si>
  <si>
    <t>A10-B96</t>
  </si>
  <si>
    <t>A10-B97</t>
  </si>
  <si>
    <t>A10-B98</t>
  </si>
  <si>
    <t>A10-B99</t>
  </si>
  <si>
    <t>A10-B100</t>
  </si>
  <si>
    <t>A10-B101</t>
  </si>
  <si>
    <t>A10-B102</t>
  </si>
  <si>
    <t>A11-B103</t>
  </si>
  <si>
    <t>A11-B104</t>
  </si>
  <si>
    <t>A11-B105</t>
  </si>
  <si>
    <t>A11-B106</t>
  </si>
  <si>
    <t>A11-B107</t>
  </si>
  <si>
    <t>A11-B108</t>
  </si>
  <si>
    <t>A11-B109</t>
  </si>
  <si>
    <t>A11-B110</t>
  </si>
  <si>
    <t>A11-B111</t>
  </si>
  <si>
    <t>A3-B37</t>
  </si>
  <si>
    <t>A12-B112</t>
  </si>
  <si>
    <t>A12-B113</t>
  </si>
  <si>
    <t>A12-B114</t>
  </si>
  <si>
    <t>A12-B115</t>
  </si>
  <si>
    <t>A12-B116</t>
  </si>
  <si>
    <t>A12-B117</t>
  </si>
  <si>
    <t>A12-B118</t>
  </si>
  <si>
    <t>A12-B119</t>
  </si>
  <si>
    <t>A12-B120</t>
  </si>
  <si>
    <t>A13-B121</t>
  </si>
  <si>
    <t>A13-B122</t>
  </si>
  <si>
    <t>A13-B123</t>
  </si>
  <si>
    <t>A13-B124</t>
  </si>
  <si>
    <t>A13-B125</t>
  </si>
  <si>
    <t>A13-B126</t>
  </si>
  <si>
    <t>A13-B127</t>
  </si>
  <si>
    <t>A13-B128</t>
  </si>
  <si>
    <t>A13-B129</t>
  </si>
  <si>
    <t>A14-B130</t>
  </si>
  <si>
    <t>A14-B131</t>
  </si>
  <si>
    <t>A14-B132</t>
  </si>
  <si>
    <t>A15-B133</t>
  </si>
  <si>
    <t>A15-B134</t>
  </si>
  <si>
    <t>A15-B135</t>
  </si>
  <si>
    <t>A16-B136</t>
  </si>
  <si>
    <t>A16-B137</t>
  </si>
  <si>
    <t>A16-B138</t>
  </si>
  <si>
    <t>A16-B139</t>
  </si>
  <si>
    <t>A16-B140</t>
  </si>
  <si>
    <t>A16-B141</t>
  </si>
  <si>
    <t>A16-B142</t>
  </si>
  <si>
    <t>A16-B143</t>
  </si>
  <si>
    <t>A16-B144</t>
  </si>
  <si>
    <t>A17-B145</t>
  </si>
  <si>
    <t>A17-B146</t>
  </si>
  <si>
    <t>A18-B148</t>
  </si>
  <si>
    <t>A18-B149</t>
  </si>
  <si>
    <t>A17-B147</t>
  </si>
  <si>
    <t>A18-150</t>
  </si>
  <si>
    <t>A19-B151</t>
  </si>
  <si>
    <t>A19-B152</t>
  </si>
  <si>
    <t>A19-B153</t>
  </si>
  <si>
    <t>A19-B154</t>
  </si>
  <si>
    <t>A19-B155</t>
  </si>
  <si>
    <t>A19-B156</t>
  </si>
  <si>
    <t>A19-B157</t>
  </si>
  <si>
    <t>A19-B158</t>
  </si>
  <si>
    <t>A19-B159</t>
  </si>
  <si>
    <t>A19-B160</t>
  </si>
  <si>
    <t>A19-B161</t>
  </si>
  <si>
    <t>A19-B162</t>
  </si>
  <si>
    <t>A19-B163</t>
  </si>
  <si>
    <t>A19-B164</t>
  </si>
  <si>
    <t>A19-B165</t>
  </si>
  <si>
    <t>A19-B166</t>
  </si>
  <si>
    <t>A19-B167</t>
  </si>
  <si>
    <t>A19-B168</t>
  </si>
  <si>
    <t>A19-B169</t>
  </si>
  <si>
    <t>A19-B170</t>
  </si>
  <si>
    <t>A19-B171</t>
  </si>
  <si>
    <t>A19-B172</t>
  </si>
  <si>
    <t>A19-B173</t>
  </si>
  <si>
    <t>A19-B174</t>
  </si>
  <si>
    <t>A19-B175</t>
  </si>
  <si>
    <t>A19-B176</t>
  </si>
  <si>
    <t>A19-B177</t>
  </si>
  <si>
    <t>A20-B178</t>
  </si>
  <si>
    <t>A20-B179</t>
  </si>
  <si>
    <t>A20-B180</t>
  </si>
  <si>
    <t>A20-B181</t>
  </si>
  <si>
    <t>A20-B182</t>
  </si>
  <si>
    <t>A20-B183</t>
  </si>
  <si>
    <t>A20-B184</t>
  </si>
  <si>
    <t>A20-B185</t>
  </si>
  <si>
    <t>A20-B186</t>
  </si>
  <si>
    <t>A21-B187</t>
  </si>
  <si>
    <t>A21-B188</t>
  </si>
  <si>
    <t>A21-B189</t>
  </si>
  <si>
    <t>A21-B190</t>
  </si>
  <si>
    <t>A21-B191</t>
  </si>
  <si>
    <t>A21-B192</t>
  </si>
  <si>
    <t>A21-B193</t>
  </si>
  <si>
    <t>A21-B194</t>
  </si>
  <si>
    <t>A21-B195</t>
  </si>
  <si>
    <t>A21-B196</t>
  </si>
  <si>
    <t>A22-B197</t>
  </si>
  <si>
    <t>A22-B198</t>
  </si>
  <si>
    <t>A22-B199</t>
  </si>
  <si>
    <t>A22-B200</t>
  </si>
  <si>
    <t>A22-B201</t>
  </si>
  <si>
    <t>A22-B202</t>
  </si>
  <si>
    <t>A22-B203</t>
  </si>
  <si>
    <t>A22-B204</t>
  </si>
  <si>
    <t>A23-B205</t>
  </si>
  <si>
    <t>A23-B206</t>
  </si>
  <si>
    <t>A23-B207</t>
  </si>
  <si>
    <t>A24-B208</t>
  </si>
  <si>
    <t>A24-b209</t>
  </si>
  <si>
    <t>A24-B210</t>
  </si>
  <si>
    <t>A25-B211</t>
  </si>
  <si>
    <t>A25-B212</t>
  </si>
  <si>
    <t>A25-B213</t>
  </si>
  <si>
    <t>A25-B214</t>
  </si>
  <si>
    <t>A25-B215</t>
  </si>
  <si>
    <t>A25-B216</t>
  </si>
  <si>
    <t>A25-B217</t>
  </si>
  <si>
    <t>A25-218</t>
  </si>
  <si>
    <t>A25-B219</t>
  </si>
  <si>
    <t>A26-B220</t>
  </si>
  <si>
    <t>A26-B221</t>
  </si>
  <si>
    <t>A26-B222</t>
  </si>
  <si>
    <t>A27-B223</t>
  </si>
  <si>
    <t>A27-B224</t>
  </si>
  <si>
    <t>A27-B225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</si>
</sst>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464"/>
        <bgColor indexed="64"/>
      </patternFill>
    </fill>
    <fill>
      <patternFill patternType="solid">
        <fgColor rgb="FFFFA5A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Alignment="1">
      <alignment horizontal="right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4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4" xfId="0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0" fillId="13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7" borderId="0" xfId="0" applyFill="1"/>
    <xf numFmtId="0" fontId="0" fillId="0" borderId="0" xfId="0" quotePrefix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6" fontId="0" fillId="0" borderId="0" xfId="0" applyNumberFormat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21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5A5"/>
      <color rgb="FFFF6464"/>
      <color rgb="FFAF0000"/>
      <color rgb="FFFFFF96"/>
      <color rgb="FFFFFFC8"/>
      <color rgb="FFFFFF99"/>
      <color rgb="FFFFFF66"/>
      <color rgb="FF62E4FA"/>
      <color rgb="FF08C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8DDEC-EC40-4000-8A8C-CDEF0524C9C2}">
  <dimension ref="A2:AQ190"/>
  <sheetViews>
    <sheetView workbookViewId="0">
      <pane ySplit="8" topLeftCell="A21" activePane="bottomLeft" state="frozen"/>
      <selection pane="bottomLeft" activeCell="D49" sqref="D49"/>
    </sheetView>
  </sheetViews>
  <sheetFormatPr defaultRowHeight="14.25" x14ac:dyDescent="0.45"/>
  <cols>
    <col min="7" max="7" width="10.265625" bestFit="1" customWidth="1"/>
    <col min="20" max="20" width="9.73046875" bestFit="1" customWidth="1"/>
    <col min="21" max="21" width="9.73046875" customWidth="1"/>
    <col min="25" max="25" width="3.06640625" customWidth="1"/>
    <col min="27" max="28" width="9.6640625" style="17" customWidth="1"/>
    <col min="33" max="33" width="11.59765625" customWidth="1"/>
  </cols>
  <sheetData>
    <row r="2" spans="1:43" x14ac:dyDescent="0.45">
      <c r="A2" s="27" t="s">
        <v>0</v>
      </c>
      <c r="B2">
        <v>0.1</v>
      </c>
      <c r="D2" s="33" t="s">
        <v>1</v>
      </c>
      <c r="E2">
        <v>0.13</v>
      </c>
      <c r="G2" t="s">
        <v>2</v>
      </c>
      <c r="H2" s="1" t="s">
        <v>3</v>
      </c>
      <c r="I2" s="1" t="s">
        <v>0</v>
      </c>
      <c r="J2" s="1"/>
    </row>
    <row r="3" spans="1:43" x14ac:dyDescent="0.45">
      <c r="A3" s="24" t="s">
        <v>3</v>
      </c>
      <c r="B3">
        <v>0.85</v>
      </c>
      <c r="D3" s="34" t="s">
        <v>4</v>
      </c>
      <c r="E3">
        <v>0.8</v>
      </c>
      <c r="H3" s="1" t="s">
        <v>5</v>
      </c>
      <c r="I3" s="1" t="s">
        <v>6</v>
      </c>
      <c r="J3" s="1"/>
    </row>
    <row r="4" spans="1:43" x14ac:dyDescent="0.45">
      <c r="A4" s="25" t="s">
        <v>7</v>
      </c>
      <c r="B4">
        <v>0.05</v>
      </c>
      <c r="D4" s="35" t="s">
        <v>14</v>
      </c>
      <c r="E4">
        <v>7.0000000000000007E-2</v>
      </c>
      <c r="H4" s="1" t="s">
        <v>4</v>
      </c>
      <c r="I4" s="1" t="s">
        <v>1</v>
      </c>
      <c r="J4" s="1"/>
    </row>
    <row r="5" spans="1:43" x14ac:dyDescent="0.45">
      <c r="A5" s="1"/>
      <c r="D5" s="1"/>
      <c r="J5" s="1"/>
    </row>
    <row r="6" spans="1:43" x14ac:dyDescent="0.45">
      <c r="A6" s="26" t="s">
        <v>6</v>
      </c>
      <c r="B6">
        <v>0.2</v>
      </c>
      <c r="D6" s="30" t="s">
        <v>1</v>
      </c>
      <c r="E6">
        <v>0.13</v>
      </c>
      <c r="H6" s="1"/>
      <c r="I6" s="1"/>
      <c r="J6" s="1"/>
    </row>
    <row r="7" spans="1:43" ht="14.65" thickBot="1" x14ac:dyDescent="0.5">
      <c r="A7" s="28" t="s">
        <v>5</v>
      </c>
      <c r="B7">
        <v>0.74</v>
      </c>
      <c r="D7" s="31" t="s">
        <v>4</v>
      </c>
      <c r="E7">
        <v>0.8</v>
      </c>
      <c r="H7" s="1"/>
      <c r="I7" s="1"/>
      <c r="J7" s="1"/>
    </row>
    <row r="8" spans="1:43" ht="14.65" thickBot="1" x14ac:dyDescent="0.5">
      <c r="A8" s="29" t="s">
        <v>9</v>
      </c>
      <c r="B8">
        <v>0.06</v>
      </c>
      <c r="D8" s="32" t="s">
        <v>14</v>
      </c>
      <c r="E8">
        <v>7.0000000000000007E-2</v>
      </c>
      <c r="G8" s="48" t="s">
        <v>15</v>
      </c>
      <c r="H8" s="49"/>
      <c r="I8" s="49"/>
      <c r="J8" s="49"/>
      <c r="K8" s="49"/>
      <c r="L8" s="50"/>
      <c r="M8" s="18"/>
      <c r="O8" s="48" t="s">
        <v>86</v>
      </c>
      <c r="P8" s="49"/>
      <c r="Q8" s="49"/>
      <c r="R8" s="49"/>
      <c r="S8" s="49"/>
      <c r="T8" s="50"/>
      <c r="U8" s="18"/>
      <c r="W8" s="51" t="s">
        <v>87</v>
      </c>
      <c r="X8" s="52"/>
      <c r="Y8" s="52"/>
      <c r="Z8" s="52"/>
      <c r="AA8" s="53"/>
      <c r="AD8" s="51" t="s">
        <v>88</v>
      </c>
      <c r="AE8" s="52"/>
      <c r="AF8" s="52"/>
      <c r="AG8" s="53"/>
      <c r="AI8" s="51" t="s">
        <v>89</v>
      </c>
      <c r="AJ8" s="52"/>
      <c r="AK8" s="52"/>
      <c r="AL8" s="53"/>
      <c r="AN8" s="51" t="s">
        <v>90</v>
      </c>
      <c r="AO8" s="52"/>
      <c r="AP8" s="52"/>
      <c r="AQ8" s="53"/>
    </row>
    <row r="9" spans="1:43" x14ac:dyDescent="0.45">
      <c r="H9" s="1"/>
      <c r="I9" s="1"/>
      <c r="J9" s="1" t="s">
        <v>13</v>
      </c>
      <c r="K9" t="s">
        <v>10</v>
      </c>
      <c r="L9" t="s">
        <v>11</v>
      </c>
      <c r="P9" s="1"/>
      <c r="Q9" s="1"/>
      <c r="R9" s="1" t="s">
        <v>13</v>
      </c>
      <c r="S9" t="s">
        <v>10</v>
      </c>
      <c r="T9" t="s">
        <v>11</v>
      </c>
    </row>
    <row r="10" spans="1:43" x14ac:dyDescent="0.45">
      <c r="G10" s="3" t="s">
        <v>16</v>
      </c>
      <c r="H10" s="4" t="s">
        <v>3</v>
      </c>
      <c r="I10" s="22" t="s">
        <v>0</v>
      </c>
      <c r="J10" s="4"/>
      <c r="K10" s="5">
        <f>B2</f>
        <v>0.1</v>
      </c>
      <c r="L10" s="6"/>
      <c r="M10" s="9"/>
      <c r="O10" s="3"/>
      <c r="P10" s="4" t="s">
        <v>3</v>
      </c>
      <c r="Q10" s="4" t="s">
        <v>0</v>
      </c>
      <c r="R10" s="4"/>
      <c r="S10" s="5">
        <v>1</v>
      </c>
      <c r="T10" s="6"/>
      <c r="U10" s="9"/>
      <c r="W10" s="4" t="s">
        <v>3</v>
      </c>
      <c r="X10" s="4" t="s">
        <v>0</v>
      </c>
      <c r="Y10" s="8"/>
      <c r="Z10" s="9"/>
      <c r="AE10" s="4" t="s">
        <v>3</v>
      </c>
      <c r="AF10" s="4" t="s">
        <v>0</v>
      </c>
      <c r="AJ10" s="4" t="s">
        <v>3</v>
      </c>
      <c r="AK10" s="4" t="s">
        <v>0</v>
      </c>
      <c r="AO10" s="4" t="s">
        <v>3</v>
      </c>
      <c r="AP10" s="4" t="s">
        <v>0</v>
      </c>
    </row>
    <row r="11" spans="1:43" x14ac:dyDescent="0.45">
      <c r="F11" s="17" t="s">
        <v>20</v>
      </c>
      <c r="G11" s="7"/>
      <c r="H11" s="8" t="s">
        <v>5</v>
      </c>
      <c r="I11" s="8" t="s">
        <v>6</v>
      </c>
      <c r="J11" s="8"/>
      <c r="K11" s="9">
        <v>1</v>
      </c>
      <c r="L11" s="10"/>
      <c r="M11" s="9"/>
      <c r="N11" t="s">
        <v>31</v>
      </c>
      <c r="O11" s="7" t="s">
        <v>29</v>
      </c>
      <c r="P11" s="8" t="s">
        <v>5</v>
      </c>
      <c r="Q11" s="26" t="s">
        <v>6</v>
      </c>
      <c r="R11" s="8"/>
      <c r="S11" s="9">
        <f>B6</f>
        <v>0.2</v>
      </c>
      <c r="T11" s="10"/>
      <c r="U11" s="9"/>
      <c r="W11" s="8" t="s">
        <v>5</v>
      </c>
      <c r="X11" s="42" t="s">
        <v>6</v>
      </c>
      <c r="Y11" s="8"/>
      <c r="Z11" t="s">
        <v>31</v>
      </c>
      <c r="AA11" s="44">
        <f>T12</f>
        <v>3.3800000000000003E-4</v>
      </c>
      <c r="AB11" s="44"/>
      <c r="AD11" t="s">
        <v>32</v>
      </c>
      <c r="AE11" s="8" t="s">
        <v>5</v>
      </c>
      <c r="AF11" s="26" t="s">
        <v>6</v>
      </c>
      <c r="AG11" s="54">
        <f>AA15+AA16</f>
        <v>1.8080000000000006E-2</v>
      </c>
      <c r="AI11" t="s">
        <v>31</v>
      </c>
      <c r="AJ11" s="8" t="s">
        <v>5</v>
      </c>
      <c r="AK11" s="42" t="s">
        <v>6</v>
      </c>
      <c r="AL11">
        <f>AA11</f>
        <v>3.3800000000000003E-4</v>
      </c>
      <c r="AN11" t="s">
        <v>33</v>
      </c>
      <c r="AO11" s="8" t="s">
        <v>5</v>
      </c>
      <c r="AP11" s="26" t="s">
        <v>6</v>
      </c>
      <c r="AQ11">
        <f>AA19+AA20</f>
        <v>1.5820000000000003E-3</v>
      </c>
    </row>
    <row r="12" spans="1:43" x14ac:dyDescent="0.45">
      <c r="F12" s="17"/>
      <c r="G12" s="11" t="s">
        <v>17</v>
      </c>
      <c r="H12" s="12" t="s">
        <v>4</v>
      </c>
      <c r="I12" s="33" t="s">
        <v>1</v>
      </c>
      <c r="J12" s="12">
        <v>1</v>
      </c>
      <c r="K12" s="13">
        <f>E2</f>
        <v>0.13</v>
      </c>
      <c r="L12" s="14">
        <f>J12*K10*K11*K12</f>
        <v>1.3000000000000001E-2</v>
      </c>
      <c r="M12" s="19"/>
      <c r="O12" s="11" t="s">
        <v>17</v>
      </c>
      <c r="P12" s="12" t="s">
        <v>4</v>
      </c>
      <c r="Q12" s="30" t="s">
        <v>1</v>
      </c>
      <c r="R12" s="12">
        <f>L12</f>
        <v>1.3000000000000001E-2</v>
      </c>
      <c r="S12" s="13">
        <f>E6</f>
        <v>0.13</v>
      </c>
      <c r="T12" s="14">
        <f>R12*S10*S11*S12</f>
        <v>3.3800000000000003E-4</v>
      </c>
      <c r="U12" s="19"/>
      <c r="W12" s="8" t="s">
        <v>4</v>
      </c>
      <c r="X12" s="43" t="s">
        <v>1</v>
      </c>
      <c r="Y12" s="9"/>
      <c r="AA12" s="45"/>
      <c r="AB12" s="45"/>
      <c r="AD12" t="s">
        <v>41</v>
      </c>
      <c r="AE12" s="12" t="s">
        <v>4</v>
      </c>
      <c r="AF12" s="31" t="s">
        <v>4</v>
      </c>
      <c r="AJ12" s="8" t="s">
        <v>4</v>
      </c>
      <c r="AK12" s="43" t="s">
        <v>1</v>
      </c>
      <c r="AN12" t="s">
        <v>44</v>
      </c>
      <c r="AO12" s="12" t="s">
        <v>4</v>
      </c>
      <c r="AP12" s="32" t="s">
        <v>14</v>
      </c>
    </row>
    <row r="13" spans="1:43" x14ac:dyDescent="0.45">
      <c r="F13" s="17"/>
      <c r="H13" s="1"/>
      <c r="I13" s="1"/>
      <c r="J13" s="1"/>
      <c r="L13" s="2"/>
      <c r="M13" s="2"/>
      <c r="P13" s="1"/>
      <c r="Q13" s="1"/>
      <c r="R13" s="1"/>
      <c r="T13" s="2"/>
      <c r="U13" s="2"/>
    </row>
    <row r="14" spans="1:43" x14ac:dyDescent="0.45">
      <c r="F14" s="17"/>
      <c r="G14" s="3" t="s">
        <v>16</v>
      </c>
      <c r="H14" s="4" t="s">
        <v>3</v>
      </c>
      <c r="I14" s="22" t="s">
        <v>0</v>
      </c>
      <c r="J14" s="4"/>
      <c r="K14" s="5">
        <f>B2</f>
        <v>0.1</v>
      </c>
      <c r="L14" s="15"/>
      <c r="M14" s="19"/>
      <c r="O14" s="3"/>
      <c r="P14" s="4" t="s">
        <v>3</v>
      </c>
      <c r="Q14" s="4" t="s">
        <v>0</v>
      </c>
      <c r="R14" s="4"/>
      <c r="S14" s="5">
        <v>1</v>
      </c>
      <c r="T14" s="6"/>
      <c r="U14" s="9"/>
      <c r="W14" s="4" t="s">
        <v>3</v>
      </c>
      <c r="X14" s="4" t="s">
        <v>0</v>
      </c>
      <c r="AE14" s="4" t="s">
        <v>3</v>
      </c>
      <c r="AF14" s="4" t="s">
        <v>0</v>
      </c>
      <c r="AJ14" s="4" t="s">
        <v>3</v>
      </c>
      <c r="AK14" s="4" t="s">
        <v>0</v>
      </c>
      <c r="AO14" s="4" t="s">
        <v>3</v>
      </c>
      <c r="AP14" s="4" t="s">
        <v>0</v>
      </c>
    </row>
    <row r="15" spans="1:43" x14ac:dyDescent="0.45">
      <c r="F15" s="17" t="s">
        <v>21</v>
      </c>
      <c r="G15" s="7"/>
      <c r="H15" s="8" t="s">
        <v>5</v>
      </c>
      <c r="I15" s="8" t="s">
        <v>6</v>
      </c>
      <c r="J15" s="8"/>
      <c r="K15" s="9">
        <v>1</v>
      </c>
      <c r="L15" s="16"/>
      <c r="M15" s="19"/>
      <c r="N15" t="s">
        <v>32</v>
      </c>
      <c r="O15" s="7" t="s">
        <v>29</v>
      </c>
      <c r="P15" s="8" t="s">
        <v>5</v>
      </c>
      <c r="Q15" s="26" t="s">
        <v>6</v>
      </c>
      <c r="R15" s="8"/>
      <c r="S15" s="9">
        <f>B6</f>
        <v>0.2</v>
      </c>
      <c r="T15" s="10"/>
      <c r="U15" s="9"/>
      <c r="W15" s="8" t="s">
        <v>5</v>
      </c>
      <c r="X15" s="26" t="s">
        <v>6</v>
      </c>
      <c r="Z15" t="s">
        <v>32</v>
      </c>
      <c r="AA15" s="17">
        <f>T16</f>
        <v>2.0800000000000003E-3</v>
      </c>
      <c r="AD15" t="s">
        <v>36</v>
      </c>
      <c r="AE15" s="8" t="s">
        <v>5</v>
      </c>
      <c r="AF15" s="20" t="s">
        <v>5</v>
      </c>
      <c r="AG15">
        <f>AA27+AA28</f>
        <v>6.6896000000000011E-2</v>
      </c>
      <c r="AI15" t="s">
        <v>35</v>
      </c>
      <c r="AJ15" s="8" t="s">
        <v>5</v>
      </c>
      <c r="AK15" s="20" t="s">
        <v>5</v>
      </c>
      <c r="AL15">
        <f>AA23</f>
        <v>1.2506000000000001E-3</v>
      </c>
      <c r="AN15" t="s">
        <v>37</v>
      </c>
      <c r="AO15" s="8" t="s">
        <v>5</v>
      </c>
      <c r="AP15" s="20" t="s">
        <v>5</v>
      </c>
      <c r="AQ15">
        <f>AA31+AA32</f>
        <v>5.8534000000000008E-3</v>
      </c>
    </row>
    <row r="16" spans="1:43" x14ac:dyDescent="0.45">
      <c r="F16" s="17"/>
      <c r="G16" s="11" t="s">
        <v>47</v>
      </c>
      <c r="H16" s="12" t="s">
        <v>4</v>
      </c>
      <c r="I16" s="34" t="s">
        <v>4</v>
      </c>
      <c r="J16" s="12">
        <v>1</v>
      </c>
      <c r="K16" s="13">
        <f>E3</f>
        <v>0.8</v>
      </c>
      <c r="L16" s="14">
        <f>J16*K14*K15*K16</f>
        <v>8.0000000000000016E-2</v>
      </c>
      <c r="M16" s="19"/>
      <c r="O16" s="11" t="s">
        <v>47</v>
      </c>
      <c r="P16" s="12" t="s">
        <v>4</v>
      </c>
      <c r="Q16" s="31" t="s">
        <v>4</v>
      </c>
      <c r="R16" s="12">
        <f>L12</f>
        <v>1.3000000000000001E-2</v>
      </c>
      <c r="S16" s="13">
        <f>E7</f>
        <v>0.8</v>
      </c>
      <c r="T16" s="14">
        <f>R16*S14*S15*S16</f>
        <v>2.0800000000000003E-3</v>
      </c>
      <c r="U16" s="19"/>
      <c r="W16" s="12" t="s">
        <v>4</v>
      </c>
      <c r="X16" s="31" t="s">
        <v>4</v>
      </c>
      <c r="Z16" t="s">
        <v>41</v>
      </c>
      <c r="AA16" s="17">
        <f>T48</f>
        <v>1.6000000000000004E-2</v>
      </c>
      <c r="AD16" t="s">
        <v>42</v>
      </c>
      <c r="AE16" s="12" t="s">
        <v>4</v>
      </c>
      <c r="AF16" s="31" t="s">
        <v>4</v>
      </c>
      <c r="AJ16" s="12" t="s">
        <v>4</v>
      </c>
      <c r="AK16" s="30" t="s">
        <v>1</v>
      </c>
      <c r="AN16" t="s">
        <v>45</v>
      </c>
      <c r="AO16" s="12" t="s">
        <v>4</v>
      </c>
      <c r="AP16" s="32" t="s">
        <v>14</v>
      </c>
    </row>
    <row r="17" spans="6:43" x14ac:dyDescent="0.45">
      <c r="F17" s="17"/>
      <c r="L17" s="2"/>
      <c r="M17" s="2"/>
    </row>
    <row r="18" spans="6:43" x14ac:dyDescent="0.45">
      <c r="F18" s="17"/>
      <c r="G18" s="3" t="s">
        <v>16</v>
      </c>
      <c r="H18" s="4" t="s">
        <v>3</v>
      </c>
      <c r="I18" s="22" t="s">
        <v>0</v>
      </c>
      <c r="J18" s="4"/>
      <c r="K18" s="5">
        <f>B2</f>
        <v>0.1</v>
      </c>
      <c r="L18" s="15"/>
      <c r="M18" s="19"/>
      <c r="O18" s="3"/>
      <c r="P18" s="4" t="s">
        <v>3</v>
      </c>
      <c r="Q18" s="4" t="s">
        <v>0</v>
      </c>
      <c r="R18" s="4"/>
      <c r="S18" s="5">
        <v>1</v>
      </c>
      <c r="T18" s="6"/>
      <c r="U18" s="9"/>
      <c r="W18" s="4" t="s">
        <v>3</v>
      </c>
      <c r="X18" s="4" t="s">
        <v>0</v>
      </c>
      <c r="AE18" s="4" t="s">
        <v>3</v>
      </c>
      <c r="AF18" s="4" t="s">
        <v>0</v>
      </c>
      <c r="AJ18" s="4" t="s">
        <v>3</v>
      </c>
      <c r="AK18" s="4" t="s">
        <v>0</v>
      </c>
      <c r="AO18" s="4" t="s">
        <v>3</v>
      </c>
      <c r="AP18" s="4" t="s">
        <v>0</v>
      </c>
    </row>
    <row r="19" spans="6:43" x14ac:dyDescent="0.45">
      <c r="F19" s="17" t="s">
        <v>22</v>
      </c>
      <c r="G19" s="7"/>
      <c r="H19" s="8" t="s">
        <v>5</v>
      </c>
      <c r="I19" s="8" t="s">
        <v>6</v>
      </c>
      <c r="J19" s="8"/>
      <c r="K19" s="9">
        <v>1</v>
      </c>
      <c r="L19" s="16"/>
      <c r="M19" s="19"/>
      <c r="N19" t="s">
        <v>33</v>
      </c>
      <c r="O19" s="7" t="s">
        <v>29</v>
      </c>
      <c r="P19" s="8" t="s">
        <v>5</v>
      </c>
      <c r="Q19" s="26" t="s">
        <v>6</v>
      </c>
      <c r="R19" s="8"/>
      <c r="S19" s="9">
        <f>B6</f>
        <v>0.2</v>
      </c>
      <c r="T19" s="10"/>
      <c r="U19" s="9"/>
      <c r="W19" s="8" t="s">
        <v>5</v>
      </c>
      <c r="X19" s="26" t="s">
        <v>6</v>
      </c>
      <c r="Z19" t="s">
        <v>33</v>
      </c>
      <c r="AA19" s="17">
        <f>T20</f>
        <v>1.8200000000000003E-4</v>
      </c>
      <c r="AD19" t="s">
        <v>39</v>
      </c>
      <c r="AE19" s="8" t="s">
        <v>5</v>
      </c>
      <c r="AF19" s="29" t="s">
        <v>9</v>
      </c>
      <c r="AG19">
        <f>AA39+AA40</f>
        <v>5.424E-3</v>
      </c>
      <c r="AI19" t="s">
        <v>38</v>
      </c>
      <c r="AJ19" s="8" t="s">
        <v>5</v>
      </c>
      <c r="AK19" s="29" t="s">
        <v>9</v>
      </c>
      <c r="AL19">
        <f>AA35</f>
        <v>1.014E-4</v>
      </c>
      <c r="AN19" t="s">
        <v>40</v>
      </c>
      <c r="AO19" s="8" t="s">
        <v>5</v>
      </c>
      <c r="AP19" s="29" t="s">
        <v>9</v>
      </c>
      <c r="AQ19">
        <f>AA43+AA44</f>
        <v>4.746000000000001E-4</v>
      </c>
    </row>
    <row r="20" spans="6:43" x14ac:dyDescent="0.45">
      <c r="F20" s="17"/>
      <c r="G20" s="11" t="s">
        <v>48</v>
      </c>
      <c r="H20" s="12" t="s">
        <v>4</v>
      </c>
      <c r="I20" s="35" t="s">
        <v>14</v>
      </c>
      <c r="J20" s="12">
        <v>1</v>
      </c>
      <c r="K20" s="13">
        <f>E4</f>
        <v>7.0000000000000007E-2</v>
      </c>
      <c r="L20" s="14">
        <f>J20*K18*K19*K20</f>
        <v>7.000000000000001E-3</v>
      </c>
      <c r="M20" s="19"/>
      <c r="O20" s="11" t="s">
        <v>49</v>
      </c>
      <c r="P20" s="12" t="s">
        <v>4</v>
      </c>
      <c r="Q20" s="32" t="s">
        <v>14</v>
      </c>
      <c r="R20" s="12">
        <f>L12</f>
        <v>1.3000000000000001E-2</v>
      </c>
      <c r="S20" s="13">
        <f>E8</f>
        <v>7.0000000000000007E-2</v>
      </c>
      <c r="T20" s="14">
        <f>R20*S18*S19*S20</f>
        <v>1.8200000000000003E-4</v>
      </c>
      <c r="U20" s="19"/>
      <c r="W20" s="12" t="s">
        <v>4</v>
      </c>
      <c r="X20" s="32" t="s">
        <v>14</v>
      </c>
      <c r="Z20" t="s">
        <v>44</v>
      </c>
      <c r="AA20" s="17">
        <f>T60</f>
        <v>1.4000000000000002E-3</v>
      </c>
      <c r="AD20" t="s">
        <v>43</v>
      </c>
      <c r="AE20" s="12" t="s">
        <v>4</v>
      </c>
      <c r="AF20" s="31" t="s">
        <v>4</v>
      </c>
      <c r="AJ20" s="12" t="s">
        <v>4</v>
      </c>
      <c r="AK20" s="30" t="s">
        <v>1</v>
      </c>
      <c r="AN20" t="s">
        <v>46</v>
      </c>
      <c r="AO20" s="12" t="s">
        <v>4</v>
      </c>
      <c r="AP20" s="32" t="s">
        <v>14</v>
      </c>
    </row>
    <row r="21" spans="6:43" x14ac:dyDescent="0.45">
      <c r="F21" s="17"/>
      <c r="L21" s="2"/>
      <c r="M21" s="2"/>
    </row>
    <row r="22" spans="6:43" x14ac:dyDescent="0.45">
      <c r="F22" s="17"/>
      <c r="G22" s="3" t="s">
        <v>18</v>
      </c>
      <c r="H22" s="4" t="s">
        <v>3</v>
      </c>
      <c r="I22" s="24" t="s">
        <v>3</v>
      </c>
      <c r="J22" s="4"/>
      <c r="K22" s="5">
        <f>B3</f>
        <v>0.85</v>
      </c>
      <c r="L22" s="15"/>
      <c r="M22" s="19"/>
      <c r="O22" s="3"/>
      <c r="P22" s="4" t="s">
        <v>3</v>
      </c>
      <c r="Q22" s="4" t="s">
        <v>0</v>
      </c>
      <c r="R22" s="4"/>
      <c r="S22" s="5">
        <v>1</v>
      </c>
      <c r="T22" s="6"/>
      <c r="U22" s="9"/>
      <c r="W22" s="4" t="s">
        <v>3</v>
      </c>
      <c r="X22" s="4" t="s">
        <v>0</v>
      </c>
      <c r="AE22" s="37" t="s">
        <v>3</v>
      </c>
      <c r="AF22" s="4" t="s">
        <v>3</v>
      </c>
      <c r="AJ22" s="37" t="s">
        <v>3</v>
      </c>
      <c r="AK22" s="4" t="s">
        <v>3</v>
      </c>
      <c r="AO22" s="37" t="s">
        <v>3</v>
      </c>
      <c r="AP22" s="4" t="s">
        <v>3</v>
      </c>
    </row>
    <row r="23" spans="6:43" x14ac:dyDescent="0.45">
      <c r="F23" s="17" t="s">
        <v>23</v>
      </c>
      <c r="G23" s="7"/>
      <c r="H23" s="8" t="s">
        <v>5</v>
      </c>
      <c r="I23" s="8" t="s">
        <v>6</v>
      </c>
      <c r="J23" s="8"/>
      <c r="K23" s="9">
        <v>1</v>
      </c>
      <c r="L23" s="16"/>
      <c r="M23" s="19"/>
      <c r="N23" t="s">
        <v>35</v>
      </c>
      <c r="O23" s="7" t="s">
        <v>34</v>
      </c>
      <c r="P23" s="8" t="s">
        <v>5</v>
      </c>
      <c r="Q23" s="20" t="s">
        <v>5</v>
      </c>
      <c r="R23" s="8"/>
      <c r="S23" s="9">
        <f>B7</f>
        <v>0.74</v>
      </c>
      <c r="T23" s="10"/>
      <c r="U23" s="9"/>
      <c r="W23" s="8" t="s">
        <v>5</v>
      </c>
      <c r="X23" s="20" t="s">
        <v>5</v>
      </c>
      <c r="Z23" t="s">
        <v>35</v>
      </c>
      <c r="AA23" s="17">
        <f>T24</f>
        <v>1.2506000000000001E-3</v>
      </c>
      <c r="AD23" t="s">
        <v>51</v>
      </c>
      <c r="AE23" s="8" t="s">
        <v>5</v>
      </c>
      <c r="AF23" s="26" t="s">
        <v>6</v>
      </c>
      <c r="AG23" s="54">
        <f>AA75+AA76</f>
        <v>0.15368000000000001</v>
      </c>
      <c r="AI23" t="s">
        <v>50</v>
      </c>
      <c r="AJ23" s="8" t="s">
        <v>5</v>
      </c>
      <c r="AK23" s="26" t="s">
        <v>6</v>
      </c>
      <c r="AL23">
        <f>AA71</f>
        <v>2.8730000000000001E-3</v>
      </c>
      <c r="AN23" t="s">
        <v>52</v>
      </c>
      <c r="AO23" s="8" t="s">
        <v>5</v>
      </c>
      <c r="AP23" s="26" t="s">
        <v>6</v>
      </c>
      <c r="AQ23">
        <f>AA79+AA80</f>
        <v>1.3447000000000001E-2</v>
      </c>
    </row>
    <row r="24" spans="6:43" x14ac:dyDescent="0.45">
      <c r="F24" s="17"/>
      <c r="G24" s="11" t="s">
        <v>17</v>
      </c>
      <c r="H24" s="12" t="s">
        <v>4</v>
      </c>
      <c r="I24" s="33" t="s">
        <v>1</v>
      </c>
      <c r="J24" s="12">
        <v>1</v>
      </c>
      <c r="K24" s="13">
        <f>E2</f>
        <v>0.13</v>
      </c>
      <c r="L24" s="14">
        <f>J24*K22*K23*K24</f>
        <v>0.1105</v>
      </c>
      <c r="M24" s="19"/>
      <c r="O24" s="11" t="s">
        <v>17</v>
      </c>
      <c r="P24" s="12">
        <v>1808</v>
      </c>
      <c r="Q24" s="30" t="s">
        <v>1</v>
      </c>
      <c r="R24" s="12">
        <f>L12</f>
        <v>1.3000000000000001E-2</v>
      </c>
      <c r="S24" s="13">
        <f>E6</f>
        <v>0.13</v>
      </c>
      <c r="T24" s="14">
        <f>R24*S22*S23*S24</f>
        <v>1.2506000000000001E-3</v>
      </c>
      <c r="U24" s="19"/>
      <c r="W24" s="12" t="s">
        <v>4</v>
      </c>
      <c r="X24" s="30" t="s">
        <v>1</v>
      </c>
      <c r="AD24" t="s">
        <v>59</v>
      </c>
      <c r="AE24" s="12" t="s">
        <v>4</v>
      </c>
      <c r="AF24" s="31" t="s">
        <v>4</v>
      </c>
      <c r="AJ24" s="12" t="s">
        <v>4</v>
      </c>
      <c r="AK24" s="30" t="s">
        <v>1</v>
      </c>
      <c r="AN24" t="s">
        <v>62</v>
      </c>
      <c r="AO24" s="12" t="s">
        <v>4</v>
      </c>
      <c r="AP24" s="32" t="s">
        <v>14</v>
      </c>
    </row>
    <row r="25" spans="6:43" x14ac:dyDescent="0.45">
      <c r="F25" s="17"/>
      <c r="H25" s="1"/>
      <c r="I25" s="1"/>
      <c r="J25" s="1"/>
      <c r="L25" s="2"/>
      <c r="M25" s="2"/>
      <c r="P25" s="1"/>
      <c r="Q25" s="1"/>
      <c r="R25" s="1"/>
      <c r="T25" s="2"/>
      <c r="U25" s="2"/>
    </row>
    <row r="26" spans="6:43" x14ac:dyDescent="0.45">
      <c r="F26" s="17"/>
      <c r="G26" s="3" t="s">
        <v>18</v>
      </c>
      <c r="H26" s="4" t="s">
        <v>3</v>
      </c>
      <c r="I26" s="24" t="s">
        <v>3</v>
      </c>
      <c r="J26" s="4"/>
      <c r="K26" s="5">
        <f>B3</f>
        <v>0.85</v>
      </c>
      <c r="L26" s="15"/>
      <c r="M26" s="19"/>
      <c r="O26" s="3"/>
      <c r="P26" s="4" t="s">
        <v>3</v>
      </c>
      <c r="Q26" s="4" t="s">
        <v>0</v>
      </c>
      <c r="R26" s="4"/>
      <c r="S26" s="5">
        <v>1</v>
      </c>
      <c r="T26" s="6"/>
      <c r="U26" s="9"/>
      <c r="W26" s="4" t="s">
        <v>3</v>
      </c>
      <c r="X26" s="4" t="s">
        <v>0</v>
      </c>
      <c r="AE26" s="37" t="s">
        <v>3</v>
      </c>
      <c r="AF26" s="4" t="s">
        <v>3</v>
      </c>
      <c r="AJ26" s="37" t="s">
        <v>3</v>
      </c>
      <c r="AK26" s="4" t="s">
        <v>3</v>
      </c>
      <c r="AO26" s="37" t="s">
        <v>3</v>
      </c>
      <c r="AP26" s="4" t="s">
        <v>3</v>
      </c>
    </row>
    <row r="27" spans="6:43" x14ac:dyDescent="0.45">
      <c r="F27" s="17" t="s">
        <v>24</v>
      </c>
      <c r="G27" s="7"/>
      <c r="H27" s="8" t="s">
        <v>5</v>
      </c>
      <c r="I27" s="8" t="s">
        <v>6</v>
      </c>
      <c r="J27" s="8"/>
      <c r="K27" s="9">
        <v>1</v>
      </c>
      <c r="L27" s="16"/>
      <c r="M27" s="19"/>
      <c r="N27" t="s">
        <v>36</v>
      </c>
      <c r="O27" s="7" t="s">
        <v>34</v>
      </c>
      <c r="P27" s="8" t="s">
        <v>5</v>
      </c>
      <c r="Q27" s="20" t="s">
        <v>5</v>
      </c>
      <c r="R27" s="8"/>
      <c r="S27" s="9">
        <f>B7</f>
        <v>0.74</v>
      </c>
      <c r="T27" s="10"/>
      <c r="U27" s="9"/>
      <c r="W27" s="8" t="s">
        <v>5</v>
      </c>
      <c r="X27" s="20" t="s">
        <v>5</v>
      </c>
      <c r="Z27" t="s">
        <v>36</v>
      </c>
      <c r="AA27" s="17">
        <f>T28</f>
        <v>7.6960000000000006E-3</v>
      </c>
      <c r="AD27" t="s">
        <v>54</v>
      </c>
      <c r="AE27" s="8" t="s">
        <v>5</v>
      </c>
      <c r="AF27" s="28" t="s">
        <v>5</v>
      </c>
      <c r="AG27">
        <f>AA87+AA88</f>
        <v>0.56861600000000001</v>
      </c>
      <c r="AI27" t="s">
        <v>53</v>
      </c>
      <c r="AJ27" s="8" t="s">
        <v>5</v>
      </c>
      <c r="AK27" s="28" t="s">
        <v>5</v>
      </c>
      <c r="AL27">
        <f>AA83</f>
        <v>1.06301E-2</v>
      </c>
      <c r="AN27" t="s">
        <v>55</v>
      </c>
      <c r="AO27" s="8" t="s">
        <v>5</v>
      </c>
      <c r="AP27" s="28" t="s">
        <v>5</v>
      </c>
      <c r="AQ27">
        <f>AA91+AA92</f>
        <v>4.9753900000000004E-2</v>
      </c>
    </row>
    <row r="28" spans="6:43" x14ac:dyDescent="0.45">
      <c r="F28" s="17"/>
      <c r="G28" s="11" t="s">
        <v>47</v>
      </c>
      <c r="H28" s="12" t="s">
        <v>4</v>
      </c>
      <c r="I28" s="34" t="s">
        <v>4</v>
      </c>
      <c r="J28" s="12">
        <v>1</v>
      </c>
      <c r="K28" s="13">
        <f>E3</f>
        <v>0.8</v>
      </c>
      <c r="L28" s="14">
        <f>J28*K26*K27*K28</f>
        <v>0.68</v>
      </c>
      <c r="M28" s="19"/>
      <c r="O28" s="11" t="s">
        <v>47</v>
      </c>
      <c r="P28" s="12" t="s">
        <v>4</v>
      </c>
      <c r="Q28" s="31" t="s">
        <v>4</v>
      </c>
      <c r="R28" s="12">
        <f>L12</f>
        <v>1.3000000000000001E-2</v>
      </c>
      <c r="S28" s="13">
        <f>E7</f>
        <v>0.8</v>
      </c>
      <c r="T28" s="14">
        <f>R28*S26*S27*S28</f>
        <v>7.6960000000000006E-3</v>
      </c>
      <c r="U28" s="19"/>
      <c r="W28" s="12" t="s">
        <v>4</v>
      </c>
      <c r="X28" s="31" t="s">
        <v>4</v>
      </c>
      <c r="Z28" t="s">
        <v>42</v>
      </c>
      <c r="AA28" s="17">
        <f>T52</f>
        <v>5.920000000000001E-2</v>
      </c>
      <c r="AD28" t="s">
        <v>60</v>
      </c>
      <c r="AE28" s="12" t="s">
        <v>4</v>
      </c>
      <c r="AF28" s="31" t="s">
        <v>4</v>
      </c>
      <c r="AJ28" s="12" t="s">
        <v>4</v>
      </c>
      <c r="AK28" s="30" t="s">
        <v>1</v>
      </c>
      <c r="AN28" t="s">
        <v>63</v>
      </c>
      <c r="AO28" s="12" t="s">
        <v>4</v>
      </c>
      <c r="AP28" s="32" t="s">
        <v>14</v>
      </c>
    </row>
    <row r="29" spans="6:43" x14ac:dyDescent="0.45">
      <c r="F29" s="17"/>
      <c r="L29" s="2"/>
      <c r="M29" s="2"/>
    </row>
    <row r="30" spans="6:43" x14ac:dyDescent="0.45">
      <c r="F30" s="17"/>
      <c r="G30" s="3" t="s">
        <v>18</v>
      </c>
      <c r="H30" s="4" t="s">
        <v>3</v>
      </c>
      <c r="I30" s="24" t="s">
        <v>3</v>
      </c>
      <c r="J30" s="4"/>
      <c r="K30" s="5">
        <f>B3</f>
        <v>0.85</v>
      </c>
      <c r="L30" s="15"/>
      <c r="M30" s="19"/>
      <c r="O30" s="3"/>
      <c r="P30" s="4" t="s">
        <v>3</v>
      </c>
      <c r="Q30" s="4" t="s">
        <v>0</v>
      </c>
      <c r="R30" s="4"/>
      <c r="S30" s="5">
        <v>1</v>
      </c>
      <c r="T30" s="6"/>
      <c r="U30" s="9"/>
      <c r="W30" s="4" t="s">
        <v>3</v>
      </c>
      <c r="X30" s="4" t="s">
        <v>0</v>
      </c>
      <c r="AE30" s="37" t="s">
        <v>3</v>
      </c>
      <c r="AF30" s="4" t="s">
        <v>3</v>
      </c>
      <c r="AJ30" s="37" t="s">
        <v>3</v>
      </c>
      <c r="AK30" s="4" t="s">
        <v>3</v>
      </c>
      <c r="AO30" s="37" t="s">
        <v>3</v>
      </c>
      <c r="AP30" s="4" t="s">
        <v>3</v>
      </c>
    </row>
    <row r="31" spans="6:43" x14ac:dyDescent="0.45">
      <c r="F31" s="17" t="s">
        <v>25</v>
      </c>
      <c r="G31" s="7"/>
      <c r="H31" s="8" t="s">
        <v>5</v>
      </c>
      <c r="I31" s="8" t="s">
        <v>6</v>
      </c>
      <c r="J31" s="8"/>
      <c r="K31" s="9">
        <v>1</v>
      </c>
      <c r="L31" s="16"/>
      <c r="M31" s="19"/>
      <c r="N31" t="s">
        <v>37</v>
      </c>
      <c r="O31" s="7" t="s">
        <v>34</v>
      </c>
      <c r="P31" s="8" t="s">
        <v>5</v>
      </c>
      <c r="Q31" s="20" t="s">
        <v>5</v>
      </c>
      <c r="R31" s="8"/>
      <c r="S31" s="9">
        <f>B7</f>
        <v>0.74</v>
      </c>
      <c r="T31" s="10"/>
      <c r="U31" s="9"/>
      <c r="W31" s="8" t="s">
        <v>5</v>
      </c>
      <c r="X31" s="20" t="s">
        <v>5</v>
      </c>
      <c r="Z31" t="s">
        <v>37</v>
      </c>
      <c r="AA31" s="17">
        <f>T32</f>
        <v>6.7340000000000011E-4</v>
      </c>
      <c r="AD31" t="s">
        <v>57</v>
      </c>
      <c r="AE31" s="8" t="s">
        <v>5</v>
      </c>
      <c r="AF31" s="29" t="s">
        <v>9</v>
      </c>
      <c r="AG31">
        <f>AA99+AA100</f>
        <v>4.6104000000000006E-2</v>
      </c>
      <c r="AI31" t="s">
        <v>56</v>
      </c>
      <c r="AJ31" s="8" t="s">
        <v>5</v>
      </c>
      <c r="AK31" s="29" t="s">
        <v>9</v>
      </c>
      <c r="AL31">
        <f>AA95</f>
        <v>8.6189999999999997E-4</v>
      </c>
      <c r="AN31" t="s">
        <v>58</v>
      </c>
      <c r="AO31" s="8" t="s">
        <v>5</v>
      </c>
      <c r="AP31" s="29" t="s">
        <v>9</v>
      </c>
      <c r="AQ31">
        <f>AA103+AA104</f>
        <v>4.0341000000000005E-3</v>
      </c>
    </row>
    <row r="32" spans="6:43" x14ac:dyDescent="0.45">
      <c r="F32" s="17"/>
      <c r="G32" s="11" t="s">
        <v>49</v>
      </c>
      <c r="H32" s="12" t="s">
        <v>4</v>
      </c>
      <c r="I32" s="35" t="s">
        <v>14</v>
      </c>
      <c r="J32" s="12">
        <v>1</v>
      </c>
      <c r="K32" s="13">
        <f>E4</f>
        <v>7.0000000000000007E-2</v>
      </c>
      <c r="L32" s="14">
        <f>J32*K30*K31*K32</f>
        <v>5.9500000000000004E-2</v>
      </c>
      <c r="M32" s="19"/>
      <c r="O32" s="11" t="s">
        <v>49</v>
      </c>
      <c r="P32" s="12" t="s">
        <v>4</v>
      </c>
      <c r="Q32" s="32" t="s">
        <v>14</v>
      </c>
      <c r="R32" s="12">
        <f>L12</f>
        <v>1.3000000000000001E-2</v>
      </c>
      <c r="S32" s="13">
        <f>E8</f>
        <v>7.0000000000000007E-2</v>
      </c>
      <c r="T32" s="14">
        <f>R32*S30*S31*S32</f>
        <v>6.7340000000000011E-4</v>
      </c>
      <c r="U32" s="19"/>
      <c r="W32" s="12" t="s">
        <v>4</v>
      </c>
      <c r="X32" s="32" t="s">
        <v>14</v>
      </c>
      <c r="Z32" t="s">
        <v>45</v>
      </c>
      <c r="AA32" s="17">
        <f>T64</f>
        <v>5.1800000000000006E-3</v>
      </c>
      <c r="AD32" t="s">
        <v>61</v>
      </c>
      <c r="AE32" s="12" t="s">
        <v>4</v>
      </c>
      <c r="AF32" s="31" t="s">
        <v>4</v>
      </c>
      <c r="AJ32" s="12" t="s">
        <v>4</v>
      </c>
      <c r="AK32" s="30" t="s">
        <v>1</v>
      </c>
      <c r="AN32" t="s">
        <v>64</v>
      </c>
      <c r="AO32" s="12" t="s">
        <v>4</v>
      </c>
      <c r="AP32" s="32" t="s">
        <v>14</v>
      </c>
    </row>
    <row r="33" spans="6:43" x14ac:dyDescent="0.45">
      <c r="F33" s="17"/>
    </row>
    <row r="34" spans="6:43" x14ac:dyDescent="0.45">
      <c r="F34" s="17"/>
      <c r="G34" s="3" t="s">
        <v>19</v>
      </c>
      <c r="H34" s="4" t="s">
        <v>3</v>
      </c>
      <c r="I34" s="25" t="s">
        <v>7</v>
      </c>
      <c r="J34" s="4"/>
      <c r="K34" s="5">
        <f>B4</f>
        <v>0.05</v>
      </c>
      <c r="L34" s="15"/>
      <c r="M34" s="19"/>
      <c r="O34" s="3"/>
      <c r="P34" s="4" t="s">
        <v>3</v>
      </c>
      <c r="Q34" s="4" t="s">
        <v>0</v>
      </c>
      <c r="R34" s="4"/>
      <c r="S34" s="5">
        <v>1</v>
      </c>
      <c r="T34" s="6"/>
      <c r="U34" s="9"/>
      <c r="W34" s="4" t="s">
        <v>3</v>
      </c>
      <c r="X34" s="4" t="s">
        <v>0</v>
      </c>
      <c r="AE34" s="37" t="s">
        <v>3</v>
      </c>
      <c r="AF34" s="4" t="s">
        <v>7</v>
      </c>
      <c r="AJ34" s="37" t="s">
        <v>3</v>
      </c>
      <c r="AK34" s="4" t="s">
        <v>7</v>
      </c>
      <c r="AO34" s="37" t="s">
        <v>3</v>
      </c>
      <c r="AP34" s="4" t="s">
        <v>7</v>
      </c>
    </row>
    <row r="35" spans="6:43" x14ac:dyDescent="0.45">
      <c r="F35" s="17" t="s">
        <v>26</v>
      </c>
      <c r="G35" s="7"/>
      <c r="H35" s="8" t="s">
        <v>5</v>
      </c>
      <c r="I35" s="8" t="s">
        <v>6</v>
      </c>
      <c r="J35" s="8"/>
      <c r="K35" s="9">
        <v>1</v>
      </c>
      <c r="L35" s="16"/>
      <c r="M35" s="19"/>
      <c r="N35" t="s">
        <v>38</v>
      </c>
      <c r="O35" s="7" t="s">
        <v>30</v>
      </c>
      <c r="P35" s="8" t="s">
        <v>5</v>
      </c>
      <c r="Q35" s="29" t="s">
        <v>9</v>
      </c>
      <c r="R35" s="8"/>
      <c r="S35" s="9">
        <f>B8</f>
        <v>0.06</v>
      </c>
      <c r="T35" s="10"/>
      <c r="U35" s="9"/>
      <c r="W35" s="8" t="s">
        <v>5</v>
      </c>
      <c r="X35" s="29" t="s">
        <v>9</v>
      </c>
      <c r="Z35" t="s">
        <v>38</v>
      </c>
      <c r="AA35" s="17">
        <f>T36</f>
        <v>1.014E-4</v>
      </c>
      <c r="AD35" t="s">
        <v>66</v>
      </c>
      <c r="AE35" s="8" t="s">
        <v>5</v>
      </c>
      <c r="AF35" s="26" t="s">
        <v>6</v>
      </c>
      <c r="AG35">
        <f>AA135+AA136</f>
        <v>9.0400000000000029E-3</v>
      </c>
      <c r="AI35" t="s">
        <v>65</v>
      </c>
      <c r="AJ35" s="8" t="s">
        <v>5</v>
      </c>
      <c r="AK35" s="26" t="s">
        <v>6</v>
      </c>
      <c r="AL35">
        <f>AA131</f>
        <v>1.6900000000000002E-4</v>
      </c>
      <c r="AN35" t="s">
        <v>67</v>
      </c>
      <c r="AO35" s="8" t="s">
        <v>5</v>
      </c>
      <c r="AP35" s="26" t="s">
        <v>6</v>
      </c>
      <c r="AQ35">
        <f>AA139+AA140</f>
        <v>7.9100000000000014E-4</v>
      </c>
    </row>
    <row r="36" spans="6:43" x14ac:dyDescent="0.45">
      <c r="F36" s="17"/>
      <c r="G36" s="11" t="s">
        <v>17</v>
      </c>
      <c r="H36" s="12" t="s">
        <v>4</v>
      </c>
      <c r="I36" s="33" t="s">
        <v>1</v>
      </c>
      <c r="J36" s="12">
        <v>1</v>
      </c>
      <c r="K36" s="13">
        <f>E2</f>
        <v>0.13</v>
      </c>
      <c r="L36" s="14">
        <f>J36*K34*K35*K36</f>
        <v>6.5000000000000006E-3</v>
      </c>
      <c r="M36" s="19"/>
      <c r="O36" s="11" t="s">
        <v>17</v>
      </c>
      <c r="P36" s="12" t="s">
        <v>4</v>
      </c>
      <c r="Q36" s="30" t="s">
        <v>1</v>
      </c>
      <c r="R36" s="12">
        <f>L12</f>
        <v>1.3000000000000001E-2</v>
      </c>
      <c r="S36" s="13">
        <f>E6</f>
        <v>0.13</v>
      </c>
      <c r="T36" s="14">
        <f>R36*S34*S35*S36</f>
        <v>1.014E-4</v>
      </c>
      <c r="U36" s="19"/>
      <c r="W36" s="12" t="s">
        <v>4</v>
      </c>
      <c r="X36" s="30" t="s">
        <v>1</v>
      </c>
      <c r="AD36" t="s">
        <v>74</v>
      </c>
      <c r="AE36" s="12" t="s">
        <v>4</v>
      </c>
      <c r="AF36" s="31" t="s">
        <v>4</v>
      </c>
      <c r="AJ36" s="12" t="s">
        <v>4</v>
      </c>
      <c r="AK36" s="30" t="s">
        <v>1</v>
      </c>
      <c r="AN36" t="s">
        <v>77</v>
      </c>
      <c r="AO36" s="12" t="s">
        <v>4</v>
      </c>
      <c r="AP36" s="32" t="s">
        <v>14</v>
      </c>
    </row>
    <row r="37" spans="6:43" x14ac:dyDescent="0.45">
      <c r="F37" s="17"/>
      <c r="H37" s="1"/>
      <c r="I37" s="1"/>
      <c r="J37" s="1"/>
      <c r="L37" s="2"/>
      <c r="M37" s="2"/>
      <c r="P37" s="1"/>
      <c r="Q37" s="1"/>
      <c r="R37" s="1"/>
      <c r="T37" s="2"/>
      <c r="U37" s="2"/>
    </row>
    <row r="38" spans="6:43" x14ac:dyDescent="0.45">
      <c r="F38" s="17"/>
      <c r="G38" s="3" t="s">
        <v>19</v>
      </c>
      <c r="H38" s="4" t="s">
        <v>3</v>
      </c>
      <c r="I38" s="25" t="s">
        <v>7</v>
      </c>
      <c r="J38" s="4"/>
      <c r="K38" s="5">
        <f>B4</f>
        <v>0.05</v>
      </c>
      <c r="L38" s="15"/>
      <c r="M38" s="19"/>
      <c r="O38" s="3"/>
      <c r="P38" s="4" t="s">
        <v>3</v>
      </c>
      <c r="Q38" s="4" t="s">
        <v>0</v>
      </c>
      <c r="R38" s="4"/>
      <c r="S38" s="5">
        <v>1</v>
      </c>
      <c r="T38" s="6"/>
      <c r="U38" s="9"/>
      <c r="W38" s="4" t="s">
        <v>3</v>
      </c>
      <c r="X38" s="4" t="s">
        <v>0</v>
      </c>
      <c r="AE38" s="37" t="s">
        <v>3</v>
      </c>
      <c r="AF38" s="4" t="s">
        <v>7</v>
      </c>
      <c r="AJ38" s="37" t="s">
        <v>3</v>
      </c>
      <c r="AK38" s="4" t="s">
        <v>7</v>
      </c>
      <c r="AO38" s="37" t="s">
        <v>3</v>
      </c>
      <c r="AP38" s="4" t="s">
        <v>7</v>
      </c>
    </row>
    <row r="39" spans="6:43" x14ac:dyDescent="0.45">
      <c r="F39" s="17" t="s">
        <v>27</v>
      </c>
      <c r="G39" s="7"/>
      <c r="H39" s="8" t="s">
        <v>5</v>
      </c>
      <c r="I39" s="8" t="s">
        <v>6</v>
      </c>
      <c r="J39" s="8"/>
      <c r="K39" s="9">
        <v>1</v>
      </c>
      <c r="L39" s="16"/>
      <c r="M39" s="19"/>
      <c r="N39" t="s">
        <v>39</v>
      </c>
      <c r="O39" s="7" t="s">
        <v>30</v>
      </c>
      <c r="P39" s="8" t="s">
        <v>5</v>
      </c>
      <c r="Q39" s="29" t="s">
        <v>9</v>
      </c>
      <c r="R39" s="8"/>
      <c r="S39" s="9">
        <f>B8</f>
        <v>0.06</v>
      </c>
      <c r="T39" s="10"/>
      <c r="U39" s="9"/>
      <c r="W39" s="8" t="s">
        <v>5</v>
      </c>
      <c r="X39" s="29" t="s">
        <v>9</v>
      </c>
      <c r="Z39" t="s">
        <v>39</v>
      </c>
      <c r="AA39" s="17">
        <f>T40</f>
        <v>6.2399999999999999E-4</v>
      </c>
      <c r="AD39" t="s">
        <v>69</v>
      </c>
      <c r="AE39" s="8" t="s">
        <v>5</v>
      </c>
      <c r="AF39" s="28" t="s">
        <v>5</v>
      </c>
      <c r="AG39">
        <f>AA147+AA148</f>
        <v>3.3448000000000006E-2</v>
      </c>
      <c r="AI39" t="s">
        <v>68</v>
      </c>
      <c r="AJ39" s="8" t="s">
        <v>5</v>
      </c>
      <c r="AK39" s="28" t="s">
        <v>5</v>
      </c>
      <c r="AL39">
        <f>AA143</f>
        <v>6.2530000000000007E-4</v>
      </c>
      <c r="AN39" t="s">
        <v>70</v>
      </c>
      <c r="AO39" s="8" t="s">
        <v>5</v>
      </c>
      <c r="AP39" s="28" t="s">
        <v>5</v>
      </c>
      <c r="AQ39">
        <f>AA151+AA152</f>
        <v>2.9267000000000004E-3</v>
      </c>
    </row>
    <row r="40" spans="6:43" x14ac:dyDescent="0.45">
      <c r="F40" s="17"/>
      <c r="G40" s="11" t="s">
        <v>47</v>
      </c>
      <c r="H40" s="12" t="s">
        <v>4</v>
      </c>
      <c r="I40" s="34" t="s">
        <v>4</v>
      </c>
      <c r="J40" s="12">
        <v>1</v>
      </c>
      <c r="K40" s="13">
        <f>E3</f>
        <v>0.8</v>
      </c>
      <c r="L40" s="14">
        <f>J40*K38*K39*K40</f>
        <v>4.0000000000000008E-2</v>
      </c>
      <c r="M40" s="19"/>
      <c r="O40" s="11" t="s">
        <v>47</v>
      </c>
      <c r="P40" s="12" t="s">
        <v>4</v>
      </c>
      <c r="Q40" s="31" t="s">
        <v>4</v>
      </c>
      <c r="R40" s="12">
        <f>L12</f>
        <v>1.3000000000000001E-2</v>
      </c>
      <c r="S40" s="13">
        <f>E7</f>
        <v>0.8</v>
      </c>
      <c r="T40" s="14">
        <f>R40*S38*S39*S40</f>
        <v>6.2399999999999999E-4</v>
      </c>
      <c r="U40" s="19"/>
      <c r="W40" s="12" t="s">
        <v>4</v>
      </c>
      <c r="X40" s="31" t="s">
        <v>4</v>
      </c>
      <c r="Z40" t="s">
        <v>43</v>
      </c>
      <c r="AA40" s="17">
        <f>T56</f>
        <v>4.8000000000000004E-3</v>
      </c>
      <c r="AD40" t="s">
        <v>75</v>
      </c>
      <c r="AE40" s="12" t="s">
        <v>4</v>
      </c>
      <c r="AF40" s="31" t="s">
        <v>4</v>
      </c>
      <c r="AJ40" s="12" t="s">
        <v>4</v>
      </c>
      <c r="AK40" s="30" t="s">
        <v>1</v>
      </c>
      <c r="AN40" t="s">
        <v>78</v>
      </c>
      <c r="AO40" s="12" t="s">
        <v>4</v>
      </c>
      <c r="AP40" s="32" t="s">
        <v>14</v>
      </c>
    </row>
    <row r="41" spans="6:43" x14ac:dyDescent="0.45">
      <c r="F41" s="17"/>
      <c r="L41" s="2"/>
      <c r="M41" s="2"/>
    </row>
    <row r="42" spans="6:43" x14ac:dyDescent="0.45">
      <c r="F42" s="17"/>
      <c r="G42" s="3" t="s">
        <v>19</v>
      </c>
      <c r="H42" s="4" t="s">
        <v>3</v>
      </c>
      <c r="I42" s="25" t="s">
        <v>7</v>
      </c>
      <c r="J42" s="4"/>
      <c r="K42" s="5">
        <f>B4</f>
        <v>0.05</v>
      </c>
      <c r="L42" s="15"/>
      <c r="M42" s="19"/>
      <c r="O42" s="3"/>
      <c r="P42" s="4" t="s">
        <v>3</v>
      </c>
      <c r="Q42" s="4" t="s">
        <v>0</v>
      </c>
      <c r="R42" s="4"/>
      <c r="S42" s="5">
        <v>1</v>
      </c>
      <c r="T42" s="6"/>
      <c r="U42" s="9"/>
      <c r="W42" s="4" t="s">
        <v>3</v>
      </c>
      <c r="X42" s="4" t="s">
        <v>0</v>
      </c>
      <c r="AE42" s="37" t="s">
        <v>3</v>
      </c>
      <c r="AF42" s="4" t="s">
        <v>7</v>
      </c>
      <c r="AJ42" s="37" t="s">
        <v>3</v>
      </c>
      <c r="AK42" s="4" t="s">
        <v>7</v>
      </c>
      <c r="AO42" s="37" t="s">
        <v>3</v>
      </c>
      <c r="AP42" s="4" t="s">
        <v>7</v>
      </c>
    </row>
    <row r="43" spans="6:43" x14ac:dyDescent="0.45">
      <c r="F43" s="17" t="s">
        <v>28</v>
      </c>
      <c r="G43" s="7"/>
      <c r="H43" s="8" t="s">
        <v>5</v>
      </c>
      <c r="I43" s="8" t="s">
        <v>6</v>
      </c>
      <c r="J43" s="8"/>
      <c r="K43" s="9">
        <v>1</v>
      </c>
      <c r="L43" s="16"/>
      <c r="M43" s="19"/>
      <c r="N43" t="s">
        <v>40</v>
      </c>
      <c r="O43" s="7" t="s">
        <v>30</v>
      </c>
      <c r="P43" s="8" t="s">
        <v>5</v>
      </c>
      <c r="Q43" s="29" t="s">
        <v>9</v>
      </c>
      <c r="R43" s="8"/>
      <c r="S43" s="9">
        <f>B8</f>
        <v>0.06</v>
      </c>
      <c r="T43" s="10"/>
      <c r="U43" s="9"/>
      <c r="W43" s="8" t="s">
        <v>5</v>
      </c>
      <c r="X43" s="29" t="s">
        <v>9</v>
      </c>
      <c r="Z43" t="s">
        <v>40</v>
      </c>
      <c r="AA43" s="17">
        <f>T44</f>
        <v>5.4600000000000006E-5</v>
      </c>
      <c r="AD43" t="s">
        <v>72</v>
      </c>
      <c r="AE43" s="8" t="s">
        <v>5</v>
      </c>
      <c r="AF43" s="29" t="s">
        <v>9</v>
      </c>
      <c r="AG43">
        <f>AA159+AA160</f>
        <v>2.712E-3</v>
      </c>
      <c r="AI43" t="s">
        <v>71</v>
      </c>
      <c r="AJ43" s="8" t="s">
        <v>5</v>
      </c>
      <c r="AK43" s="29" t="s">
        <v>9</v>
      </c>
      <c r="AL43">
        <f>AA155</f>
        <v>5.0699999999999999E-5</v>
      </c>
      <c r="AN43" t="s">
        <v>73</v>
      </c>
      <c r="AO43" s="8" t="s">
        <v>5</v>
      </c>
      <c r="AP43" s="29" t="s">
        <v>9</v>
      </c>
      <c r="AQ43">
        <f>AA163+AA164</f>
        <v>2.3730000000000005E-4</v>
      </c>
    </row>
    <row r="44" spans="6:43" x14ac:dyDescent="0.45">
      <c r="F44" s="17"/>
      <c r="G44" s="11" t="s">
        <v>49</v>
      </c>
      <c r="H44" s="12" t="s">
        <v>4</v>
      </c>
      <c r="I44" s="23" t="s">
        <v>14</v>
      </c>
      <c r="J44" s="12">
        <v>1</v>
      </c>
      <c r="K44" s="13">
        <f>E4</f>
        <v>7.0000000000000007E-2</v>
      </c>
      <c r="L44" s="14">
        <f>J44*K42*K43*K44</f>
        <v>3.5000000000000005E-3</v>
      </c>
      <c r="M44" s="19"/>
      <c r="O44" s="11" t="s">
        <v>49</v>
      </c>
      <c r="P44" s="12" t="s">
        <v>4</v>
      </c>
      <c r="Q44" s="32" t="s">
        <v>14</v>
      </c>
      <c r="R44" s="12">
        <f>L12</f>
        <v>1.3000000000000001E-2</v>
      </c>
      <c r="S44" s="13">
        <f>E8</f>
        <v>7.0000000000000007E-2</v>
      </c>
      <c r="T44" s="14">
        <f>R44*S42*S43*S44</f>
        <v>5.4600000000000006E-5</v>
      </c>
      <c r="U44" s="19"/>
      <c r="W44" s="12" t="s">
        <v>4</v>
      </c>
      <c r="X44" s="32" t="s">
        <v>14</v>
      </c>
      <c r="Z44" t="s">
        <v>46</v>
      </c>
      <c r="AA44" s="17">
        <f>T68</f>
        <v>4.2000000000000007E-4</v>
      </c>
      <c r="AD44" t="s">
        <v>76</v>
      </c>
      <c r="AE44" s="12" t="s">
        <v>4</v>
      </c>
      <c r="AF44" s="31" t="s">
        <v>4</v>
      </c>
      <c r="AJ44" s="12" t="s">
        <v>4</v>
      </c>
      <c r="AK44" s="30" t="s">
        <v>1</v>
      </c>
      <c r="AN44" t="s">
        <v>79</v>
      </c>
      <c r="AO44" s="12" t="s">
        <v>4</v>
      </c>
      <c r="AP44" s="32" t="s">
        <v>14</v>
      </c>
    </row>
    <row r="46" spans="6:43" x14ac:dyDescent="0.45">
      <c r="K46" t="s">
        <v>80</v>
      </c>
      <c r="L46">
        <f>SUM(L10:L44)</f>
        <v>1</v>
      </c>
      <c r="O46" s="3"/>
      <c r="P46" s="4" t="s">
        <v>3</v>
      </c>
      <c r="Q46" s="4" t="s">
        <v>0</v>
      </c>
      <c r="R46" s="4"/>
      <c r="S46" s="5">
        <v>1</v>
      </c>
      <c r="T46" s="15"/>
      <c r="U46" s="19"/>
      <c r="AF46" t="s">
        <v>81</v>
      </c>
      <c r="AG46">
        <f>SUM(AG10:AG44)</f>
        <v>0.90400000000000025</v>
      </c>
      <c r="AK46" t="s">
        <v>82</v>
      </c>
      <c r="AL46">
        <f>SUM(AL10:AL44)</f>
        <v>1.6899999999999998E-2</v>
      </c>
      <c r="AP46" t="s">
        <v>83</v>
      </c>
      <c r="AQ46">
        <f>SUM(AQ10:AQ44)</f>
        <v>7.9100000000000004E-2</v>
      </c>
    </row>
    <row r="47" spans="6:43" x14ac:dyDescent="0.45">
      <c r="N47" s="46" t="s">
        <v>41</v>
      </c>
      <c r="O47" s="7" t="s">
        <v>29</v>
      </c>
      <c r="P47" s="8" t="s">
        <v>5</v>
      </c>
      <c r="Q47" s="26" t="s">
        <v>6</v>
      </c>
      <c r="R47" s="8"/>
      <c r="S47" s="9">
        <f>B6</f>
        <v>0.2</v>
      </c>
      <c r="T47" s="16"/>
      <c r="U47" s="19"/>
    </row>
    <row r="48" spans="6:43" x14ac:dyDescent="0.45">
      <c r="O48" s="11"/>
      <c r="P48" s="12" t="s">
        <v>4</v>
      </c>
      <c r="Q48" s="21" t="s">
        <v>4</v>
      </c>
      <c r="R48" s="12">
        <f>L16</f>
        <v>8.0000000000000016E-2</v>
      </c>
      <c r="S48" s="13">
        <v>1</v>
      </c>
      <c r="T48" s="14">
        <f>R48*S46*S47*S48</f>
        <v>1.6000000000000004E-2</v>
      </c>
      <c r="U48" s="19"/>
    </row>
    <row r="49" spans="14:34" x14ac:dyDescent="0.45">
      <c r="T49" s="2"/>
      <c r="U49" s="2"/>
      <c r="AF49" t="str">
        <f>AF46</f>
        <v>Total Success</v>
      </c>
      <c r="AG49">
        <f>AG46</f>
        <v>0.90400000000000025</v>
      </c>
    </row>
    <row r="50" spans="14:34" x14ac:dyDescent="0.45">
      <c r="O50" s="3"/>
      <c r="P50" s="4" t="s">
        <v>3</v>
      </c>
      <c r="Q50" s="4" t="s">
        <v>0</v>
      </c>
      <c r="R50" s="4"/>
      <c r="S50" s="5">
        <v>1</v>
      </c>
      <c r="T50" s="15"/>
      <c r="U50" s="19"/>
      <c r="AF50" t="str">
        <f>AK46</f>
        <v>Total Fail</v>
      </c>
      <c r="AG50">
        <f>AL46</f>
        <v>1.6899999999999998E-2</v>
      </c>
    </row>
    <row r="51" spans="14:34" x14ac:dyDescent="0.45">
      <c r="N51" s="46" t="s">
        <v>42</v>
      </c>
      <c r="O51" s="7" t="s">
        <v>34</v>
      </c>
      <c r="P51" s="8" t="s">
        <v>5</v>
      </c>
      <c r="Q51" s="20" t="s">
        <v>5</v>
      </c>
      <c r="R51" s="8"/>
      <c r="S51" s="9">
        <f>B7</f>
        <v>0.74</v>
      </c>
      <c r="T51" s="16"/>
      <c r="U51" s="19"/>
      <c r="AF51" t="str">
        <f>AP46</f>
        <v>Total Mutate</v>
      </c>
      <c r="AG51">
        <f>AQ46</f>
        <v>7.9100000000000004E-2</v>
      </c>
    </row>
    <row r="52" spans="14:34" x14ac:dyDescent="0.45">
      <c r="O52" s="11"/>
      <c r="P52" s="12" t="s">
        <v>4</v>
      </c>
      <c r="Q52" s="21" t="s">
        <v>4</v>
      </c>
      <c r="R52" s="12">
        <f>L16</f>
        <v>8.0000000000000016E-2</v>
      </c>
      <c r="S52" s="13">
        <v>1</v>
      </c>
      <c r="T52" s="14">
        <f>R52*S50*S51*S52</f>
        <v>5.920000000000001E-2</v>
      </c>
      <c r="U52" s="19"/>
      <c r="AG52">
        <f>SUM(AG49:AG51)</f>
        <v>1.0000000000000002</v>
      </c>
    </row>
    <row r="54" spans="14:34" x14ac:dyDescent="0.45">
      <c r="O54" s="3"/>
      <c r="P54" s="4" t="s">
        <v>3</v>
      </c>
      <c r="Q54" s="4" t="s">
        <v>0</v>
      </c>
      <c r="R54" s="4"/>
      <c r="S54" s="5">
        <v>1</v>
      </c>
      <c r="T54" s="15"/>
      <c r="U54" s="19"/>
      <c r="AF54" t="s">
        <v>84</v>
      </c>
      <c r="AG54">
        <f>AG49</f>
        <v>0.90400000000000025</v>
      </c>
    </row>
    <row r="55" spans="14:34" x14ac:dyDescent="0.45">
      <c r="N55" s="46" t="s">
        <v>43</v>
      </c>
      <c r="O55" s="7" t="s">
        <v>30</v>
      </c>
      <c r="P55" s="8" t="s">
        <v>5</v>
      </c>
      <c r="Q55" s="29" t="s">
        <v>9</v>
      </c>
      <c r="R55" s="8"/>
      <c r="S55" s="9">
        <f>B8</f>
        <v>0.06</v>
      </c>
      <c r="T55" s="16"/>
      <c r="U55" s="19"/>
      <c r="AF55" t="s">
        <v>85</v>
      </c>
      <c r="AG55">
        <f>AG50+AG51</f>
        <v>9.6000000000000002E-2</v>
      </c>
    </row>
    <row r="56" spans="14:34" x14ac:dyDescent="0.45">
      <c r="O56" s="11"/>
      <c r="P56" s="12" t="s">
        <v>4</v>
      </c>
      <c r="Q56" s="21" t="s">
        <v>4</v>
      </c>
      <c r="R56" s="12">
        <f>L16</f>
        <v>8.0000000000000016E-2</v>
      </c>
      <c r="S56" s="13">
        <v>1</v>
      </c>
      <c r="T56" s="14">
        <f>R56*S54*S55*S56</f>
        <v>4.8000000000000004E-3</v>
      </c>
      <c r="U56" s="19"/>
    </row>
    <row r="58" spans="14:34" x14ac:dyDescent="0.45">
      <c r="O58" s="36"/>
      <c r="P58" s="4" t="s">
        <v>3</v>
      </c>
      <c r="Q58" s="4" t="s">
        <v>0</v>
      </c>
      <c r="R58" s="37"/>
      <c r="S58" s="38">
        <v>1</v>
      </c>
      <c r="T58" s="15"/>
      <c r="U58" s="19"/>
      <c r="AF58" s="47" t="s">
        <v>91</v>
      </c>
      <c r="AH58">
        <f>(1-E3)*(1-E7)</f>
        <v>3.999999999999998E-2</v>
      </c>
    </row>
    <row r="59" spans="14:34" x14ac:dyDescent="0.45">
      <c r="N59" s="46" t="s">
        <v>44</v>
      </c>
      <c r="O59" s="7" t="s">
        <v>29</v>
      </c>
      <c r="P59" s="39" t="s">
        <v>5</v>
      </c>
      <c r="Q59" s="39" t="s">
        <v>6</v>
      </c>
      <c r="R59" s="39"/>
      <c r="S59" s="19">
        <f>B6</f>
        <v>0.2</v>
      </c>
      <c r="T59" s="16"/>
      <c r="U59" s="19"/>
      <c r="AF59" s="47" t="s">
        <v>92</v>
      </c>
      <c r="AH59">
        <f>1-AH58</f>
        <v>0.96</v>
      </c>
    </row>
    <row r="60" spans="14:34" x14ac:dyDescent="0.45">
      <c r="O60" s="40"/>
      <c r="P60" s="21" t="s">
        <v>4</v>
      </c>
      <c r="Q60" s="21" t="s">
        <v>14</v>
      </c>
      <c r="R60" s="21">
        <f>L20</f>
        <v>7.000000000000001E-3</v>
      </c>
      <c r="S60" s="41">
        <v>1</v>
      </c>
      <c r="T60" s="14">
        <f>R60*S58*S59*S60</f>
        <v>1.4000000000000002E-3</v>
      </c>
      <c r="U60" s="19"/>
    </row>
    <row r="62" spans="14:34" x14ac:dyDescent="0.45">
      <c r="O62" s="36"/>
      <c r="P62" s="4" t="s">
        <v>3</v>
      </c>
      <c r="Q62" s="4" t="s">
        <v>0</v>
      </c>
      <c r="R62" s="37"/>
      <c r="S62" s="38">
        <v>1</v>
      </c>
      <c r="T62" s="15"/>
      <c r="U62" s="19"/>
    </row>
    <row r="63" spans="14:34" x14ac:dyDescent="0.45">
      <c r="N63" s="46" t="s">
        <v>45</v>
      </c>
      <c r="O63" s="7" t="s">
        <v>34</v>
      </c>
      <c r="P63" s="39" t="s">
        <v>5</v>
      </c>
      <c r="Q63" s="20" t="s">
        <v>5</v>
      </c>
      <c r="R63" s="39"/>
      <c r="S63" s="19">
        <f>B7</f>
        <v>0.74</v>
      </c>
      <c r="T63" s="16"/>
      <c r="U63" s="19"/>
    </row>
    <row r="64" spans="14:34" x14ac:dyDescent="0.45">
      <c r="O64" s="40"/>
      <c r="P64" s="21" t="s">
        <v>4</v>
      </c>
      <c r="Q64" s="21" t="s">
        <v>14</v>
      </c>
      <c r="R64" s="21">
        <f>L20</f>
        <v>7.000000000000001E-3</v>
      </c>
      <c r="S64" s="41">
        <v>1</v>
      </c>
      <c r="T64" s="14">
        <f>R64*S62*S63*S64</f>
        <v>5.1800000000000006E-3</v>
      </c>
      <c r="U64" s="19"/>
    </row>
    <row r="66" spans="14:27" x14ac:dyDescent="0.45">
      <c r="O66" s="36"/>
      <c r="P66" s="4" t="s">
        <v>3</v>
      </c>
      <c r="Q66" s="4" t="s">
        <v>0</v>
      </c>
      <c r="R66" s="37"/>
      <c r="S66" s="38">
        <v>1</v>
      </c>
      <c r="T66" s="15"/>
      <c r="U66" s="19"/>
    </row>
    <row r="67" spans="14:27" x14ac:dyDescent="0.45">
      <c r="N67" s="46" t="s">
        <v>46</v>
      </c>
      <c r="O67" s="7" t="s">
        <v>30</v>
      </c>
      <c r="P67" s="39" t="s">
        <v>5</v>
      </c>
      <c r="Q67" s="29" t="s">
        <v>9</v>
      </c>
      <c r="R67" s="39"/>
      <c r="S67" s="19">
        <f>B8</f>
        <v>0.06</v>
      </c>
      <c r="T67" s="16"/>
      <c r="U67" s="19"/>
    </row>
    <row r="68" spans="14:27" x14ac:dyDescent="0.45">
      <c r="O68" s="40"/>
      <c r="P68" s="21" t="s">
        <v>4</v>
      </c>
      <c r="Q68" s="21" t="s">
        <v>14</v>
      </c>
      <c r="R68" s="21">
        <f>L20</f>
        <v>7.000000000000001E-3</v>
      </c>
      <c r="S68" s="41">
        <v>1</v>
      </c>
      <c r="T68" s="14">
        <f>R68*S66*S67*S68</f>
        <v>4.2000000000000007E-4</v>
      </c>
      <c r="U68" s="19"/>
    </row>
    <row r="70" spans="14:27" x14ac:dyDescent="0.45">
      <c r="O70" s="3"/>
      <c r="P70" s="37" t="s">
        <v>3</v>
      </c>
      <c r="Q70" s="4" t="s">
        <v>3</v>
      </c>
      <c r="R70" s="4"/>
      <c r="S70" s="5">
        <v>1</v>
      </c>
      <c r="T70" s="15"/>
      <c r="U70" s="19"/>
      <c r="W70" s="37" t="s">
        <v>3</v>
      </c>
      <c r="X70" s="4" t="s">
        <v>3</v>
      </c>
    </row>
    <row r="71" spans="14:27" x14ac:dyDescent="0.45">
      <c r="N71" t="s">
        <v>50</v>
      </c>
      <c r="O71" s="7" t="s">
        <v>29</v>
      </c>
      <c r="P71" s="8" t="s">
        <v>5</v>
      </c>
      <c r="Q71" s="26" t="s">
        <v>6</v>
      </c>
      <c r="R71" s="8"/>
      <c r="S71" s="9">
        <f>B6</f>
        <v>0.2</v>
      </c>
      <c r="T71" s="16"/>
      <c r="U71" s="19"/>
      <c r="W71" s="8" t="s">
        <v>5</v>
      </c>
      <c r="X71" s="26" t="s">
        <v>6</v>
      </c>
      <c r="Z71" t="s">
        <v>50</v>
      </c>
      <c r="AA71" s="17">
        <f>T72</f>
        <v>2.8730000000000001E-3</v>
      </c>
    </row>
    <row r="72" spans="14:27" x14ac:dyDescent="0.45">
      <c r="O72" s="11" t="s">
        <v>17</v>
      </c>
      <c r="P72" s="12" t="s">
        <v>4</v>
      </c>
      <c r="Q72" s="30" t="s">
        <v>1</v>
      </c>
      <c r="R72" s="12">
        <f>L24</f>
        <v>0.1105</v>
      </c>
      <c r="S72" s="13">
        <f>E6</f>
        <v>0.13</v>
      </c>
      <c r="T72" s="14">
        <f>R72*S70*S71*S72</f>
        <v>2.8730000000000001E-3</v>
      </c>
      <c r="U72" s="19"/>
      <c r="W72" s="12" t="s">
        <v>4</v>
      </c>
      <c r="X72" s="30" t="s">
        <v>1</v>
      </c>
    </row>
    <row r="74" spans="14:27" x14ac:dyDescent="0.45">
      <c r="O74" s="3"/>
      <c r="P74" s="37" t="s">
        <v>3</v>
      </c>
      <c r="Q74" s="4" t="s">
        <v>3</v>
      </c>
      <c r="R74" s="4"/>
      <c r="S74" s="5">
        <v>1</v>
      </c>
      <c r="T74" s="15"/>
      <c r="U74" s="19"/>
      <c r="W74" s="37" t="s">
        <v>3</v>
      </c>
      <c r="X74" s="4" t="s">
        <v>3</v>
      </c>
    </row>
    <row r="75" spans="14:27" x14ac:dyDescent="0.45">
      <c r="N75" t="s">
        <v>51</v>
      </c>
      <c r="O75" s="7" t="s">
        <v>29</v>
      </c>
      <c r="P75" s="8" t="s">
        <v>5</v>
      </c>
      <c r="Q75" s="26" t="s">
        <v>6</v>
      </c>
      <c r="R75" s="8"/>
      <c r="S75" s="9">
        <f>B6</f>
        <v>0.2</v>
      </c>
      <c r="T75" s="16"/>
      <c r="U75" s="19"/>
      <c r="W75" s="8" t="s">
        <v>5</v>
      </c>
      <c r="X75" s="26" t="s">
        <v>6</v>
      </c>
      <c r="Z75" t="s">
        <v>51</v>
      </c>
      <c r="AA75" s="17">
        <f>T76</f>
        <v>1.7680000000000001E-2</v>
      </c>
    </row>
    <row r="76" spans="14:27" x14ac:dyDescent="0.45">
      <c r="O76" s="11" t="s">
        <v>47</v>
      </c>
      <c r="P76" s="12" t="s">
        <v>4</v>
      </c>
      <c r="Q76" s="31" t="s">
        <v>4</v>
      </c>
      <c r="R76" s="12">
        <f>L24</f>
        <v>0.1105</v>
      </c>
      <c r="S76" s="13">
        <f>E7</f>
        <v>0.8</v>
      </c>
      <c r="T76" s="14">
        <f>R76*S74*S75*S76</f>
        <v>1.7680000000000001E-2</v>
      </c>
      <c r="U76" s="19"/>
      <c r="W76" s="12" t="s">
        <v>4</v>
      </c>
      <c r="X76" s="31" t="s">
        <v>4</v>
      </c>
      <c r="Z76" t="s">
        <v>59</v>
      </c>
      <c r="AA76" s="17">
        <f>T108</f>
        <v>0.13600000000000001</v>
      </c>
    </row>
    <row r="78" spans="14:27" x14ac:dyDescent="0.45">
      <c r="O78" s="3"/>
      <c r="P78" s="37" t="s">
        <v>3</v>
      </c>
      <c r="Q78" s="4" t="s">
        <v>3</v>
      </c>
      <c r="R78" s="4"/>
      <c r="S78" s="5">
        <v>1</v>
      </c>
      <c r="T78" s="15"/>
      <c r="U78" s="19"/>
      <c r="W78" s="37" t="s">
        <v>3</v>
      </c>
      <c r="X78" s="4" t="s">
        <v>3</v>
      </c>
    </row>
    <row r="79" spans="14:27" x14ac:dyDescent="0.45">
      <c r="N79" t="s">
        <v>52</v>
      </c>
      <c r="O79" s="7" t="s">
        <v>29</v>
      </c>
      <c r="P79" s="8" t="s">
        <v>5</v>
      </c>
      <c r="Q79" s="26" t="s">
        <v>6</v>
      </c>
      <c r="R79" s="8"/>
      <c r="S79" s="9">
        <f>B6</f>
        <v>0.2</v>
      </c>
      <c r="T79" s="16"/>
      <c r="U79" s="19"/>
      <c r="W79" s="8" t="s">
        <v>5</v>
      </c>
      <c r="X79" s="26" t="s">
        <v>6</v>
      </c>
      <c r="Z79" t="s">
        <v>52</v>
      </c>
      <c r="AA79" s="17">
        <f>T80</f>
        <v>1.5470000000000002E-3</v>
      </c>
    </row>
    <row r="80" spans="14:27" x14ac:dyDescent="0.45">
      <c r="O80" s="11" t="s">
        <v>49</v>
      </c>
      <c r="P80" s="12" t="s">
        <v>4</v>
      </c>
      <c r="Q80" s="32" t="s">
        <v>14</v>
      </c>
      <c r="R80" s="12">
        <f>L24</f>
        <v>0.1105</v>
      </c>
      <c r="S80" s="13">
        <f>E8</f>
        <v>7.0000000000000007E-2</v>
      </c>
      <c r="T80" s="14">
        <f>R80*S78*S79*S80</f>
        <v>1.5470000000000002E-3</v>
      </c>
      <c r="U80" s="19"/>
      <c r="W80" s="12" t="s">
        <v>4</v>
      </c>
      <c r="X80" s="32" t="s">
        <v>14</v>
      </c>
      <c r="Z80" t="s">
        <v>62</v>
      </c>
      <c r="AA80" s="17">
        <f>T120</f>
        <v>1.1900000000000001E-2</v>
      </c>
    </row>
    <row r="82" spans="14:27" x14ac:dyDescent="0.45">
      <c r="O82" s="3"/>
      <c r="P82" s="37" t="s">
        <v>3</v>
      </c>
      <c r="Q82" s="4" t="s">
        <v>3</v>
      </c>
      <c r="R82" s="4"/>
      <c r="S82" s="5">
        <v>1</v>
      </c>
      <c r="T82" s="15"/>
      <c r="U82" s="19"/>
      <c r="W82" s="37" t="s">
        <v>3</v>
      </c>
      <c r="X82" s="4" t="s">
        <v>3</v>
      </c>
    </row>
    <row r="83" spans="14:27" x14ac:dyDescent="0.45">
      <c r="N83" t="s">
        <v>53</v>
      </c>
      <c r="O83" s="7" t="s">
        <v>34</v>
      </c>
      <c r="P83" s="8" t="s">
        <v>5</v>
      </c>
      <c r="Q83" s="28" t="s">
        <v>5</v>
      </c>
      <c r="R83" s="8"/>
      <c r="S83" s="9">
        <f>B7</f>
        <v>0.74</v>
      </c>
      <c r="T83" s="16"/>
      <c r="U83" s="19"/>
      <c r="W83" s="8" t="s">
        <v>5</v>
      </c>
      <c r="X83" s="28" t="s">
        <v>5</v>
      </c>
      <c r="Z83" t="s">
        <v>53</v>
      </c>
      <c r="AA83" s="17">
        <f>T84</f>
        <v>1.06301E-2</v>
      </c>
    </row>
    <row r="84" spans="14:27" x14ac:dyDescent="0.45">
      <c r="O84" s="11" t="s">
        <v>17</v>
      </c>
      <c r="P84" s="12" t="s">
        <v>4</v>
      </c>
      <c r="Q84" s="30" t="s">
        <v>1</v>
      </c>
      <c r="R84" s="12">
        <f>L24</f>
        <v>0.1105</v>
      </c>
      <c r="S84" s="13">
        <f>E6</f>
        <v>0.13</v>
      </c>
      <c r="T84" s="14">
        <f>R84*S82*S83*S84</f>
        <v>1.06301E-2</v>
      </c>
      <c r="U84" s="19"/>
      <c r="W84" s="12" t="s">
        <v>4</v>
      </c>
      <c r="X84" s="30" t="s">
        <v>1</v>
      </c>
    </row>
    <row r="86" spans="14:27" x14ac:dyDescent="0.45">
      <c r="O86" s="3"/>
      <c r="P86" s="37" t="s">
        <v>3</v>
      </c>
      <c r="Q86" s="4" t="s">
        <v>3</v>
      </c>
      <c r="R86" s="4"/>
      <c r="S86" s="5">
        <v>1</v>
      </c>
      <c r="T86" s="15"/>
      <c r="U86" s="19"/>
      <c r="W86" s="37" t="s">
        <v>3</v>
      </c>
      <c r="X86" s="4" t="s">
        <v>3</v>
      </c>
    </row>
    <row r="87" spans="14:27" x14ac:dyDescent="0.45">
      <c r="N87" t="s">
        <v>54</v>
      </c>
      <c r="O87" s="7" t="s">
        <v>34</v>
      </c>
      <c r="P87" s="8" t="s">
        <v>5</v>
      </c>
      <c r="Q87" s="28" t="s">
        <v>5</v>
      </c>
      <c r="R87" s="8"/>
      <c r="S87" s="9">
        <f>B7</f>
        <v>0.74</v>
      </c>
      <c r="T87" s="16"/>
      <c r="U87" s="19"/>
      <c r="W87" s="8" t="s">
        <v>5</v>
      </c>
      <c r="X87" s="28" t="s">
        <v>5</v>
      </c>
      <c r="Z87" t="s">
        <v>54</v>
      </c>
      <c r="AA87" s="17">
        <f>T88</f>
        <v>6.5416000000000002E-2</v>
      </c>
    </row>
    <row r="88" spans="14:27" x14ac:dyDescent="0.45">
      <c r="O88" s="11" t="s">
        <v>47</v>
      </c>
      <c r="P88" s="12" t="s">
        <v>4</v>
      </c>
      <c r="Q88" s="31" t="s">
        <v>4</v>
      </c>
      <c r="R88" s="12">
        <f>L24</f>
        <v>0.1105</v>
      </c>
      <c r="S88" s="13">
        <f>E7</f>
        <v>0.8</v>
      </c>
      <c r="T88" s="14">
        <f>R88*S86*S87*S88</f>
        <v>6.5416000000000002E-2</v>
      </c>
      <c r="U88" s="19"/>
      <c r="W88" s="12" t="s">
        <v>4</v>
      </c>
      <c r="X88" s="31" t="s">
        <v>4</v>
      </c>
      <c r="Z88" t="s">
        <v>60</v>
      </c>
      <c r="AA88" s="17">
        <f>T112</f>
        <v>0.50319999999999998</v>
      </c>
    </row>
    <row r="90" spans="14:27" x14ac:dyDescent="0.45">
      <c r="O90" s="3"/>
      <c r="P90" s="37" t="s">
        <v>3</v>
      </c>
      <c r="Q90" s="4" t="s">
        <v>3</v>
      </c>
      <c r="R90" s="4"/>
      <c r="S90" s="5">
        <v>1</v>
      </c>
      <c r="T90" s="15"/>
      <c r="U90" s="19"/>
      <c r="W90" s="37" t="s">
        <v>3</v>
      </c>
      <c r="X90" s="4" t="s">
        <v>3</v>
      </c>
    </row>
    <row r="91" spans="14:27" x14ac:dyDescent="0.45">
      <c r="N91" t="s">
        <v>55</v>
      </c>
      <c r="O91" s="7" t="s">
        <v>34</v>
      </c>
      <c r="P91" s="8" t="s">
        <v>5</v>
      </c>
      <c r="Q91" s="28" t="s">
        <v>5</v>
      </c>
      <c r="R91" s="8"/>
      <c r="S91" s="9">
        <f>B7</f>
        <v>0.74</v>
      </c>
      <c r="T91" s="16"/>
      <c r="U91" s="19"/>
      <c r="W91" s="8" t="s">
        <v>5</v>
      </c>
      <c r="X91" s="28" t="s">
        <v>5</v>
      </c>
      <c r="Z91" t="s">
        <v>55</v>
      </c>
      <c r="AA91" s="17">
        <f>T92</f>
        <v>5.7239000000000005E-3</v>
      </c>
    </row>
    <row r="92" spans="14:27" x14ac:dyDescent="0.45">
      <c r="O92" s="11" t="s">
        <v>49</v>
      </c>
      <c r="P92" s="12" t="s">
        <v>4</v>
      </c>
      <c r="Q92" s="32" t="s">
        <v>14</v>
      </c>
      <c r="R92" s="12">
        <f>L24</f>
        <v>0.1105</v>
      </c>
      <c r="S92" s="13">
        <f>E8</f>
        <v>7.0000000000000007E-2</v>
      </c>
      <c r="T92" s="14">
        <f>R92*S90*S91*S92</f>
        <v>5.7239000000000005E-3</v>
      </c>
      <c r="U92" s="19"/>
      <c r="W92" s="12" t="s">
        <v>4</v>
      </c>
      <c r="X92" s="32" t="s">
        <v>14</v>
      </c>
      <c r="Z92" t="s">
        <v>63</v>
      </c>
      <c r="AA92" s="17">
        <f>T124</f>
        <v>4.403E-2</v>
      </c>
    </row>
    <row r="94" spans="14:27" x14ac:dyDescent="0.45">
      <c r="O94" s="3"/>
      <c r="P94" s="37" t="s">
        <v>3</v>
      </c>
      <c r="Q94" s="4" t="s">
        <v>3</v>
      </c>
      <c r="R94" s="4"/>
      <c r="S94" s="5">
        <v>1</v>
      </c>
      <c r="T94" s="15"/>
      <c r="U94" s="19"/>
      <c r="W94" s="37" t="s">
        <v>3</v>
      </c>
      <c r="X94" s="4" t="s">
        <v>3</v>
      </c>
    </row>
    <row r="95" spans="14:27" x14ac:dyDescent="0.45">
      <c r="N95" t="s">
        <v>56</v>
      </c>
      <c r="O95" s="7" t="s">
        <v>30</v>
      </c>
      <c r="P95" s="8" t="s">
        <v>5</v>
      </c>
      <c r="Q95" s="29" t="s">
        <v>9</v>
      </c>
      <c r="R95" s="8"/>
      <c r="S95" s="9">
        <f>B8</f>
        <v>0.06</v>
      </c>
      <c r="T95" s="16"/>
      <c r="U95" s="19"/>
      <c r="W95" s="8" t="s">
        <v>5</v>
      </c>
      <c r="X95" s="29" t="s">
        <v>9</v>
      </c>
      <c r="Z95" t="s">
        <v>56</v>
      </c>
      <c r="AA95" s="17">
        <f>T96</f>
        <v>8.6189999999999997E-4</v>
      </c>
    </row>
    <row r="96" spans="14:27" x14ac:dyDescent="0.45">
      <c r="O96" s="11" t="s">
        <v>17</v>
      </c>
      <c r="P96" s="12" t="s">
        <v>4</v>
      </c>
      <c r="Q96" s="30" t="s">
        <v>1</v>
      </c>
      <c r="R96" s="12">
        <f>L24</f>
        <v>0.1105</v>
      </c>
      <c r="S96" s="13">
        <f>E6</f>
        <v>0.13</v>
      </c>
      <c r="T96" s="14">
        <f>R96*S94*S95*S96</f>
        <v>8.6189999999999997E-4</v>
      </c>
      <c r="U96" s="19"/>
      <c r="W96" s="12" t="s">
        <v>4</v>
      </c>
      <c r="X96" s="30" t="s">
        <v>1</v>
      </c>
    </row>
    <row r="98" spans="14:27" x14ac:dyDescent="0.45">
      <c r="O98" s="3"/>
      <c r="P98" s="37" t="s">
        <v>3</v>
      </c>
      <c r="Q98" s="4" t="s">
        <v>3</v>
      </c>
      <c r="R98" s="4"/>
      <c r="S98" s="5">
        <v>1</v>
      </c>
      <c r="T98" s="15"/>
      <c r="U98" s="19"/>
      <c r="W98" s="37" t="s">
        <v>3</v>
      </c>
      <c r="X98" s="4" t="s">
        <v>3</v>
      </c>
    </row>
    <row r="99" spans="14:27" x14ac:dyDescent="0.45">
      <c r="N99" t="s">
        <v>57</v>
      </c>
      <c r="O99" s="7" t="s">
        <v>30</v>
      </c>
      <c r="P99" s="8" t="s">
        <v>5</v>
      </c>
      <c r="Q99" s="29" t="s">
        <v>9</v>
      </c>
      <c r="R99" s="8"/>
      <c r="S99" s="9">
        <f>B8</f>
        <v>0.06</v>
      </c>
      <c r="T99" s="16"/>
      <c r="U99" s="19"/>
      <c r="W99" s="8" t="s">
        <v>5</v>
      </c>
      <c r="X99" s="29" t="s">
        <v>9</v>
      </c>
      <c r="Z99" t="s">
        <v>57</v>
      </c>
      <c r="AA99" s="17">
        <f>T100</f>
        <v>5.3039999999999997E-3</v>
      </c>
    </row>
    <row r="100" spans="14:27" x14ac:dyDescent="0.45">
      <c r="O100" s="11" t="s">
        <v>47</v>
      </c>
      <c r="P100" s="12" t="s">
        <v>4</v>
      </c>
      <c r="Q100" s="31" t="s">
        <v>4</v>
      </c>
      <c r="R100" s="12">
        <f>L24</f>
        <v>0.1105</v>
      </c>
      <c r="S100" s="13">
        <f>E7</f>
        <v>0.8</v>
      </c>
      <c r="T100" s="14">
        <f>R100*S98*S99*S100</f>
        <v>5.3039999999999997E-3</v>
      </c>
      <c r="U100" s="19"/>
      <c r="W100" s="12" t="s">
        <v>4</v>
      </c>
      <c r="X100" s="31" t="s">
        <v>4</v>
      </c>
      <c r="Z100" t="s">
        <v>61</v>
      </c>
      <c r="AA100" s="17">
        <f>T116</f>
        <v>4.0800000000000003E-2</v>
      </c>
    </row>
    <row r="102" spans="14:27" x14ac:dyDescent="0.45">
      <c r="O102" s="3"/>
      <c r="P102" s="37" t="s">
        <v>3</v>
      </c>
      <c r="Q102" s="4" t="s">
        <v>3</v>
      </c>
      <c r="R102" s="4"/>
      <c r="S102" s="5">
        <v>1</v>
      </c>
      <c r="T102" s="15"/>
      <c r="U102" s="19"/>
      <c r="W102" s="37" t="s">
        <v>3</v>
      </c>
      <c r="X102" s="4" t="s">
        <v>3</v>
      </c>
    </row>
    <row r="103" spans="14:27" x14ac:dyDescent="0.45">
      <c r="N103" t="s">
        <v>58</v>
      </c>
      <c r="O103" s="7" t="s">
        <v>30</v>
      </c>
      <c r="P103" s="8" t="s">
        <v>5</v>
      </c>
      <c r="Q103" s="29" t="s">
        <v>9</v>
      </c>
      <c r="R103" s="8"/>
      <c r="S103" s="9">
        <f>B8</f>
        <v>0.06</v>
      </c>
      <c r="T103" s="16"/>
      <c r="U103" s="19"/>
      <c r="W103" s="8" t="s">
        <v>5</v>
      </c>
      <c r="X103" s="29" t="s">
        <v>9</v>
      </c>
      <c r="Z103" t="s">
        <v>58</v>
      </c>
      <c r="AA103" s="17">
        <f>T104</f>
        <v>4.6410000000000001E-4</v>
      </c>
    </row>
    <row r="104" spans="14:27" x14ac:dyDescent="0.45">
      <c r="O104" s="11" t="s">
        <v>49</v>
      </c>
      <c r="P104" s="12" t="s">
        <v>4</v>
      </c>
      <c r="Q104" s="32" t="s">
        <v>14</v>
      </c>
      <c r="R104" s="12">
        <f>L24</f>
        <v>0.1105</v>
      </c>
      <c r="S104" s="13">
        <f>E8</f>
        <v>7.0000000000000007E-2</v>
      </c>
      <c r="T104" s="14">
        <f>R104*S102*S103*S104</f>
        <v>4.6410000000000001E-4</v>
      </c>
      <c r="U104" s="19"/>
      <c r="W104" s="12" t="s">
        <v>4</v>
      </c>
      <c r="X104" s="32" t="s">
        <v>14</v>
      </c>
      <c r="Z104" t="s">
        <v>64</v>
      </c>
      <c r="AA104" s="17">
        <f>T128</f>
        <v>3.5700000000000003E-3</v>
      </c>
    </row>
    <row r="106" spans="14:27" x14ac:dyDescent="0.45">
      <c r="O106" s="3"/>
      <c r="P106" s="37" t="s">
        <v>3</v>
      </c>
      <c r="Q106" s="4" t="s">
        <v>3</v>
      </c>
      <c r="R106" s="4"/>
      <c r="S106" s="5">
        <v>1</v>
      </c>
      <c r="T106" s="15"/>
      <c r="U106" s="19"/>
    </row>
    <row r="107" spans="14:27" x14ac:dyDescent="0.45">
      <c r="N107" s="46" t="s">
        <v>59</v>
      </c>
      <c r="O107" s="7" t="s">
        <v>29</v>
      </c>
      <c r="P107" s="8" t="s">
        <v>5</v>
      </c>
      <c r="Q107" s="26" t="s">
        <v>6</v>
      </c>
      <c r="R107" s="8"/>
      <c r="S107" s="9">
        <f>B6</f>
        <v>0.2</v>
      </c>
      <c r="T107" s="16"/>
      <c r="U107" s="19"/>
    </row>
    <row r="108" spans="14:27" x14ac:dyDescent="0.45">
      <c r="O108" s="11"/>
      <c r="P108" s="12" t="s">
        <v>4</v>
      </c>
      <c r="Q108" s="21" t="s">
        <v>4</v>
      </c>
      <c r="R108" s="12">
        <f>L28</f>
        <v>0.68</v>
      </c>
      <c r="S108" s="13">
        <v>1</v>
      </c>
      <c r="T108" s="14">
        <f>R108*S106*S107*S108</f>
        <v>0.13600000000000001</v>
      </c>
      <c r="U108" s="19"/>
    </row>
    <row r="110" spans="14:27" x14ac:dyDescent="0.45">
      <c r="O110" s="3"/>
      <c r="P110" s="37" t="s">
        <v>3</v>
      </c>
      <c r="Q110" s="4" t="s">
        <v>3</v>
      </c>
      <c r="R110" s="4"/>
      <c r="S110" s="5">
        <v>1</v>
      </c>
      <c r="T110" s="15"/>
      <c r="U110" s="19"/>
    </row>
    <row r="111" spans="14:27" x14ac:dyDescent="0.45">
      <c r="N111" s="46" t="s">
        <v>60</v>
      </c>
      <c r="O111" s="7" t="s">
        <v>34</v>
      </c>
      <c r="P111" s="8" t="s">
        <v>5</v>
      </c>
      <c r="Q111" s="28" t="s">
        <v>5</v>
      </c>
      <c r="R111" s="8"/>
      <c r="S111" s="9">
        <f>B7</f>
        <v>0.74</v>
      </c>
      <c r="T111" s="16"/>
      <c r="U111" s="19"/>
    </row>
    <row r="112" spans="14:27" x14ac:dyDescent="0.45">
      <c r="O112" s="11"/>
      <c r="P112" s="12" t="s">
        <v>4</v>
      </c>
      <c r="Q112" s="21" t="s">
        <v>4</v>
      </c>
      <c r="R112" s="12">
        <f>L28</f>
        <v>0.68</v>
      </c>
      <c r="S112" s="13">
        <v>1</v>
      </c>
      <c r="T112" s="14">
        <f>R112*S110*S111*S112</f>
        <v>0.50319999999999998</v>
      </c>
      <c r="U112" s="19"/>
    </row>
    <row r="114" spans="14:21" x14ac:dyDescent="0.45">
      <c r="O114" s="3"/>
      <c r="P114" s="37" t="s">
        <v>3</v>
      </c>
      <c r="Q114" s="4" t="s">
        <v>3</v>
      </c>
      <c r="R114" s="4"/>
      <c r="S114" s="5">
        <v>1</v>
      </c>
      <c r="T114" s="15"/>
      <c r="U114" s="19"/>
    </row>
    <row r="115" spans="14:21" x14ac:dyDescent="0.45">
      <c r="N115" s="46" t="s">
        <v>61</v>
      </c>
      <c r="O115" s="7" t="s">
        <v>30</v>
      </c>
      <c r="P115" s="8" t="s">
        <v>5</v>
      </c>
      <c r="Q115" s="29" t="s">
        <v>9</v>
      </c>
      <c r="R115" s="8"/>
      <c r="S115" s="9">
        <f>B8</f>
        <v>0.06</v>
      </c>
      <c r="T115" s="16"/>
      <c r="U115" s="19"/>
    </row>
    <row r="116" spans="14:21" x14ac:dyDescent="0.45">
      <c r="O116" s="11"/>
      <c r="P116" s="12" t="s">
        <v>4</v>
      </c>
      <c r="Q116" s="21" t="s">
        <v>4</v>
      </c>
      <c r="R116" s="12">
        <f>L28</f>
        <v>0.68</v>
      </c>
      <c r="S116" s="13">
        <v>1</v>
      </c>
      <c r="T116" s="14">
        <f>R116*S114*S115*S116</f>
        <v>4.0800000000000003E-2</v>
      </c>
      <c r="U116" s="19"/>
    </row>
    <row r="118" spans="14:21" x14ac:dyDescent="0.45">
      <c r="O118" s="3"/>
      <c r="P118" s="37" t="s">
        <v>3</v>
      </c>
      <c r="Q118" s="4" t="s">
        <v>3</v>
      </c>
      <c r="R118" s="4"/>
      <c r="S118" s="5">
        <v>1</v>
      </c>
      <c r="T118" s="15"/>
      <c r="U118" s="19"/>
    </row>
    <row r="119" spans="14:21" x14ac:dyDescent="0.45">
      <c r="N119" s="46" t="s">
        <v>62</v>
      </c>
      <c r="O119" s="7" t="s">
        <v>29</v>
      </c>
      <c r="P119" s="8" t="s">
        <v>5</v>
      </c>
      <c r="Q119" s="26" t="s">
        <v>6</v>
      </c>
      <c r="R119" s="8"/>
      <c r="S119" s="9">
        <f>B6</f>
        <v>0.2</v>
      </c>
      <c r="T119" s="16"/>
      <c r="U119" s="19"/>
    </row>
    <row r="120" spans="14:21" x14ac:dyDescent="0.45">
      <c r="O120" s="11"/>
      <c r="P120" s="12" t="s">
        <v>4</v>
      </c>
      <c r="Q120" s="21" t="s">
        <v>14</v>
      </c>
      <c r="R120" s="12">
        <f>L32</f>
        <v>5.9500000000000004E-2</v>
      </c>
      <c r="S120" s="13">
        <v>1</v>
      </c>
      <c r="T120" s="14">
        <f>R120*S118*S119*S120</f>
        <v>1.1900000000000001E-2</v>
      </c>
      <c r="U120" s="19"/>
    </row>
    <row r="122" spans="14:21" x14ac:dyDescent="0.45">
      <c r="O122" s="3"/>
      <c r="P122" s="37" t="s">
        <v>3</v>
      </c>
      <c r="Q122" s="4" t="s">
        <v>3</v>
      </c>
      <c r="R122" s="4"/>
      <c r="S122" s="5">
        <v>1</v>
      </c>
      <c r="T122" s="15"/>
      <c r="U122" s="19"/>
    </row>
    <row r="123" spans="14:21" x14ac:dyDescent="0.45">
      <c r="N123" s="46" t="s">
        <v>63</v>
      </c>
      <c r="O123" s="7" t="s">
        <v>34</v>
      </c>
      <c r="P123" s="8" t="s">
        <v>5</v>
      </c>
      <c r="Q123" s="28" t="s">
        <v>5</v>
      </c>
      <c r="R123" s="8"/>
      <c r="S123" s="9">
        <f>B7</f>
        <v>0.74</v>
      </c>
      <c r="T123" s="16"/>
      <c r="U123" s="19"/>
    </row>
    <row r="124" spans="14:21" x14ac:dyDescent="0.45">
      <c r="O124" s="11"/>
      <c r="P124" s="12" t="s">
        <v>4</v>
      </c>
      <c r="Q124" s="21" t="s">
        <v>14</v>
      </c>
      <c r="R124" s="12">
        <f>L32</f>
        <v>5.9500000000000004E-2</v>
      </c>
      <c r="S124" s="13">
        <v>1</v>
      </c>
      <c r="T124" s="14">
        <f>R124*S122*S123*S124</f>
        <v>4.403E-2</v>
      </c>
      <c r="U124" s="19"/>
    </row>
    <row r="126" spans="14:21" x14ac:dyDescent="0.45">
      <c r="O126" s="3"/>
      <c r="P126" s="37" t="s">
        <v>3</v>
      </c>
      <c r="Q126" s="4" t="s">
        <v>3</v>
      </c>
      <c r="R126" s="4"/>
      <c r="S126" s="5">
        <v>1</v>
      </c>
      <c r="T126" s="15"/>
      <c r="U126" s="19"/>
    </row>
    <row r="127" spans="14:21" x14ac:dyDescent="0.45">
      <c r="N127" s="46" t="s">
        <v>64</v>
      </c>
      <c r="O127" s="7" t="s">
        <v>30</v>
      </c>
      <c r="P127" s="8" t="s">
        <v>5</v>
      </c>
      <c r="Q127" s="29" t="s">
        <v>9</v>
      </c>
      <c r="R127" s="8"/>
      <c r="S127" s="9">
        <f>B8</f>
        <v>0.06</v>
      </c>
      <c r="T127" s="16"/>
      <c r="U127" s="19"/>
    </row>
    <row r="128" spans="14:21" x14ac:dyDescent="0.45">
      <c r="O128" s="11"/>
      <c r="P128" s="12" t="s">
        <v>4</v>
      </c>
      <c r="Q128" s="21" t="s">
        <v>14</v>
      </c>
      <c r="R128" s="12">
        <f>L32</f>
        <v>5.9500000000000004E-2</v>
      </c>
      <c r="S128" s="13">
        <v>1</v>
      </c>
      <c r="T128" s="14">
        <f>R128*S126*S127*S128</f>
        <v>3.5700000000000003E-3</v>
      </c>
      <c r="U128" s="19"/>
    </row>
    <row r="130" spans="14:27" x14ac:dyDescent="0.45">
      <c r="O130" s="3"/>
      <c r="P130" s="37" t="s">
        <v>3</v>
      </c>
      <c r="Q130" s="4" t="s">
        <v>7</v>
      </c>
      <c r="R130" s="4"/>
      <c r="S130" s="5">
        <v>1</v>
      </c>
      <c r="T130" s="15"/>
      <c r="U130" s="19"/>
      <c r="W130" s="37" t="s">
        <v>3</v>
      </c>
      <c r="X130" s="4" t="s">
        <v>7</v>
      </c>
    </row>
    <row r="131" spans="14:27" x14ac:dyDescent="0.45">
      <c r="N131" t="s">
        <v>65</v>
      </c>
      <c r="O131" s="7" t="s">
        <v>29</v>
      </c>
      <c r="P131" s="8" t="s">
        <v>5</v>
      </c>
      <c r="Q131" s="26" t="s">
        <v>6</v>
      </c>
      <c r="R131" s="8"/>
      <c r="S131" s="9">
        <f>B6</f>
        <v>0.2</v>
      </c>
      <c r="T131" s="16"/>
      <c r="U131" s="19"/>
      <c r="W131" s="8" t="s">
        <v>5</v>
      </c>
      <c r="X131" s="26" t="s">
        <v>6</v>
      </c>
      <c r="Z131" t="s">
        <v>65</v>
      </c>
      <c r="AA131" s="17">
        <f>T132</f>
        <v>1.6900000000000002E-4</v>
      </c>
    </row>
    <row r="132" spans="14:27" x14ac:dyDescent="0.45">
      <c r="O132" s="11" t="s">
        <v>17</v>
      </c>
      <c r="P132" s="12" t="s">
        <v>4</v>
      </c>
      <c r="Q132" s="30" t="s">
        <v>1</v>
      </c>
      <c r="R132" s="12">
        <f>L36</f>
        <v>6.5000000000000006E-3</v>
      </c>
      <c r="S132" s="13">
        <f>E6</f>
        <v>0.13</v>
      </c>
      <c r="T132" s="14">
        <f>R132*S130*S131*S132</f>
        <v>1.6900000000000002E-4</v>
      </c>
      <c r="U132" s="19"/>
      <c r="W132" s="12" t="s">
        <v>4</v>
      </c>
      <c r="X132" s="30" t="s">
        <v>1</v>
      </c>
    </row>
    <row r="134" spans="14:27" x14ac:dyDescent="0.45">
      <c r="O134" s="3"/>
      <c r="P134" s="37" t="s">
        <v>3</v>
      </c>
      <c r="Q134" s="4" t="s">
        <v>7</v>
      </c>
      <c r="R134" s="4"/>
      <c r="S134" s="5">
        <v>1</v>
      </c>
      <c r="T134" s="15"/>
      <c r="U134" s="19"/>
      <c r="W134" s="37" t="s">
        <v>3</v>
      </c>
      <c r="X134" s="4" t="s">
        <v>7</v>
      </c>
    </row>
    <row r="135" spans="14:27" x14ac:dyDescent="0.45">
      <c r="N135" t="s">
        <v>66</v>
      </c>
      <c r="O135" s="7" t="s">
        <v>29</v>
      </c>
      <c r="P135" s="8" t="s">
        <v>5</v>
      </c>
      <c r="Q135" s="26" t="s">
        <v>6</v>
      </c>
      <c r="R135" s="8"/>
      <c r="S135" s="9">
        <f>B6</f>
        <v>0.2</v>
      </c>
      <c r="T135" s="16"/>
      <c r="U135" s="19"/>
      <c r="W135" s="8" t="s">
        <v>5</v>
      </c>
      <c r="X135" s="26" t="s">
        <v>6</v>
      </c>
      <c r="Z135" t="s">
        <v>66</v>
      </c>
      <c r="AA135" s="17">
        <f>T136</f>
        <v>1.0400000000000001E-3</v>
      </c>
    </row>
    <row r="136" spans="14:27" x14ac:dyDescent="0.45">
      <c r="O136" s="11" t="s">
        <v>47</v>
      </c>
      <c r="P136" s="12" t="s">
        <v>4</v>
      </c>
      <c r="Q136" s="31" t="s">
        <v>4</v>
      </c>
      <c r="R136" s="12">
        <f>L36</f>
        <v>6.5000000000000006E-3</v>
      </c>
      <c r="S136" s="13">
        <f>E7</f>
        <v>0.8</v>
      </c>
      <c r="T136" s="14">
        <f>R136*S134*S135*S136</f>
        <v>1.0400000000000001E-3</v>
      </c>
      <c r="U136" s="19"/>
      <c r="W136" s="12" t="s">
        <v>4</v>
      </c>
      <c r="X136" s="31" t="s">
        <v>4</v>
      </c>
      <c r="Z136" t="s">
        <v>74</v>
      </c>
      <c r="AA136" s="17">
        <f>T168</f>
        <v>8.0000000000000019E-3</v>
      </c>
    </row>
    <row r="138" spans="14:27" x14ac:dyDescent="0.45">
      <c r="O138" s="3"/>
      <c r="P138" s="37" t="s">
        <v>3</v>
      </c>
      <c r="Q138" s="4" t="s">
        <v>7</v>
      </c>
      <c r="R138" s="4"/>
      <c r="S138" s="5">
        <v>1</v>
      </c>
      <c r="T138" s="15"/>
      <c r="U138" s="19"/>
      <c r="W138" s="37" t="s">
        <v>3</v>
      </c>
      <c r="X138" s="4" t="s">
        <v>7</v>
      </c>
    </row>
    <row r="139" spans="14:27" x14ac:dyDescent="0.45">
      <c r="N139" t="s">
        <v>67</v>
      </c>
      <c r="O139" s="7" t="s">
        <v>29</v>
      </c>
      <c r="P139" s="8" t="s">
        <v>5</v>
      </c>
      <c r="Q139" s="26" t="s">
        <v>6</v>
      </c>
      <c r="R139" s="8"/>
      <c r="S139" s="9">
        <f>B6</f>
        <v>0.2</v>
      </c>
      <c r="T139" s="16"/>
      <c r="U139" s="19"/>
      <c r="W139" s="8" t="s">
        <v>5</v>
      </c>
      <c r="X139" s="26" t="s">
        <v>6</v>
      </c>
      <c r="Z139" t="s">
        <v>67</v>
      </c>
      <c r="AA139" s="17">
        <f>T140</f>
        <v>9.1000000000000016E-5</v>
      </c>
    </row>
    <row r="140" spans="14:27" x14ac:dyDescent="0.45">
      <c r="O140" s="11" t="s">
        <v>49</v>
      </c>
      <c r="P140" s="12" t="s">
        <v>4</v>
      </c>
      <c r="Q140" s="32" t="s">
        <v>14</v>
      </c>
      <c r="R140" s="12">
        <f>L36</f>
        <v>6.5000000000000006E-3</v>
      </c>
      <c r="S140" s="13">
        <f>E8</f>
        <v>7.0000000000000007E-2</v>
      </c>
      <c r="T140" s="14">
        <f>R140*S138*S139*S140</f>
        <v>9.1000000000000016E-5</v>
      </c>
      <c r="U140" s="19"/>
      <c r="W140" s="12" t="s">
        <v>4</v>
      </c>
      <c r="X140" s="32" t="s">
        <v>14</v>
      </c>
      <c r="Z140" t="s">
        <v>77</v>
      </c>
      <c r="AA140" s="17">
        <f>T180</f>
        <v>7.000000000000001E-4</v>
      </c>
    </row>
    <row r="142" spans="14:27" x14ac:dyDescent="0.45">
      <c r="O142" s="3"/>
      <c r="P142" s="37" t="s">
        <v>3</v>
      </c>
      <c r="Q142" s="4" t="s">
        <v>7</v>
      </c>
      <c r="R142" s="4"/>
      <c r="S142" s="5">
        <v>1</v>
      </c>
      <c r="T142" s="15"/>
      <c r="U142" s="19"/>
      <c r="W142" s="37" t="s">
        <v>3</v>
      </c>
      <c r="X142" s="4" t="s">
        <v>7</v>
      </c>
    </row>
    <row r="143" spans="14:27" x14ac:dyDescent="0.45">
      <c r="N143" t="s">
        <v>68</v>
      </c>
      <c r="O143" s="7" t="s">
        <v>34</v>
      </c>
      <c r="P143" s="8" t="s">
        <v>5</v>
      </c>
      <c r="Q143" s="28" t="s">
        <v>5</v>
      </c>
      <c r="R143" s="8"/>
      <c r="S143" s="9">
        <f>B7</f>
        <v>0.74</v>
      </c>
      <c r="T143" s="16"/>
      <c r="U143" s="19"/>
      <c r="W143" s="8" t="s">
        <v>5</v>
      </c>
      <c r="X143" s="28" t="s">
        <v>5</v>
      </c>
      <c r="Z143" t="s">
        <v>68</v>
      </c>
      <c r="AA143" s="17">
        <f>T144</f>
        <v>6.2530000000000007E-4</v>
      </c>
    </row>
    <row r="144" spans="14:27" x14ac:dyDescent="0.45">
      <c r="O144" s="11" t="s">
        <v>17</v>
      </c>
      <c r="P144" s="12" t="s">
        <v>4</v>
      </c>
      <c r="Q144" s="30" t="s">
        <v>1</v>
      </c>
      <c r="R144" s="12">
        <f>L36</f>
        <v>6.5000000000000006E-3</v>
      </c>
      <c r="S144" s="13">
        <f>E6</f>
        <v>0.13</v>
      </c>
      <c r="T144" s="14">
        <f>R144*S142*S143*S144</f>
        <v>6.2530000000000007E-4</v>
      </c>
      <c r="U144" s="19"/>
      <c r="W144" s="12" t="s">
        <v>4</v>
      </c>
      <c r="X144" s="30" t="s">
        <v>1</v>
      </c>
    </row>
    <row r="146" spans="14:27" x14ac:dyDescent="0.45">
      <c r="O146" s="3"/>
      <c r="P146" s="37" t="s">
        <v>3</v>
      </c>
      <c r="Q146" s="4" t="s">
        <v>7</v>
      </c>
      <c r="R146" s="4"/>
      <c r="S146" s="5">
        <v>1</v>
      </c>
      <c r="T146" s="15"/>
      <c r="U146" s="19"/>
      <c r="W146" s="37" t="s">
        <v>3</v>
      </c>
      <c r="X146" s="4" t="s">
        <v>7</v>
      </c>
    </row>
    <row r="147" spans="14:27" x14ac:dyDescent="0.45">
      <c r="N147" t="s">
        <v>69</v>
      </c>
      <c r="O147" s="7" t="s">
        <v>34</v>
      </c>
      <c r="P147" s="8" t="s">
        <v>5</v>
      </c>
      <c r="Q147" s="28" t="s">
        <v>5</v>
      </c>
      <c r="R147" s="8"/>
      <c r="S147" s="9">
        <f>B7</f>
        <v>0.74</v>
      </c>
      <c r="T147" s="16"/>
      <c r="U147" s="19"/>
      <c r="W147" s="8" t="s">
        <v>5</v>
      </c>
      <c r="X147" s="28" t="s">
        <v>5</v>
      </c>
      <c r="Z147" t="s">
        <v>69</v>
      </c>
      <c r="AA147" s="17">
        <f>T148</f>
        <v>3.8480000000000003E-3</v>
      </c>
    </row>
    <row r="148" spans="14:27" x14ac:dyDescent="0.45">
      <c r="O148" s="11" t="s">
        <v>47</v>
      </c>
      <c r="P148" s="12" t="s">
        <v>4</v>
      </c>
      <c r="Q148" s="31" t="s">
        <v>4</v>
      </c>
      <c r="R148" s="12">
        <f>L36</f>
        <v>6.5000000000000006E-3</v>
      </c>
      <c r="S148" s="13">
        <f>E7</f>
        <v>0.8</v>
      </c>
      <c r="T148" s="14">
        <f>R148*S146*S147*S148</f>
        <v>3.8480000000000003E-3</v>
      </c>
      <c r="U148" s="19"/>
      <c r="W148" s="12" t="s">
        <v>4</v>
      </c>
      <c r="X148" s="31" t="s">
        <v>4</v>
      </c>
      <c r="Z148" t="s">
        <v>75</v>
      </c>
      <c r="AA148" s="17">
        <f>T172</f>
        <v>2.9600000000000005E-2</v>
      </c>
    </row>
    <row r="150" spans="14:27" x14ac:dyDescent="0.45">
      <c r="O150" s="3"/>
      <c r="P150" s="37" t="s">
        <v>3</v>
      </c>
      <c r="Q150" s="4" t="s">
        <v>7</v>
      </c>
      <c r="R150" s="4"/>
      <c r="S150" s="5">
        <v>1</v>
      </c>
      <c r="T150" s="15"/>
      <c r="U150" s="19"/>
      <c r="W150" s="37" t="s">
        <v>3</v>
      </c>
      <c r="X150" s="4" t="s">
        <v>7</v>
      </c>
    </row>
    <row r="151" spans="14:27" x14ac:dyDescent="0.45">
      <c r="N151" t="s">
        <v>70</v>
      </c>
      <c r="O151" s="7" t="s">
        <v>34</v>
      </c>
      <c r="P151" s="8" t="s">
        <v>5</v>
      </c>
      <c r="Q151" s="28" t="s">
        <v>5</v>
      </c>
      <c r="R151" s="8"/>
      <c r="S151" s="9">
        <f>B7</f>
        <v>0.74</v>
      </c>
      <c r="T151" s="16"/>
      <c r="U151" s="19"/>
      <c r="W151" s="8" t="s">
        <v>5</v>
      </c>
      <c r="X151" s="28" t="s">
        <v>5</v>
      </c>
      <c r="Z151" t="s">
        <v>70</v>
      </c>
      <c r="AA151" s="17">
        <f>T152</f>
        <v>3.3670000000000005E-4</v>
      </c>
    </row>
    <row r="152" spans="14:27" x14ac:dyDescent="0.45">
      <c r="O152" s="11" t="s">
        <v>49</v>
      </c>
      <c r="P152" s="12" t="s">
        <v>4</v>
      </c>
      <c r="Q152" s="32" t="s">
        <v>14</v>
      </c>
      <c r="R152" s="12">
        <f>L36</f>
        <v>6.5000000000000006E-3</v>
      </c>
      <c r="S152" s="13">
        <f>E8</f>
        <v>7.0000000000000007E-2</v>
      </c>
      <c r="T152" s="14">
        <f>R152*S150*S151*S152</f>
        <v>3.3670000000000005E-4</v>
      </c>
      <c r="U152" s="19"/>
      <c r="W152" s="12" t="s">
        <v>4</v>
      </c>
      <c r="X152" s="32" t="s">
        <v>14</v>
      </c>
      <c r="Z152" t="s">
        <v>78</v>
      </c>
      <c r="AA152" s="17">
        <f>T184</f>
        <v>2.5900000000000003E-3</v>
      </c>
    </row>
    <row r="154" spans="14:27" x14ac:dyDescent="0.45">
      <c r="O154" s="3"/>
      <c r="P154" s="37" t="s">
        <v>3</v>
      </c>
      <c r="Q154" s="4" t="s">
        <v>7</v>
      </c>
      <c r="R154" s="4"/>
      <c r="S154" s="5">
        <v>1</v>
      </c>
      <c r="T154" s="15"/>
      <c r="U154" s="19"/>
      <c r="W154" s="37" t="s">
        <v>3</v>
      </c>
      <c r="X154" s="4" t="s">
        <v>7</v>
      </c>
    </row>
    <row r="155" spans="14:27" x14ac:dyDescent="0.45">
      <c r="N155" t="s">
        <v>71</v>
      </c>
      <c r="O155" s="7" t="s">
        <v>30</v>
      </c>
      <c r="P155" s="8" t="s">
        <v>5</v>
      </c>
      <c r="Q155" s="29" t="s">
        <v>9</v>
      </c>
      <c r="R155" s="8"/>
      <c r="S155" s="9">
        <f>B8</f>
        <v>0.06</v>
      </c>
      <c r="T155" s="16"/>
      <c r="U155" s="19"/>
      <c r="W155" s="8" t="s">
        <v>5</v>
      </c>
      <c r="X155" s="29" t="s">
        <v>9</v>
      </c>
      <c r="Z155" t="s">
        <v>71</v>
      </c>
      <c r="AA155" s="17">
        <f>T156</f>
        <v>5.0699999999999999E-5</v>
      </c>
    </row>
    <row r="156" spans="14:27" x14ac:dyDescent="0.45">
      <c r="O156" s="11" t="s">
        <v>17</v>
      </c>
      <c r="P156" s="12" t="s">
        <v>4</v>
      </c>
      <c r="Q156" s="30" t="s">
        <v>1</v>
      </c>
      <c r="R156" s="12">
        <f>L36</f>
        <v>6.5000000000000006E-3</v>
      </c>
      <c r="S156" s="13">
        <f>E6</f>
        <v>0.13</v>
      </c>
      <c r="T156" s="14">
        <f>R156*S154*S155*S156</f>
        <v>5.0699999999999999E-5</v>
      </c>
      <c r="U156" s="19"/>
      <c r="W156" s="12" t="s">
        <v>4</v>
      </c>
      <c r="X156" s="30" t="s">
        <v>1</v>
      </c>
    </row>
    <row r="158" spans="14:27" x14ac:dyDescent="0.45">
      <c r="O158" s="3"/>
      <c r="P158" s="37" t="s">
        <v>3</v>
      </c>
      <c r="Q158" s="4" t="s">
        <v>7</v>
      </c>
      <c r="R158" s="4"/>
      <c r="S158" s="5">
        <v>1</v>
      </c>
      <c r="T158" s="15"/>
      <c r="U158" s="19"/>
      <c r="W158" s="37" t="s">
        <v>3</v>
      </c>
      <c r="X158" s="4" t="s">
        <v>7</v>
      </c>
    </row>
    <row r="159" spans="14:27" x14ac:dyDescent="0.45">
      <c r="N159" t="s">
        <v>72</v>
      </c>
      <c r="O159" s="7" t="s">
        <v>30</v>
      </c>
      <c r="P159" s="8" t="s">
        <v>5</v>
      </c>
      <c r="Q159" s="29" t="s">
        <v>9</v>
      </c>
      <c r="R159" s="8"/>
      <c r="S159" s="9">
        <f>B8</f>
        <v>0.06</v>
      </c>
      <c r="T159" s="16"/>
      <c r="U159" s="19"/>
      <c r="W159" s="8" t="s">
        <v>5</v>
      </c>
      <c r="X159" s="29" t="s">
        <v>9</v>
      </c>
      <c r="Z159" t="s">
        <v>72</v>
      </c>
      <c r="AA159" s="17">
        <f>T160</f>
        <v>3.1199999999999999E-4</v>
      </c>
    </row>
    <row r="160" spans="14:27" x14ac:dyDescent="0.45">
      <c r="O160" s="11" t="s">
        <v>47</v>
      </c>
      <c r="P160" s="12" t="s">
        <v>4</v>
      </c>
      <c r="Q160" s="31" t="s">
        <v>4</v>
      </c>
      <c r="R160" s="12">
        <f>L36</f>
        <v>6.5000000000000006E-3</v>
      </c>
      <c r="S160" s="13">
        <f>E7</f>
        <v>0.8</v>
      </c>
      <c r="T160" s="14">
        <f>R160*S158*S159*S160</f>
        <v>3.1199999999999999E-4</v>
      </c>
      <c r="U160" s="19"/>
      <c r="W160" s="12" t="s">
        <v>4</v>
      </c>
      <c r="X160" s="31" t="s">
        <v>4</v>
      </c>
      <c r="Z160" t="s">
        <v>76</v>
      </c>
      <c r="AA160" s="17">
        <f>T176</f>
        <v>2.4000000000000002E-3</v>
      </c>
    </row>
    <row r="162" spans="14:27" x14ac:dyDescent="0.45">
      <c r="O162" s="3"/>
      <c r="P162" s="37" t="s">
        <v>3</v>
      </c>
      <c r="Q162" s="4" t="s">
        <v>7</v>
      </c>
      <c r="R162" s="4"/>
      <c r="S162" s="5">
        <v>1</v>
      </c>
      <c r="T162" s="15"/>
      <c r="U162" s="19"/>
      <c r="W162" s="37" t="s">
        <v>3</v>
      </c>
      <c r="X162" s="4" t="s">
        <v>7</v>
      </c>
    </row>
    <row r="163" spans="14:27" x14ac:dyDescent="0.45">
      <c r="N163" t="s">
        <v>73</v>
      </c>
      <c r="O163" s="7" t="s">
        <v>30</v>
      </c>
      <c r="P163" s="8" t="s">
        <v>5</v>
      </c>
      <c r="Q163" s="29" t="s">
        <v>9</v>
      </c>
      <c r="R163" s="8"/>
      <c r="S163" s="9">
        <f>B8</f>
        <v>0.06</v>
      </c>
      <c r="T163" s="16"/>
      <c r="U163" s="19"/>
      <c r="W163" s="8" t="s">
        <v>5</v>
      </c>
      <c r="X163" s="29" t="s">
        <v>9</v>
      </c>
      <c r="Z163" t="s">
        <v>73</v>
      </c>
      <c r="AA163" s="17">
        <f>T164</f>
        <v>2.7300000000000003E-5</v>
      </c>
    </row>
    <row r="164" spans="14:27" x14ac:dyDescent="0.45">
      <c r="O164" s="11" t="s">
        <v>49</v>
      </c>
      <c r="P164" s="12" t="s">
        <v>4</v>
      </c>
      <c r="Q164" s="32" t="s">
        <v>14</v>
      </c>
      <c r="R164" s="12">
        <f>L36</f>
        <v>6.5000000000000006E-3</v>
      </c>
      <c r="S164" s="13">
        <f>E8</f>
        <v>7.0000000000000007E-2</v>
      </c>
      <c r="T164" s="14">
        <f>R164*S162*S163*S164</f>
        <v>2.7300000000000003E-5</v>
      </c>
      <c r="U164" s="19"/>
      <c r="W164" s="12" t="s">
        <v>4</v>
      </c>
      <c r="X164" s="32" t="s">
        <v>14</v>
      </c>
      <c r="Z164" t="s">
        <v>79</v>
      </c>
      <c r="AA164" s="17">
        <f>T188</f>
        <v>2.1000000000000004E-4</v>
      </c>
    </row>
    <row r="166" spans="14:27" x14ac:dyDescent="0.45">
      <c r="O166" s="3"/>
      <c r="P166" s="37" t="s">
        <v>3</v>
      </c>
      <c r="Q166" s="4" t="s">
        <v>7</v>
      </c>
      <c r="R166" s="4"/>
      <c r="S166" s="5">
        <v>1</v>
      </c>
      <c r="T166" s="15"/>
      <c r="U166" s="19"/>
    </row>
    <row r="167" spans="14:27" x14ac:dyDescent="0.45">
      <c r="N167" s="46" t="s">
        <v>74</v>
      </c>
      <c r="O167" s="7" t="s">
        <v>29</v>
      </c>
      <c r="P167" s="8" t="s">
        <v>5</v>
      </c>
      <c r="Q167" s="26" t="s">
        <v>6</v>
      </c>
      <c r="R167" s="8"/>
      <c r="S167" s="9">
        <f>B6</f>
        <v>0.2</v>
      </c>
      <c r="T167" s="16"/>
      <c r="U167" s="19"/>
    </row>
    <row r="168" spans="14:27" x14ac:dyDescent="0.45">
      <c r="O168" s="11"/>
      <c r="P168" s="12" t="s">
        <v>4</v>
      </c>
      <c r="Q168" s="21" t="s">
        <v>4</v>
      </c>
      <c r="R168" s="12">
        <f>L40</f>
        <v>4.0000000000000008E-2</v>
      </c>
      <c r="S168" s="13">
        <v>1</v>
      </c>
      <c r="T168" s="14">
        <f>R168*S166*S167*S168</f>
        <v>8.0000000000000019E-3</v>
      </c>
      <c r="U168" s="19"/>
    </row>
    <row r="170" spans="14:27" x14ac:dyDescent="0.45">
      <c r="O170" s="3"/>
      <c r="P170" s="37" t="s">
        <v>3</v>
      </c>
      <c r="Q170" s="4" t="s">
        <v>7</v>
      </c>
      <c r="R170" s="4"/>
      <c r="S170" s="5">
        <v>1</v>
      </c>
      <c r="T170" s="15"/>
      <c r="U170" s="19"/>
    </row>
    <row r="171" spans="14:27" x14ac:dyDescent="0.45">
      <c r="N171" s="46" t="s">
        <v>75</v>
      </c>
      <c r="O171" s="7" t="s">
        <v>34</v>
      </c>
      <c r="P171" s="8" t="s">
        <v>5</v>
      </c>
      <c r="Q171" s="28" t="s">
        <v>5</v>
      </c>
      <c r="R171" s="8"/>
      <c r="S171" s="9">
        <f>B7</f>
        <v>0.74</v>
      </c>
      <c r="T171" s="16"/>
      <c r="U171" s="19"/>
    </row>
    <row r="172" spans="14:27" x14ac:dyDescent="0.45">
      <c r="O172" s="11"/>
      <c r="P172" s="12" t="s">
        <v>4</v>
      </c>
      <c r="Q172" s="21" t="s">
        <v>4</v>
      </c>
      <c r="R172" s="12">
        <f>L40</f>
        <v>4.0000000000000008E-2</v>
      </c>
      <c r="S172" s="13">
        <v>1</v>
      </c>
      <c r="T172" s="14">
        <f>R172*S170*S171*S172</f>
        <v>2.9600000000000005E-2</v>
      </c>
      <c r="U172" s="19"/>
    </row>
    <row r="174" spans="14:27" x14ac:dyDescent="0.45">
      <c r="O174" s="3"/>
      <c r="P174" s="37" t="s">
        <v>3</v>
      </c>
      <c r="Q174" s="4" t="s">
        <v>7</v>
      </c>
      <c r="R174" s="4"/>
      <c r="S174" s="5">
        <v>1</v>
      </c>
      <c r="T174" s="15"/>
      <c r="U174" s="19"/>
    </row>
    <row r="175" spans="14:27" x14ac:dyDescent="0.45">
      <c r="N175" s="46" t="s">
        <v>76</v>
      </c>
      <c r="O175" s="7" t="s">
        <v>30</v>
      </c>
      <c r="P175" s="8" t="s">
        <v>5</v>
      </c>
      <c r="Q175" s="29" t="s">
        <v>9</v>
      </c>
      <c r="R175" s="8"/>
      <c r="S175" s="9">
        <f>B8</f>
        <v>0.06</v>
      </c>
      <c r="T175" s="16"/>
      <c r="U175" s="19"/>
    </row>
    <row r="176" spans="14:27" x14ac:dyDescent="0.45">
      <c r="O176" s="11"/>
      <c r="P176" s="12" t="s">
        <v>4</v>
      </c>
      <c r="Q176" s="21" t="s">
        <v>4</v>
      </c>
      <c r="R176" s="12">
        <f>L40</f>
        <v>4.0000000000000008E-2</v>
      </c>
      <c r="S176" s="13">
        <v>1</v>
      </c>
      <c r="T176" s="14">
        <f>R176*S174*S175*S176</f>
        <v>2.4000000000000002E-3</v>
      </c>
      <c r="U176" s="19"/>
    </row>
    <row r="178" spans="14:21" x14ac:dyDescent="0.45">
      <c r="O178" s="3"/>
      <c r="P178" s="37" t="s">
        <v>3</v>
      </c>
      <c r="Q178" s="4" t="s">
        <v>7</v>
      </c>
      <c r="R178" s="4"/>
      <c r="S178" s="5">
        <v>1</v>
      </c>
      <c r="T178" s="15"/>
      <c r="U178" s="19"/>
    </row>
    <row r="179" spans="14:21" x14ac:dyDescent="0.45">
      <c r="N179" s="46" t="s">
        <v>77</v>
      </c>
      <c r="O179" s="7" t="s">
        <v>29</v>
      </c>
      <c r="P179" s="8" t="s">
        <v>5</v>
      </c>
      <c r="Q179" s="26" t="s">
        <v>6</v>
      </c>
      <c r="R179" s="8"/>
      <c r="S179" s="9">
        <f>B6</f>
        <v>0.2</v>
      </c>
      <c r="T179" s="16"/>
      <c r="U179" s="19"/>
    </row>
    <row r="180" spans="14:21" x14ac:dyDescent="0.45">
      <c r="O180" s="11"/>
      <c r="P180" s="12" t="s">
        <v>4</v>
      </c>
      <c r="Q180" s="21" t="s">
        <v>14</v>
      </c>
      <c r="R180" s="12">
        <f>L44</f>
        <v>3.5000000000000005E-3</v>
      </c>
      <c r="S180" s="13">
        <v>1</v>
      </c>
      <c r="T180" s="14">
        <f>R180*S178*S179*S180</f>
        <v>7.000000000000001E-4</v>
      </c>
      <c r="U180" s="19"/>
    </row>
    <row r="181" spans="14:21" x14ac:dyDescent="0.45">
      <c r="S181" s="19"/>
    </row>
    <row r="182" spans="14:21" x14ac:dyDescent="0.45">
      <c r="O182" s="3"/>
      <c r="P182" s="37" t="s">
        <v>3</v>
      </c>
      <c r="Q182" s="4" t="s">
        <v>7</v>
      </c>
      <c r="R182" s="4"/>
      <c r="S182" s="5">
        <v>1</v>
      </c>
      <c r="T182" s="15"/>
      <c r="U182" s="19"/>
    </row>
    <row r="183" spans="14:21" x14ac:dyDescent="0.45">
      <c r="N183" s="46" t="s">
        <v>78</v>
      </c>
      <c r="O183" s="7" t="s">
        <v>34</v>
      </c>
      <c r="P183" s="8" t="s">
        <v>5</v>
      </c>
      <c r="Q183" s="28" t="s">
        <v>5</v>
      </c>
      <c r="R183" s="8"/>
      <c r="S183" s="9">
        <f>B7</f>
        <v>0.74</v>
      </c>
      <c r="T183" s="16"/>
      <c r="U183" s="19"/>
    </row>
    <row r="184" spans="14:21" x14ac:dyDescent="0.45">
      <c r="O184" s="11"/>
      <c r="P184" s="12" t="s">
        <v>4</v>
      </c>
      <c r="Q184" s="21" t="s">
        <v>14</v>
      </c>
      <c r="R184" s="12">
        <f>L44</f>
        <v>3.5000000000000005E-3</v>
      </c>
      <c r="S184" s="13">
        <v>1</v>
      </c>
      <c r="T184" s="14">
        <f>R184*S182*S183*S184</f>
        <v>2.5900000000000003E-3</v>
      </c>
      <c r="U184" s="19"/>
    </row>
    <row r="186" spans="14:21" x14ac:dyDescent="0.45">
      <c r="O186" s="3"/>
      <c r="P186" s="37" t="s">
        <v>3</v>
      </c>
      <c r="Q186" s="4" t="s">
        <v>7</v>
      </c>
      <c r="R186" s="4"/>
      <c r="S186" s="5">
        <v>1</v>
      </c>
      <c r="T186" s="15"/>
      <c r="U186" s="19"/>
    </row>
    <row r="187" spans="14:21" x14ac:dyDescent="0.45">
      <c r="N187" s="46" t="s">
        <v>79</v>
      </c>
      <c r="O187" s="7" t="s">
        <v>30</v>
      </c>
      <c r="P187" s="8" t="s">
        <v>5</v>
      </c>
      <c r="Q187" s="29" t="s">
        <v>9</v>
      </c>
      <c r="R187" s="8"/>
      <c r="S187" s="9">
        <f>B8</f>
        <v>0.06</v>
      </c>
      <c r="T187" s="16"/>
      <c r="U187" s="19"/>
    </row>
    <row r="188" spans="14:21" x14ac:dyDescent="0.45">
      <c r="O188" s="11"/>
      <c r="P188" s="12" t="s">
        <v>4</v>
      </c>
      <c r="Q188" s="21" t="s">
        <v>14</v>
      </c>
      <c r="R188" s="12">
        <f>L44</f>
        <v>3.5000000000000005E-3</v>
      </c>
      <c r="S188" s="13">
        <v>1</v>
      </c>
      <c r="T188" s="14">
        <f>R188*S186*S187*S188</f>
        <v>2.1000000000000004E-4</v>
      </c>
      <c r="U188" s="19"/>
    </row>
    <row r="190" spans="14:21" x14ac:dyDescent="0.45">
      <c r="S190" t="s">
        <v>80</v>
      </c>
      <c r="T190">
        <f>SUM(T10:T188)</f>
        <v>0.99999999999999989</v>
      </c>
    </row>
  </sheetData>
  <mergeCells count="6">
    <mergeCell ref="AN8:AQ8"/>
    <mergeCell ref="G8:L8"/>
    <mergeCell ref="O8:T8"/>
    <mergeCell ref="W8:AA8"/>
    <mergeCell ref="AD8:AG8"/>
    <mergeCell ref="AI8:AL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B5E9-C3CF-465A-93E8-4E72FE5BF6D9}">
  <dimension ref="A2:AQ1135"/>
  <sheetViews>
    <sheetView tabSelected="1" topLeftCell="T1" workbookViewId="0">
      <pane ySplit="8" topLeftCell="A132" activePane="bottomLeft" state="frozen"/>
      <selection pane="bottomLeft" activeCell="AL13" sqref="AL13:AL143"/>
    </sheetView>
  </sheetViews>
  <sheetFormatPr defaultRowHeight="14.25" x14ac:dyDescent="0.45"/>
  <cols>
    <col min="10" max="10" width="10.265625" bestFit="1" customWidth="1"/>
    <col min="23" max="23" width="14.53125" customWidth="1"/>
    <col min="24" max="24" width="9.73046875" customWidth="1"/>
    <col min="25" max="25" width="9.6640625" style="17" customWidth="1"/>
    <col min="28" max="28" width="12.796875" bestFit="1" customWidth="1"/>
  </cols>
  <sheetData>
    <row r="2" spans="1:38" x14ac:dyDescent="0.45">
      <c r="A2" s="27" t="s">
        <v>0</v>
      </c>
      <c r="B2">
        <v>0.1</v>
      </c>
      <c r="D2" s="33" t="s">
        <v>8</v>
      </c>
      <c r="E2">
        <v>0.13</v>
      </c>
      <c r="G2" s="56" t="s">
        <v>1</v>
      </c>
      <c r="H2">
        <v>0.19</v>
      </c>
      <c r="J2" t="s">
        <v>2</v>
      </c>
      <c r="K2" s="1" t="s">
        <v>3</v>
      </c>
      <c r="L2" s="1" t="s">
        <v>0</v>
      </c>
      <c r="M2" s="1"/>
    </row>
    <row r="3" spans="1:38" x14ac:dyDescent="0.45">
      <c r="A3" s="24" t="s">
        <v>3</v>
      </c>
      <c r="B3">
        <v>0.85</v>
      </c>
      <c r="D3" s="34" t="s">
        <v>93</v>
      </c>
      <c r="E3">
        <v>0.8</v>
      </c>
      <c r="G3" s="57" t="s">
        <v>4</v>
      </c>
      <c r="H3">
        <v>0.7</v>
      </c>
      <c r="K3" s="1" t="s">
        <v>5</v>
      </c>
      <c r="L3" s="1" t="s">
        <v>6</v>
      </c>
      <c r="M3" s="1"/>
    </row>
    <row r="4" spans="1:38" x14ac:dyDescent="0.45">
      <c r="A4" s="25" t="s">
        <v>7</v>
      </c>
      <c r="B4">
        <v>0.05</v>
      </c>
      <c r="D4" s="35" t="s">
        <v>12</v>
      </c>
      <c r="E4">
        <v>7.0000000000000007E-2</v>
      </c>
      <c r="G4" s="58" t="s">
        <v>14</v>
      </c>
      <c r="H4">
        <v>0.11</v>
      </c>
      <c r="K4" s="1" t="s">
        <v>93</v>
      </c>
      <c r="L4" s="1" t="s">
        <v>8</v>
      </c>
      <c r="M4" s="1"/>
    </row>
    <row r="5" spans="1:38" x14ac:dyDescent="0.45">
      <c r="A5" s="1"/>
      <c r="D5" s="1"/>
      <c r="G5" s="1"/>
      <c r="K5" s="1" t="s">
        <v>4</v>
      </c>
      <c r="L5" s="1" t="s">
        <v>1</v>
      </c>
      <c r="M5" s="1"/>
      <c r="T5" s="8"/>
    </row>
    <row r="6" spans="1:38" x14ac:dyDescent="0.45">
      <c r="A6" s="26" t="s">
        <v>6</v>
      </c>
      <c r="B6">
        <v>0.2</v>
      </c>
      <c r="D6" s="30" t="s">
        <v>8</v>
      </c>
      <c r="E6">
        <v>0.13</v>
      </c>
      <c r="G6" s="62" t="s">
        <v>1</v>
      </c>
      <c r="H6">
        <v>0.19</v>
      </c>
      <c r="K6" s="1"/>
      <c r="L6" s="1"/>
      <c r="M6" s="1"/>
    </row>
    <row r="7" spans="1:38" ht="14.65" thickBot="1" x14ac:dyDescent="0.5">
      <c r="A7" s="28" t="s">
        <v>5</v>
      </c>
      <c r="B7">
        <v>0.74</v>
      </c>
      <c r="D7" s="31" t="s">
        <v>93</v>
      </c>
      <c r="E7">
        <v>0.8</v>
      </c>
      <c r="G7" s="61" t="s">
        <v>4</v>
      </c>
      <c r="H7">
        <v>0.7</v>
      </c>
      <c r="K7" s="1"/>
      <c r="L7" s="1"/>
      <c r="M7" s="1"/>
    </row>
    <row r="8" spans="1:38" ht="14.65" thickBot="1" x14ac:dyDescent="0.5">
      <c r="A8" s="29" t="s">
        <v>9</v>
      </c>
      <c r="B8">
        <v>0.06</v>
      </c>
      <c r="D8" s="32" t="s">
        <v>12</v>
      </c>
      <c r="E8">
        <v>7.0000000000000007E-2</v>
      </c>
      <c r="G8" s="60" t="s">
        <v>14</v>
      </c>
      <c r="H8">
        <v>0.11</v>
      </c>
      <c r="J8" s="48" t="s">
        <v>15</v>
      </c>
      <c r="K8" s="49"/>
      <c r="L8" s="49"/>
      <c r="M8" s="49"/>
      <c r="N8" s="49"/>
      <c r="O8" s="50"/>
      <c r="P8" s="18"/>
      <c r="R8" s="48" t="s">
        <v>86</v>
      </c>
      <c r="S8" s="49"/>
      <c r="T8" s="49"/>
      <c r="U8" s="49"/>
      <c r="V8" s="49"/>
      <c r="W8" s="50"/>
      <c r="X8" s="18"/>
    </row>
    <row r="9" spans="1:38" x14ac:dyDescent="0.45">
      <c r="K9" s="1"/>
      <c r="L9" s="1"/>
      <c r="M9" s="1" t="s">
        <v>13</v>
      </c>
      <c r="N9" t="s">
        <v>10</v>
      </c>
      <c r="O9" t="s">
        <v>11</v>
      </c>
      <c r="S9" s="1"/>
      <c r="T9" s="1"/>
      <c r="U9" s="1" t="s">
        <v>13</v>
      </c>
      <c r="V9" t="s">
        <v>10</v>
      </c>
      <c r="W9" t="s">
        <v>11</v>
      </c>
    </row>
    <row r="10" spans="1:38" x14ac:dyDescent="0.45">
      <c r="I10" s="1" t="s">
        <v>20</v>
      </c>
      <c r="J10" s="3" t="s">
        <v>16</v>
      </c>
      <c r="K10" s="4" t="s">
        <v>3</v>
      </c>
      <c r="L10" s="22" t="s">
        <v>0</v>
      </c>
      <c r="M10" s="4"/>
      <c r="N10" s="5">
        <f>B$2</f>
        <v>0.1</v>
      </c>
      <c r="O10" s="6"/>
      <c r="P10" s="9"/>
      <c r="Q10" s="1" t="s">
        <v>31</v>
      </c>
      <c r="R10" s="3"/>
      <c r="S10" s="4" t="s">
        <v>3</v>
      </c>
      <c r="T10" s="37" t="s">
        <v>0</v>
      </c>
      <c r="U10" s="4"/>
      <c r="V10" s="5">
        <v>1</v>
      </c>
      <c r="W10" s="6"/>
      <c r="X10" s="9"/>
      <c r="Y10" s="1" t="str">
        <f>Q10</f>
        <v>A1-B1</v>
      </c>
      <c r="Z10" s="4" t="str">
        <f>S10</f>
        <v>Ad</v>
      </c>
      <c r="AA10" s="4" t="str">
        <f t="shared" ref="AA10:AA13" si="0">T10</f>
        <v>Aw</v>
      </c>
      <c r="AD10" s="1" t="str">
        <f>Q385</f>
        <v>A10-B76</v>
      </c>
      <c r="AE10" s="4" t="str">
        <f>S385</f>
        <v>Ad</v>
      </c>
      <c r="AF10" s="4" t="str">
        <f>T385</f>
        <v>Ad</v>
      </c>
      <c r="AI10" s="1" t="str">
        <f>Q760</f>
        <v>A19-B151</v>
      </c>
      <c r="AJ10" s="4" t="str">
        <f>S760</f>
        <v>Ad</v>
      </c>
      <c r="AK10" s="4" t="str">
        <f>T760</f>
        <v>Am</v>
      </c>
      <c r="AL10" s="54"/>
    </row>
    <row r="11" spans="1:38" x14ac:dyDescent="0.45">
      <c r="J11" s="7"/>
      <c r="K11" s="8" t="s">
        <v>5</v>
      </c>
      <c r="L11" s="8" t="s">
        <v>6</v>
      </c>
      <c r="M11" s="8"/>
      <c r="N11" s="9">
        <v>1</v>
      </c>
      <c r="O11" s="10"/>
      <c r="P11" s="9"/>
      <c r="R11" s="7" t="s">
        <v>29</v>
      </c>
      <c r="S11" s="8" t="s">
        <v>5</v>
      </c>
      <c r="T11" s="26" t="s">
        <v>6</v>
      </c>
      <c r="U11" s="8"/>
      <c r="V11" s="9">
        <f>$B$6</f>
        <v>0.2</v>
      </c>
      <c r="W11" s="10"/>
      <c r="X11" s="9"/>
      <c r="Y11" s="44"/>
      <c r="Z11" s="4" t="str">
        <f t="shared" ref="Z11:Z13" si="1">S11</f>
        <v>Bd</v>
      </c>
      <c r="AA11" s="4" t="str">
        <f t="shared" si="0"/>
        <v>Bw</v>
      </c>
      <c r="AD11" s="44"/>
      <c r="AE11" s="4" t="str">
        <f>S386</f>
        <v>Bd</v>
      </c>
      <c r="AF11" s="4" t="str">
        <f>T386</f>
        <v>Bw</v>
      </c>
      <c r="AI11" s="44"/>
      <c r="AJ11" s="4" t="str">
        <f>S761</f>
        <v>Bd</v>
      </c>
      <c r="AK11" s="4" t="str">
        <f>T761</f>
        <v>Bw</v>
      </c>
      <c r="AL11" s="54"/>
    </row>
    <row r="12" spans="1:38" x14ac:dyDescent="0.45">
      <c r="I12" s="17"/>
      <c r="J12" s="7" t="s">
        <v>94</v>
      </c>
      <c r="K12" s="8" t="s">
        <v>93</v>
      </c>
      <c r="L12" s="63" t="s">
        <v>8</v>
      </c>
      <c r="M12" s="9"/>
      <c r="N12" s="9">
        <f>E$2</f>
        <v>0.13</v>
      </c>
      <c r="O12" s="10"/>
      <c r="P12" s="19"/>
      <c r="Q12" s="17"/>
      <c r="R12" s="7" t="s">
        <v>94</v>
      </c>
      <c r="S12" s="8" t="s">
        <v>93</v>
      </c>
      <c r="T12" s="30" t="s">
        <v>8</v>
      </c>
      <c r="U12" s="9"/>
      <c r="V12" s="9">
        <f>$E$6</f>
        <v>0.13</v>
      </c>
      <c r="W12" s="10"/>
      <c r="X12" s="19"/>
      <c r="Y12" s="45"/>
      <c r="Z12" s="4" t="str">
        <f t="shared" si="1"/>
        <v>Ce</v>
      </c>
      <c r="AA12" s="4" t="str">
        <f t="shared" si="0"/>
        <v>Cw</v>
      </c>
      <c r="AD12" s="45"/>
      <c r="AE12" s="4" t="str">
        <f>S387</f>
        <v>Ce</v>
      </c>
      <c r="AF12" s="4" t="str">
        <f>T387</f>
        <v>Cw</v>
      </c>
      <c r="AI12" s="45"/>
      <c r="AJ12" s="4" t="str">
        <f>S762</f>
        <v>Ce</v>
      </c>
      <c r="AK12" s="4" t="str">
        <f>T762</f>
        <v>Cw</v>
      </c>
      <c r="AL12" s="54"/>
    </row>
    <row r="13" spans="1:38" x14ac:dyDescent="0.45">
      <c r="I13" s="17"/>
      <c r="J13" s="11" t="s">
        <v>17</v>
      </c>
      <c r="K13" s="12" t="s">
        <v>4</v>
      </c>
      <c r="L13" s="64" t="s">
        <v>1</v>
      </c>
      <c r="M13" s="12">
        <v>1</v>
      </c>
      <c r="N13" s="13">
        <f>H$2</f>
        <v>0.19</v>
      </c>
      <c r="O13" s="14">
        <f>M13*N10*N11*N12*N13</f>
        <v>2.4700000000000004E-3</v>
      </c>
      <c r="P13" s="2"/>
      <c r="Q13" s="17"/>
      <c r="R13" s="11" t="s">
        <v>17</v>
      </c>
      <c r="S13" s="12" t="s">
        <v>4</v>
      </c>
      <c r="T13" s="62" t="s">
        <v>1</v>
      </c>
      <c r="U13" s="12">
        <f>O$13</f>
        <v>2.4700000000000004E-3</v>
      </c>
      <c r="V13" s="13">
        <f>$H$6</f>
        <v>0.19</v>
      </c>
      <c r="W13" s="14">
        <f>U13*V10*V11*V12*V13</f>
        <v>1.2201800000000004E-5</v>
      </c>
      <c r="X13" s="2"/>
      <c r="Z13" s="4" t="str">
        <f t="shared" si="1"/>
        <v>De</v>
      </c>
      <c r="AA13" s="4" t="str">
        <f t="shared" si="0"/>
        <v>Dw</v>
      </c>
      <c r="AB13" s="54">
        <f>W13</f>
        <v>1.2201800000000004E-5</v>
      </c>
      <c r="AD13" s="17"/>
      <c r="AE13" s="4" t="str">
        <f>S388</f>
        <v>De</v>
      </c>
      <c r="AF13" s="4" t="str">
        <f>T388</f>
        <v>Dw</v>
      </c>
      <c r="AG13" s="54">
        <f>W388</f>
        <v>1.0371530000000001E-4</v>
      </c>
      <c r="AI13" s="17"/>
      <c r="AJ13" s="4" t="str">
        <f>S763</f>
        <v>De</v>
      </c>
      <c r="AK13" s="4" t="str">
        <f>T763</f>
        <v>Dw</v>
      </c>
      <c r="AL13" s="54">
        <f>W763</f>
        <v>6.100900000000002E-6</v>
      </c>
    </row>
    <row r="14" spans="1:38" x14ac:dyDescent="0.45">
      <c r="X14" s="19"/>
      <c r="AB14" s="54"/>
      <c r="AD14" s="17"/>
      <c r="AG14" s="54"/>
      <c r="AI14" s="17"/>
      <c r="AL14" s="54"/>
    </row>
    <row r="15" spans="1:38" x14ac:dyDescent="0.45">
      <c r="I15" s="1" t="s">
        <v>21</v>
      </c>
      <c r="J15" s="3" t="s">
        <v>16</v>
      </c>
      <c r="K15" s="4" t="s">
        <v>3</v>
      </c>
      <c r="L15" s="22" t="s">
        <v>0</v>
      </c>
      <c r="M15" s="4"/>
      <c r="N15" s="5">
        <f>$B$2</f>
        <v>0.1</v>
      </c>
      <c r="O15" s="6"/>
      <c r="Q15" s="1" t="s">
        <v>32</v>
      </c>
      <c r="R15" s="3"/>
      <c r="S15" s="4" t="s">
        <v>3</v>
      </c>
      <c r="T15" s="37" t="s">
        <v>0</v>
      </c>
      <c r="U15" s="4"/>
      <c r="V15" s="5">
        <v>1</v>
      </c>
      <c r="W15" s="6"/>
      <c r="X15" s="19"/>
      <c r="Y15" s="1" t="str">
        <f>Q15</f>
        <v>A1-B2</v>
      </c>
      <c r="Z15" s="4" t="str">
        <f>S15</f>
        <v>Ad</v>
      </c>
      <c r="AA15" s="4" t="str">
        <f t="shared" ref="AA15:AA18" si="2">T15</f>
        <v>Aw</v>
      </c>
      <c r="AB15" s="54"/>
      <c r="AD15" s="1" t="str">
        <f>Q390</f>
        <v>A10-B77</v>
      </c>
      <c r="AE15" s="4" t="str">
        <f>S390</f>
        <v>Ad</v>
      </c>
      <c r="AF15" s="4" t="str">
        <f>T390</f>
        <v>Ad</v>
      </c>
      <c r="AG15" s="54"/>
      <c r="AI15" s="1" t="str">
        <f>Q765</f>
        <v>A19-B152</v>
      </c>
      <c r="AJ15" s="4" t="str">
        <f>S765</f>
        <v>Ad</v>
      </c>
      <c r="AK15" s="4" t="str">
        <f>T765</f>
        <v>Am</v>
      </c>
      <c r="AL15" s="54"/>
    </row>
    <row r="16" spans="1:38" x14ac:dyDescent="0.45">
      <c r="J16" s="7"/>
      <c r="K16" s="8" t="s">
        <v>5</v>
      </c>
      <c r="L16" s="8" t="s">
        <v>6</v>
      </c>
      <c r="M16" s="8"/>
      <c r="N16" s="9">
        <v>1</v>
      </c>
      <c r="O16" s="10"/>
      <c r="R16" s="7" t="s">
        <v>29</v>
      </c>
      <c r="S16" s="8" t="s">
        <v>5</v>
      </c>
      <c r="T16" s="26" t="s">
        <v>6</v>
      </c>
      <c r="U16" s="8"/>
      <c r="V16" s="9">
        <f>$B$6</f>
        <v>0.2</v>
      </c>
      <c r="W16" s="10"/>
      <c r="Y16" s="1" t="str">
        <f>Q145</f>
        <v>A2-B28</v>
      </c>
      <c r="Z16" s="4" t="str">
        <f t="shared" ref="Z16:Z18" si="3">S16</f>
        <v>Bd</v>
      </c>
      <c r="AA16" s="4" t="str">
        <f t="shared" si="2"/>
        <v>Bw</v>
      </c>
      <c r="AB16" s="54"/>
      <c r="AD16" s="1" t="str">
        <f>Q520</f>
        <v>A11-B103</v>
      </c>
      <c r="AE16" s="4" t="str">
        <f>S391</f>
        <v>Bd</v>
      </c>
      <c r="AF16" s="4" t="str">
        <f>T391</f>
        <v>Bw</v>
      </c>
      <c r="AG16" s="54"/>
      <c r="AI16" s="1" t="str">
        <f>Q895</f>
        <v>A20-B178</v>
      </c>
      <c r="AJ16" s="4" t="str">
        <f>S766</f>
        <v>Bd</v>
      </c>
      <c r="AK16" s="4" t="str">
        <f>T766</f>
        <v>Bw</v>
      </c>
      <c r="AL16" s="54"/>
    </row>
    <row r="17" spans="1:43" x14ac:dyDescent="0.45">
      <c r="I17" s="17"/>
      <c r="J17" s="7" t="s">
        <v>94</v>
      </c>
      <c r="K17" s="8" t="s">
        <v>93</v>
      </c>
      <c r="L17" s="63" t="s">
        <v>8</v>
      </c>
      <c r="M17" s="9"/>
      <c r="N17" s="9">
        <f>$E$2</f>
        <v>0.13</v>
      </c>
      <c r="O17" s="10"/>
      <c r="Q17" s="17"/>
      <c r="R17" s="7" t="s">
        <v>94</v>
      </c>
      <c r="S17" s="8" t="s">
        <v>93</v>
      </c>
      <c r="T17" s="30" t="s">
        <v>8</v>
      </c>
      <c r="U17" s="9"/>
      <c r="V17" s="9">
        <f>$E$6</f>
        <v>0.13</v>
      </c>
      <c r="W17" s="10"/>
      <c r="X17" s="19"/>
      <c r="Z17" s="4" t="str">
        <f t="shared" si="3"/>
        <v>Ce</v>
      </c>
      <c r="AA17" s="4" t="str">
        <f t="shared" si="2"/>
        <v>Cw</v>
      </c>
      <c r="AB17" s="54"/>
      <c r="AD17" s="17"/>
      <c r="AE17" s="4" t="str">
        <f>S392</f>
        <v>Ce</v>
      </c>
      <c r="AF17" s="4" t="str">
        <f>T392</f>
        <v>Cw</v>
      </c>
      <c r="AG17" s="54"/>
      <c r="AI17" s="17"/>
      <c r="AJ17" s="4" t="str">
        <f>S767</f>
        <v>Ce</v>
      </c>
      <c r="AK17" s="4" t="str">
        <f>T767</f>
        <v>Cw</v>
      </c>
      <c r="AL17" s="54"/>
    </row>
    <row r="18" spans="1:43" x14ac:dyDescent="0.45">
      <c r="I18" s="17"/>
      <c r="J18" s="11" t="s">
        <v>114</v>
      </c>
      <c r="K18" s="12" t="s">
        <v>4</v>
      </c>
      <c r="L18" s="57" t="s">
        <v>4</v>
      </c>
      <c r="M18" s="12">
        <v>1</v>
      </c>
      <c r="N18" s="13">
        <f>$H$3</f>
        <v>0.7</v>
      </c>
      <c r="O18" s="14">
        <f>M18*N15*N16*N17*N18</f>
        <v>9.1000000000000004E-3</v>
      </c>
      <c r="Q18" s="17"/>
      <c r="R18" s="11" t="s">
        <v>114</v>
      </c>
      <c r="S18" s="12" t="s">
        <v>4</v>
      </c>
      <c r="T18" s="61" t="s">
        <v>4</v>
      </c>
      <c r="U18" s="12">
        <f>O$13</f>
        <v>2.4700000000000004E-3</v>
      </c>
      <c r="V18" s="13">
        <f>$H$7</f>
        <v>0.7</v>
      </c>
      <c r="W18" s="14">
        <f>U18*V15*V16*V17*V18</f>
        <v>4.495400000000001E-5</v>
      </c>
      <c r="X18" s="19"/>
      <c r="Z18" s="4" t="str">
        <f t="shared" si="3"/>
        <v>De</v>
      </c>
      <c r="AA18" s="4" t="str">
        <f t="shared" si="2"/>
        <v>De</v>
      </c>
      <c r="AB18" s="54">
        <f>W18+W148</f>
        <v>2.8155400000000005E-4</v>
      </c>
      <c r="AD18" s="17"/>
      <c r="AE18" s="4" t="str">
        <f>S393</f>
        <v>De</v>
      </c>
      <c r="AF18" s="4" t="str">
        <f>T393</f>
        <v>De</v>
      </c>
      <c r="AG18" s="54">
        <f>W393+W523</f>
        <v>2.3932089999999999E-3</v>
      </c>
      <c r="AI18" s="17"/>
      <c r="AJ18" s="4" t="str">
        <f>S768</f>
        <v>De</v>
      </c>
      <c r="AK18" s="4" t="str">
        <f>T768</f>
        <v>De</v>
      </c>
      <c r="AL18" s="54">
        <f>W768+W898</f>
        <v>1.4077700000000002E-4</v>
      </c>
    </row>
    <row r="19" spans="1:43" x14ac:dyDescent="0.45">
      <c r="X19" s="19"/>
      <c r="AB19" s="54"/>
      <c r="AD19" s="17"/>
      <c r="AG19" s="54"/>
      <c r="AI19" s="17"/>
      <c r="AL19" s="54"/>
    </row>
    <row r="20" spans="1:43" x14ac:dyDescent="0.45">
      <c r="I20" s="1" t="s">
        <v>22</v>
      </c>
      <c r="J20" s="3" t="s">
        <v>16</v>
      </c>
      <c r="K20" s="4" t="s">
        <v>3</v>
      </c>
      <c r="L20" s="22" t="s">
        <v>0</v>
      </c>
      <c r="M20" s="4"/>
      <c r="N20" s="5">
        <f>B$2</f>
        <v>0.1</v>
      </c>
      <c r="O20" s="6"/>
      <c r="Q20" s="1" t="s">
        <v>33</v>
      </c>
      <c r="R20" s="3"/>
      <c r="S20" s="4" t="s">
        <v>3</v>
      </c>
      <c r="T20" s="37" t="s">
        <v>0</v>
      </c>
      <c r="U20" s="4"/>
      <c r="V20" s="5">
        <v>1</v>
      </c>
      <c r="W20" s="6"/>
      <c r="Y20" s="1" t="str">
        <f>Q20</f>
        <v>A1-B3</v>
      </c>
      <c r="Z20" s="4" t="str">
        <f>S20</f>
        <v>Ad</v>
      </c>
      <c r="AA20" s="4" t="str">
        <f t="shared" ref="AA20:AA23" si="4">T20</f>
        <v>Aw</v>
      </c>
      <c r="AB20" s="54"/>
      <c r="AD20" s="1" t="str">
        <f>Q395</f>
        <v>A10-B78</v>
      </c>
      <c r="AE20" s="4" t="str">
        <f>S395</f>
        <v>Ad</v>
      </c>
      <c r="AF20" s="4" t="str">
        <f>T395</f>
        <v>Ad</v>
      </c>
      <c r="AG20" s="54"/>
      <c r="AI20" s="1" t="str">
        <f>Q770</f>
        <v>A19-B153</v>
      </c>
      <c r="AJ20" s="4" t="str">
        <f>S770</f>
        <v>Ad</v>
      </c>
      <c r="AK20" s="4" t="str">
        <f>T770</f>
        <v>Am</v>
      </c>
      <c r="AL20" s="54"/>
    </row>
    <row r="21" spans="1:43" x14ac:dyDescent="0.45">
      <c r="J21" s="7"/>
      <c r="K21" s="8" t="s">
        <v>5</v>
      </c>
      <c r="L21" s="8" t="s">
        <v>6</v>
      </c>
      <c r="M21" s="8"/>
      <c r="N21" s="9">
        <v>1</v>
      </c>
      <c r="O21" s="10"/>
      <c r="R21" s="7" t="s">
        <v>29</v>
      </c>
      <c r="S21" s="8" t="s">
        <v>5</v>
      </c>
      <c r="T21" s="26" t="s">
        <v>6</v>
      </c>
      <c r="U21" s="8"/>
      <c r="V21" s="9">
        <f>$B$6</f>
        <v>0.2</v>
      </c>
      <c r="W21" s="10"/>
      <c r="X21" s="19"/>
      <c r="Y21" s="1" t="str">
        <f>Q190</f>
        <v>A3-B37</v>
      </c>
      <c r="Z21" s="4" t="str">
        <f t="shared" ref="Z21:Z23" si="5">S21</f>
        <v>Bd</v>
      </c>
      <c r="AA21" s="4" t="str">
        <f t="shared" si="4"/>
        <v>Bw</v>
      </c>
      <c r="AB21" s="54"/>
      <c r="AD21" s="1" t="str">
        <f>Q565</f>
        <v>A12-B112</v>
      </c>
      <c r="AE21" s="4" t="str">
        <f>S396</f>
        <v>Bd</v>
      </c>
      <c r="AF21" s="4" t="str">
        <f>T396</f>
        <v>Bw</v>
      </c>
      <c r="AG21" s="54"/>
      <c r="AI21" s="1" t="str">
        <f>Q940</f>
        <v>A21-B187</v>
      </c>
      <c r="AJ21" s="4" t="str">
        <f>S771</f>
        <v>Bd</v>
      </c>
      <c r="AK21" s="4" t="str">
        <f>T771</f>
        <v>Bw</v>
      </c>
      <c r="AL21" s="54"/>
    </row>
    <row r="22" spans="1:43" x14ac:dyDescent="0.45">
      <c r="I22" s="17"/>
      <c r="J22" s="7" t="s">
        <v>94</v>
      </c>
      <c r="K22" s="8" t="s">
        <v>93</v>
      </c>
      <c r="L22" s="63" t="s">
        <v>8</v>
      </c>
      <c r="M22" s="9"/>
      <c r="N22" s="9">
        <f>E$2</f>
        <v>0.13</v>
      </c>
      <c r="O22" s="10"/>
      <c r="Q22" s="17"/>
      <c r="R22" s="7" t="s">
        <v>94</v>
      </c>
      <c r="S22" s="8" t="s">
        <v>93</v>
      </c>
      <c r="T22" s="30" t="s">
        <v>8</v>
      </c>
      <c r="U22" s="9"/>
      <c r="V22" s="9">
        <f>$E$6</f>
        <v>0.13</v>
      </c>
      <c r="W22" s="10"/>
      <c r="X22" s="19"/>
      <c r="Z22" s="4" t="str">
        <f t="shared" si="5"/>
        <v>Ce</v>
      </c>
      <c r="AA22" s="4" t="str">
        <f t="shared" si="4"/>
        <v>Cw</v>
      </c>
      <c r="AB22" s="54"/>
      <c r="AD22" s="17"/>
      <c r="AE22" s="4" t="str">
        <f>S397</f>
        <v>Ce</v>
      </c>
      <c r="AF22" s="4" t="str">
        <f>T397</f>
        <v>Cw</v>
      </c>
      <c r="AG22" s="54"/>
      <c r="AI22" s="17"/>
      <c r="AJ22" s="4" t="str">
        <f>S772</f>
        <v>Ce</v>
      </c>
      <c r="AK22" s="4" t="str">
        <f>T772</f>
        <v>Cw</v>
      </c>
      <c r="AL22" s="54"/>
    </row>
    <row r="23" spans="1:43" x14ac:dyDescent="0.45">
      <c r="I23" s="17"/>
      <c r="J23" s="11" t="s">
        <v>49</v>
      </c>
      <c r="K23" s="12" t="s">
        <v>4</v>
      </c>
      <c r="L23" s="58" t="s">
        <v>14</v>
      </c>
      <c r="M23" s="12">
        <v>1</v>
      </c>
      <c r="N23" s="13">
        <f>H$4</f>
        <v>0.11</v>
      </c>
      <c r="O23" s="14">
        <f>M23*N20*N21*N22*N23</f>
        <v>1.4300000000000001E-3</v>
      </c>
      <c r="Q23" s="17"/>
      <c r="R23" s="11" t="s">
        <v>49</v>
      </c>
      <c r="S23" s="12" t="s">
        <v>4</v>
      </c>
      <c r="T23" s="60" t="s">
        <v>14</v>
      </c>
      <c r="U23" s="12">
        <f>O$13</f>
        <v>2.4700000000000004E-3</v>
      </c>
      <c r="V23" s="13">
        <f>$H$8</f>
        <v>0.11</v>
      </c>
      <c r="W23" s="14">
        <f>U23*V20*V21*V22*V23</f>
        <v>7.0642000000000018E-6</v>
      </c>
      <c r="X23" s="19"/>
      <c r="Z23" s="4" t="str">
        <f t="shared" si="5"/>
        <v>De</v>
      </c>
      <c r="AA23" s="4" t="str">
        <f t="shared" si="4"/>
        <v>Dm</v>
      </c>
      <c r="AB23" s="54">
        <f>W23+W193</f>
        <v>4.4244199999999999E-5</v>
      </c>
      <c r="AD23" s="17"/>
      <c r="AE23" s="4" t="str">
        <f>S398</f>
        <v>De</v>
      </c>
      <c r="AF23" s="4" t="str">
        <f>T398</f>
        <v>Dm</v>
      </c>
      <c r="AG23" s="54">
        <f>W398+W568</f>
        <v>3.760757000000001E-4</v>
      </c>
      <c r="AI23" s="17"/>
      <c r="AJ23" s="4" t="str">
        <f>S773</f>
        <v>De</v>
      </c>
      <c r="AK23" s="4" t="str">
        <f>T773</f>
        <v>Dm</v>
      </c>
      <c r="AL23" s="54">
        <f>W773+W943</f>
        <v>2.2122099999999999E-5</v>
      </c>
    </row>
    <row r="24" spans="1:43" x14ac:dyDescent="0.45">
      <c r="AB24" s="54"/>
      <c r="AD24" s="17"/>
      <c r="AG24" s="54"/>
      <c r="AI24" s="17"/>
      <c r="AL24" s="54"/>
    </row>
    <row r="25" spans="1:43" s="17" customFormat="1" x14ac:dyDescent="0.45">
      <c r="A25"/>
      <c r="B25"/>
      <c r="C25"/>
      <c r="D25"/>
      <c r="E25"/>
      <c r="F25"/>
      <c r="G25"/>
      <c r="H25"/>
      <c r="I25" s="1" t="s">
        <v>23</v>
      </c>
      <c r="J25" s="3" t="s">
        <v>16</v>
      </c>
      <c r="K25" s="4" t="s">
        <v>3</v>
      </c>
      <c r="L25" s="22" t="s">
        <v>0</v>
      </c>
      <c r="M25" s="4"/>
      <c r="N25" s="5">
        <f>B$2</f>
        <v>0.1</v>
      </c>
      <c r="O25" s="6"/>
      <c r="P25"/>
      <c r="Q25" s="1" t="s">
        <v>35</v>
      </c>
      <c r="R25" s="3"/>
      <c r="S25" s="4" t="s">
        <v>3</v>
      </c>
      <c r="T25" s="37" t="s">
        <v>0</v>
      </c>
      <c r="U25" s="4"/>
      <c r="V25" s="5">
        <v>1</v>
      </c>
      <c r="W25" s="6"/>
      <c r="X25" s="19"/>
      <c r="Y25" s="1" t="str">
        <f>Q25</f>
        <v>A1-B4</v>
      </c>
      <c r="Z25" s="4" t="str">
        <f>S25</f>
        <v>Ad</v>
      </c>
      <c r="AA25" s="4" t="str">
        <f t="shared" ref="AA25:AA28" si="6">T25</f>
        <v>Aw</v>
      </c>
      <c r="AB25" s="54"/>
      <c r="AC25"/>
      <c r="AD25" s="1" t="str">
        <f>Q400</f>
        <v>A10-B79</v>
      </c>
      <c r="AE25" s="4" t="str">
        <f>S400</f>
        <v>Ad</v>
      </c>
      <c r="AF25" s="4" t="str">
        <f>T400</f>
        <v>Ad</v>
      </c>
      <c r="AG25" s="54"/>
      <c r="AH25"/>
      <c r="AI25" s="1" t="str">
        <f>Q775</f>
        <v>A19-B154</v>
      </c>
      <c r="AJ25" s="4" t="str">
        <f>S775</f>
        <v>Ad</v>
      </c>
      <c r="AK25" s="4" t="str">
        <f>T775</f>
        <v>Am</v>
      </c>
      <c r="AL25" s="54"/>
      <c r="AM25"/>
      <c r="AN25"/>
      <c r="AO25"/>
      <c r="AP25"/>
      <c r="AQ25"/>
    </row>
    <row r="26" spans="1:43" s="17" customFormat="1" x14ac:dyDescent="0.45">
      <c r="A26"/>
      <c r="B26"/>
      <c r="C26"/>
      <c r="D26"/>
      <c r="E26"/>
      <c r="F26"/>
      <c r="G26"/>
      <c r="H26"/>
      <c r="I26"/>
      <c r="J26" s="7"/>
      <c r="K26" s="8" t="s">
        <v>5</v>
      </c>
      <c r="L26" s="8" t="s">
        <v>6</v>
      </c>
      <c r="M26" s="8"/>
      <c r="N26" s="9">
        <v>1</v>
      </c>
      <c r="O26" s="10"/>
      <c r="P26"/>
      <c r="Q26"/>
      <c r="R26" s="7" t="s">
        <v>29</v>
      </c>
      <c r="S26" s="8" t="s">
        <v>5</v>
      </c>
      <c r="T26" s="26" t="s">
        <v>6</v>
      </c>
      <c r="U26" s="8"/>
      <c r="V26" s="9">
        <f>$B$6</f>
        <v>0.2</v>
      </c>
      <c r="W26" s="10"/>
      <c r="X26" s="19"/>
      <c r="Y26" s="1" t="str">
        <f>Q235</f>
        <v>A4-B46</v>
      </c>
      <c r="Z26" s="4" t="str">
        <f t="shared" ref="Z26:Z28" si="7">S26</f>
        <v>Bd</v>
      </c>
      <c r="AA26" s="4" t="str">
        <f t="shared" si="6"/>
        <v>Bw</v>
      </c>
      <c r="AB26" s="54"/>
      <c r="AC26"/>
      <c r="AD26" s="1" t="str">
        <f>Q610</f>
        <v>A13-B121</v>
      </c>
      <c r="AE26" s="4" t="str">
        <f>S401</f>
        <v>Bd</v>
      </c>
      <c r="AF26" s="4" t="str">
        <f>T401</f>
        <v>Bw</v>
      </c>
      <c r="AG26" s="54"/>
      <c r="AH26"/>
      <c r="AI26" s="1" t="str">
        <f>Q985</f>
        <v>A21-B196</v>
      </c>
      <c r="AJ26" s="4" t="str">
        <f>S776</f>
        <v>Bd</v>
      </c>
      <c r="AK26" s="4" t="str">
        <f>T776</f>
        <v>Bw</v>
      </c>
      <c r="AL26" s="54"/>
      <c r="AM26"/>
      <c r="AN26"/>
      <c r="AO26"/>
      <c r="AP26"/>
      <c r="AQ26"/>
    </row>
    <row r="27" spans="1:43" s="17" customFormat="1" x14ac:dyDescent="0.45">
      <c r="A27"/>
      <c r="B27"/>
      <c r="C27"/>
      <c r="D27"/>
      <c r="E27"/>
      <c r="F27"/>
      <c r="G27"/>
      <c r="H27"/>
      <c r="J27" s="7" t="s">
        <v>116</v>
      </c>
      <c r="K27" s="8" t="s">
        <v>93</v>
      </c>
      <c r="L27" s="34" t="s">
        <v>93</v>
      </c>
      <c r="M27" s="9"/>
      <c r="N27" s="9">
        <f>E$3</f>
        <v>0.8</v>
      </c>
      <c r="O27" s="10"/>
      <c r="P27"/>
      <c r="R27" s="7" t="s">
        <v>116</v>
      </c>
      <c r="S27" s="8" t="s">
        <v>93</v>
      </c>
      <c r="T27" s="31" t="s">
        <v>93</v>
      </c>
      <c r="U27" s="9"/>
      <c r="V27" s="9">
        <f>$E$7</f>
        <v>0.8</v>
      </c>
      <c r="W27" s="10"/>
      <c r="X27" s="19"/>
      <c r="Z27" s="4" t="str">
        <f t="shared" si="7"/>
        <v>Ce</v>
      </c>
      <c r="AA27" s="4" t="str">
        <f t="shared" si="6"/>
        <v>Ce</v>
      </c>
      <c r="AB27" s="54"/>
      <c r="AC27"/>
      <c r="AE27" s="4" t="str">
        <f>S402</f>
        <v>Ce</v>
      </c>
      <c r="AF27" s="4" t="str">
        <f>T402</f>
        <v>Ce</v>
      </c>
      <c r="AG27" s="54"/>
      <c r="AH27"/>
      <c r="AJ27" s="4" t="str">
        <f>S777</f>
        <v>Ce</v>
      </c>
      <c r="AK27" s="4" t="str">
        <f>T777</f>
        <v>Ce</v>
      </c>
      <c r="AL27" s="54"/>
      <c r="AM27"/>
      <c r="AN27"/>
      <c r="AO27"/>
      <c r="AP27"/>
      <c r="AQ27"/>
    </row>
    <row r="28" spans="1:43" x14ac:dyDescent="0.45">
      <c r="I28" s="17"/>
      <c r="J28" s="11" t="s">
        <v>17</v>
      </c>
      <c r="K28" s="12" t="s">
        <v>4</v>
      </c>
      <c r="L28" s="64" t="s">
        <v>1</v>
      </c>
      <c r="M28" s="12">
        <v>1</v>
      </c>
      <c r="N28" s="13">
        <f>H$2</f>
        <v>0.19</v>
      </c>
      <c r="O28" s="14">
        <f>M28*N25*N26*N27*N28</f>
        <v>1.5200000000000003E-2</v>
      </c>
      <c r="Q28" s="17"/>
      <c r="R28" s="11" t="s">
        <v>17</v>
      </c>
      <c r="S28" s="12" t="s">
        <v>4</v>
      </c>
      <c r="T28" s="62" t="s">
        <v>1</v>
      </c>
      <c r="U28" s="12">
        <f>O$13</f>
        <v>2.4700000000000004E-3</v>
      </c>
      <c r="V28" s="13">
        <f>$H$6</f>
        <v>0.19</v>
      </c>
      <c r="W28" s="14">
        <f>U28*V25*V26*V27*V28</f>
        <v>7.508800000000001E-5</v>
      </c>
      <c r="Z28" s="4" t="str">
        <f t="shared" si="7"/>
        <v>De</v>
      </c>
      <c r="AA28" s="4" t="str">
        <f t="shared" si="6"/>
        <v>Dw</v>
      </c>
      <c r="AB28" s="54">
        <f>W28+W238</f>
        <v>6.5268800000000023E-4</v>
      </c>
      <c r="AD28" s="17"/>
      <c r="AE28" s="4" t="str">
        <f>S403</f>
        <v>De</v>
      </c>
      <c r="AF28" s="4" t="str">
        <f>T403</f>
        <v>Dw</v>
      </c>
      <c r="AG28" s="54">
        <f>W403+W613</f>
        <v>5.5478480000000002E-3</v>
      </c>
      <c r="AI28" s="17"/>
      <c r="AJ28" s="4" t="str">
        <f>S778</f>
        <v>De</v>
      </c>
      <c r="AK28" s="4" t="str">
        <f>T778</f>
        <v>Dw</v>
      </c>
      <c r="AL28" s="54">
        <f>W778+W988</f>
        <v>3.2634400000000011E-4</v>
      </c>
    </row>
    <row r="29" spans="1:43" s="17" customFormat="1" x14ac:dyDescent="0.4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 s="19"/>
      <c r="Z29"/>
      <c r="AA29"/>
      <c r="AB29" s="54"/>
      <c r="AC29"/>
      <c r="AE29"/>
      <c r="AF29"/>
      <c r="AG29" s="54"/>
      <c r="AH29"/>
      <c r="AJ29"/>
      <c r="AK29"/>
      <c r="AL29" s="54"/>
      <c r="AM29"/>
      <c r="AN29"/>
      <c r="AO29"/>
      <c r="AP29"/>
      <c r="AQ29"/>
    </row>
    <row r="30" spans="1:43" s="17" customFormat="1" x14ac:dyDescent="0.45">
      <c r="A30"/>
      <c r="B30"/>
      <c r="C30"/>
      <c r="D30"/>
      <c r="E30"/>
      <c r="F30"/>
      <c r="G30"/>
      <c r="H30"/>
      <c r="I30" s="1" t="s">
        <v>24</v>
      </c>
      <c r="J30" s="3" t="s">
        <v>16</v>
      </c>
      <c r="K30" s="4" t="s">
        <v>3</v>
      </c>
      <c r="L30" s="22" t="s">
        <v>0</v>
      </c>
      <c r="M30" s="4"/>
      <c r="N30" s="5">
        <f>B$2</f>
        <v>0.1</v>
      </c>
      <c r="O30" s="6"/>
      <c r="P30"/>
      <c r="Q30" s="1" t="s">
        <v>36</v>
      </c>
      <c r="R30" s="3"/>
      <c r="S30" s="4" t="s">
        <v>3</v>
      </c>
      <c r="T30" s="37" t="s">
        <v>0</v>
      </c>
      <c r="U30" s="4"/>
      <c r="V30" s="5">
        <v>1</v>
      </c>
      <c r="W30" s="6"/>
      <c r="X30" s="19"/>
      <c r="Y30" s="1" t="str">
        <f>Q30</f>
        <v>A1-B5</v>
      </c>
      <c r="Z30" s="4" t="str">
        <f>S30</f>
        <v>Ad</v>
      </c>
      <c r="AA30" s="4" t="str">
        <f t="shared" ref="AA30:AA33" si="8">T30</f>
        <v>Aw</v>
      </c>
      <c r="AB30" s="54"/>
      <c r="AC30"/>
      <c r="AD30" s="1" t="str">
        <f>Q405</f>
        <v>A10-B80</v>
      </c>
      <c r="AE30" s="4" t="str">
        <f>S405</f>
        <v>Ad</v>
      </c>
      <c r="AF30" s="4" t="str">
        <f>T405</f>
        <v>Ad</v>
      </c>
      <c r="AG30" s="54"/>
      <c r="AH30"/>
      <c r="AI30" s="1" t="str">
        <f>Q780</f>
        <v>A19-B155</v>
      </c>
      <c r="AJ30" s="4" t="str">
        <f>S780</f>
        <v>Ad</v>
      </c>
      <c r="AK30" s="4" t="str">
        <f>T780</f>
        <v>Am</v>
      </c>
      <c r="AL30" s="54"/>
      <c r="AM30"/>
      <c r="AN30"/>
      <c r="AO30"/>
      <c r="AP30"/>
      <c r="AQ30"/>
    </row>
    <row r="31" spans="1:43" s="17" customFormat="1" x14ac:dyDescent="0.45">
      <c r="A31"/>
      <c r="B31"/>
      <c r="C31"/>
      <c r="D31"/>
      <c r="E31"/>
      <c r="F31"/>
      <c r="G31"/>
      <c r="H31"/>
      <c r="I31"/>
      <c r="J31" s="7"/>
      <c r="K31" s="8" t="s">
        <v>5</v>
      </c>
      <c r="L31" s="8" t="s">
        <v>6</v>
      </c>
      <c r="M31" s="8"/>
      <c r="N31" s="9">
        <v>1</v>
      </c>
      <c r="O31" s="10"/>
      <c r="P31"/>
      <c r="Q31"/>
      <c r="R31" s="7" t="s">
        <v>29</v>
      </c>
      <c r="S31" s="8" t="s">
        <v>5</v>
      </c>
      <c r="T31" s="26" t="s">
        <v>6</v>
      </c>
      <c r="U31" s="8"/>
      <c r="V31" s="9">
        <f>$B$6</f>
        <v>0.2</v>
      </c>
      <c r="W31" s="10"/>
      <c r="X31" s="19"/>
      <c r="Y31" s="1" t="str">
        <f>Q240</f>
        <v>A4-B47</v>
      </c>
      <c r="Z31" s="4" t="str">
        <f t="shared" ref="Z31:Z33" si="9">S31</f>
        <v>Bd</v>
      </c>
      <c r="AA31" s="4" t="str">
        <f t="shared" si="8"/>
        <v>Bw</v>
      </c>
      <c r="AB31" s="54"/>
      <c r="AC31"/>
      <c r="AD31" s="1" t="str">
        <f>Q615</f>
        <v>A13-B122</v>
      </c>
      <c r="AE31" s="4" t="str">
        <f>S406</f>
        <v>Bd</v>
      </c>
      <c r="AF31" s="4" t="str">
        <f>T406</f>
        <v>Bw</v>
      </c>
      <c r="AG31" s="54"/>
      <c r="AH31"/>
      <c r="AI31" s="1" t="str">
        <f>Q990</f>
        <v>A22-B197</v>
      </c>
      <c r="AJ31" s="4" t="str">
        <f>S781</f>
        <v>Bd</v>
      </c>
      <c r="AK31" s="4" t="str">
        <f>T781</f>
        <v>Bw</v>
      </c>
      <c r="AL31" s="54"/>
      <c r="AM31"/>
      <c r="AN31"/>
      <c r="AO31"/>
      <c r="AP31"/>
      <c r="AQ31"/>
    </row>
    <row r="32" spans="1:43" x14ac:dyDescent="0.45">
      <c r="I32" s="17"/>
      <c r="J32" s="7" t="s">
        <v>116</v>
      </c>
      <c r="K32" s="8" t="s">
        <v>93</v>
      </c>
      <c r="L32" s="34" t="s">
        <v>93</v>
      </c>
      <c r="M32" s="9"/>
      <c r="N32" s="9">
        <f>E$3</f>
        <v>0.8</v>
      </c>
      <c r="O32" s="10"/>
      <c r="Q32" s="17"/>
      <c r="R32" s="7" t="s">
        <v>116</v>
      </c>
      <c r="S32" s="8" t="s">
        <v>93</v>
      </c>
      <c r="T32" s="31" t="s">
        <v>93</v>
      </c>
      <c r="U32" s="9"/>
      <c r="V32" s="9">
        <f>$E$7</f>
        <v>0.8</v>
      </c>
      <c r="W32" s="10"/>
      <c r="Y32" s="1" t="str">
        <f>Q150</f>
        <v>A2-B29</v>
      </c>
      <c r="Z32" s="4" t="str">
        <f t="shared" si="9"/>
        <v>Ce</v>
      </c>
      <c r="AA32" s="4" t="str">
        <f t="shared" si="8"/>
        <v>Ce</v>
      </c>
      <c r="AB32" s="54"/>
      <c r="AD32" s="1" t="str">
        <f>Q525</f>
        <v>A11-B104</v>
      </c>
      <c r="AE32" s="4" t="str">
        <f>S407</f>
        <v>Ce</v>
      </c>
      <c r="AF32" s="4" t="str">
        <f>T407</f>
        <v>Ce</v>
      </c>
      <c r="AG32" s="54"/>
      <c r="AI32" s="1" t="str">
        <f>Q900</f>
        <v>A20-B179</v>
      </c>
      <c r="AJ32" s="4" t="str">
        <f>S782</f>
        <v>Ce</v>
      </c>
      <c r="AK32" s="4" t="str">
        <f>T782</f>
        <v>Ce</v>
      </c>
      <c r="AL32" s="54"/>
    </row>
    <row r="33" spans="1:43" s="17" customFormat="1" x14ac:dyDescent="0.45">
      <c r="A33"/>
      <c r="B33"/>
      <c r="C33"/>
      <c r="D33"/>
      <c r="E33"/>
      <c r="F33"/>
      <c r="G33"/>
      <c r="H33"/>
      <c r="J33" s="11" t="s">
        <v>114</v>
      </c>
      <c r="K33" s="12" t="s">
        <v>4</v>
      </c>
      <c r="L33" s="57" t="s">
        <v>4</v>
      </c>
      <c r="M33" s="12">
        <v>1</v>
      </c>
      <c r="N33" s="13">
        <f>H$3</f>
        <v>0.7</v>
      </c>
      <c r="O33" s="14">
        <f>M33*N30*N31*N32*N33</f>
        <v>5.6000000000000008E-2</v>
      </c>
      <c r="P33"/>
      <c r="R33" s="11" t="s">
        <v>114</v>
      </c>
      <c r="S33" s="12" t="s">
        <v>4</v>
      </c>
      <c r="T33" s="61" t="s">
        <v>4</v>
      </c>
      <c r="U33" s="12">
        <f>O$13</f>
        <v>2.4700000000000004E-3</v>
      </c>
      <c r="V33" s="13">
        <f>$H$7</f>
        <v>0.7</v>
      </c>
      <c r="W33" s="14">
        <f>U33*V30*V31*V32*V33</f>
        <v>2.7664000000000003E-4</v>
      </c>
      <c r="X33" s="19"/>
      <c r="Y33" s="1" t="str">
        <f>Q280</f>
        <v>A5-B55</v>
      </c>
      <c r="Z33" s="4" t="str">
        <f t="shared" si="9"/>
        <v>De</v>
      </c>
      <c r="AA33" s="4" t="str">
        <f t="shared" si="8"/>
        <v>De</v>
      </c>
      <c r="AB33" s="54">
        <f>W33+W243+W153+W283</f>
        <v>1.5060640000000002E-2</v>
      </c>
      <c r="AC33"/>
      <c r="AD33" s="1" t="str">
        <f>Q655</f>
        <v>A14-B130</v>
      </c>
      <c r="AE33" s="4" t="str">
        <f>S408</f>
        <v>De</v>
      </c>
      <c r="AF33" s="4" t="str">
        <f>T408</f>
        <v>De</v>
      </c>
      <c r="AG33" s="54">
        <f>W408+W618+W528+W658</f>
        <v>0.12801544000000001</v>
      </c>
      <c r="AH33"/>
      <c r="AI33" s="1" t="str">
        <f>Q1030</f>
        <v>A23-B205</v>
      </c>
      <c r="AJ33" s="4" t="str">
        <f>S783</f>
        <v>De</v>
      </c>
      <c r="AK33" s="4" t="str">
        <f>T783</f>
        <v>De</v>
      </c>
      <c r="AL33" s="54">
        <f>W783+W993+W903+W1033</f>
        <v>7.5303200000000009E-3</v>
      </c>
      <c r="AM33"/>
      <c r="AN33"/>
      <c r="AO33"/>
      <c r="AP33"/>
      <c r="AQ33"/>
    </row>
    <row r="34" spans="1:43" s="17" customForma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 s="19"/>
      <c r="Z34"/>
      <c r="AA34"/>
      <c r="AB34" s="54"/>
      <c r="AC34"/>
      <c r="AE34"/>
      <c r="AF34"/>
      <c r="AG34" s="54"/>
      <c r="AH34"/>
      <c r="AJ34"/>
      <c r="AK34"/>
      <c r="AL34" s="54"/>
      <c r="AM34"/>
      <c r="AN34"/>
      <c r="AO34"/>
      <c r="AP34"/>
      <c r="AQ34"/>
    </row>
    <row r="35" spans="1:43" s="17" customFormat="1" x14ac:dyDescent="0.45">
      <c r="A35"/>
      <c r="B35"/>
      <c r="C35"/>
      <c r="D35"/>
      <c r="E35"/>
      <c r="F35"/>
      <c r="G35"/>
      <c r="H35"/>
      <c r="I35" s="1" t="s">
        <v>25</v>
      </c>
      <c r="J35" s="3" t="s">
        <v>16</v>
      </c>
      <c r="K35" s="4" t="s">
        <v>3</v>
      </c>
      <c r="L35" s="22" t="s">
        <v>0</v>
      </c>
      <c r="M35" s="4"/>
      <c r="N35" s="5">
        <f>B$2</f>
        <v>0.1</v>
      </c>
      <c r="O35" s="6"/>
      <c r="P35"/>
      <c r="Q35" s="1" t="s">
        <v>37</v>
      </c>
      <c r="R35" s="3"/>
      <c r="S35" s="4" t="s">
        <v>3</v>
      </c>
      <c r="T35" s="37" t="s">
        <v>0</v>
      </c>
      <c r="U35" s="4"/>
      <c r="V35" s="5">
        <v>1</v>
      </c>
      <c r="W35" s="6"/>
      <c r="X35" s="19"/>
      <c r="Y35" s="1" t="str">
        <f>Q35</f>
        <v>A1-B6</v>
      </c>
      <c r="Z35" s="4" t="str">
        <f>S35</f>
        <v>Ad</v>
      </c>
      <c r="AA35" s="4" t="str">
        <f t="shared" ref="AA35:AA38" si="10">T35</f>
        <v>Aw</v>
      </c>
      <c r="AB35" s="54"/>
      <c r="AC35"/>
      <c r="AD35" s="1" t="str">
        <f>Q410</f>
        <v>A10-B81</v>
      </c>
      <c r="AE35" s="4" t="str">
        <f>S410</f>
        <v>Ad</v>
      </c>
      <c r="AF35" s="4" t="str">
        <f>T410</f>
        <v>Ad</v>
      </c>
      <c r="AG35" s="54"/>
      <c r="AH35"/>
      <c r="AI35" s="1" t="str">
        <f>Q785</f>
        <v>A19-B156</v>
      </c>
      <c r="AJ35" s="4" t="str">
        <f>S785</f>
        <v>Ad</v>
      </c>
      <c r="AK35" s="4" t="str">
        <f>T785</f>
        <v>Am</v>
      </c>
      <c r="AL35" s="54"/>
      <c r="AM35"/>
      <c r="AN35"/>
      <c r="AO35"/>
      <c r="AP35"/>
      <c r="AQ35"/>
    </row>
    <row r="36" spans="1:43" x14ac:dyDescent="0.45">
      <c r="J36" s="7"/>
      <c r="K36" s="8" t="s">
        <v>5</v>
      </c>
      <c r="L36" s="8" t="s">
        <v>6</v>
      </c>
      <c r="M36" s="8"/>
      <c r="N36" s="9">
        <v>1</v>
      </c>
      <c r="O36" s="10"/>
      <c r="R36" s="7" t="s">
        <v>29</v>
      </c>
      <c r="S36" s="8" t="s">
        <v>5</v>
      </c>
      <c r="T36" s="26" t="s">
        <v>6</v>
      </c>
      <c r="U36" s="8"/>
      <c r="V36" s="9">
        <f>$B$6</f>
        <v>0.2</v>
      </c>
      <c r="W36" s="10"/>
      <c r="Y36" s="1" t="str">
        <f>Q245</f>
        <v>A4-B48</v>
      </c>
      <c r="Z36" s="4" t="str">
        <f t="shared" ref="Z36:Z38" si="11">S36</f>
        <v>Bd</v>
      </c>
      <c r="AA36" s="4" t="str">
        <f t="shared" si="10"/>
        <v>Bw</v>
      </c>
      <c r="AB36" s="54"/>
      <c r="AD36" s="1" t="str">
        <f>Q620</f>
        <v>A13-B123</v>
      </c>
      <c r="AE36" s="4" t="str">
        <f>S411</f>
        <v>Bd</v>
      </c>
      <c r="AF36" s="4" t="str">
        <f>T411</f>
        <v>Bw</v>
      </c>
      <c r="AG36" s="54"/>
      <c r="AI36" s="1" t="str">
        <f>Q995</f>
        <v>A22-B198</v>
      </c>
      <c r="AJ36" s="4" t="str">
        <f>S786</f>
        <v>Bd</v>
      </c>
      <c r="AK36" s="4" t="str">
        <f>T786</f>
        <v>Bw</v>
      </c>
      <c r="AL36" s="54"/>
    </row>
    <row r="37" spans="1:43" s="17" customFormat="1" x14ac:dyDescent="0.45">
      <c r="A37"/>
      <c r="B37"/>
      <c r="C37"/>
      <c r="D37"/>
      <c r="E37"/>
      <c r="F37"/>
      <c r="G37"/>
      <c r="H37"/>
      <c r="J37" s="7" t="s">
        <v>116</v>
      </c>
      <c r="K37" s="8" t="s">
        <v>93</v>
      </c>
      <c r="L37" s="34" t="s">
        <v>93</v>
      </c>
      <c r="M37" s="9"/>
      <c r="N37" s="9">
        <f>E$3</f>
        <v>0.8</v>
      </c>
      <c r="O37" s="10"/>
      <c r="P37"/>
      <c r="R37" s="7" t="s">
        <v>116</v>
      </c>
      <c r="S37" s="8" t="s">
        <v>93</v>
      </c>
      <c r="T37" s="31" t="s">
        <v>93</v>
      </c>
      <c r="U37" s="9"/>
      <c r="V37" s="9">
        <f>$E$7</f>
        <v>0.8</v>
      </c>
      <c r="W37" s="10"/>
      <c r="X37" s="19"/>
      <c r="Y37" s="1" t="str">
        <f>Q195</f>
        <v>A3-B38</v>
      </c>
      <c r="Z37" s="4" t="str">
        <f t="shared" si="11"/>
        <v>Ce</v>
      </c>
      <c r="AA37" s="4" t="str">
        <f t="shared" si="10"/>
        <v>Ce</v>
      </c>
      <c r="AB37" s="54"/>
      <c r="AC37"/>
      <c r="AD37" s="1" t="str">
        <f>Q570</f>
        <v>A12-B113</v>
      </c>
      <c r="AE37" s="4" t="str">
        <f>S412</f>
        <v>Ce</v>
      </c>
      <c r="AF37" s="4" t="str">
        <f>T412</f>
        <v>Ce</v>
      </c>
      <c r="AG37" s="54"/>
      <c r="AH37"/>
      <c r="AI37" s="1" t="str">
        <f>Q945</f>
        <v>A21-B188</v>
      </c>
      <c r="AJ37" s="4" t="str">
        <f>S787</f>
        <v>Ce</v>
      </c>
      <c r="AK37" s="4" t="str">
        <f>T787</f>
        <v>Ce</v>
      </c>
      <c r="AL37" s="54"/>
      <c r="AM37"/>
      <c r="AN37"/>
      <c r="AO37"/>
      <c r="AP37"/>
      <c r="AQ37"/>
    </row>
    <row r="38" spans="1:43" s="17" customFormat="1" x14ac:dyDescent="0.45">
      <c r="A38"/>
      <c r="B38"/>
      <c r="C38"/>
      <c r="D38"/>
      <c r="E38"/>
      <c r="F38"/>
      <c r="G38"/>
      <c r="H38"/>
      <c r="J38" s="11" t="s">
        <v>49</v>
      </c>
      <c r="K38" s="12" t="s">
        <v>4</v>
      </c>
      <c r="L38" s="58" t="s">
        <v>14</v>
      </c>
      <c r="M38" s="12">
        <v>1</v>
      </c>
      <c r="N38" s="13">
        <f>H$4</f>
        <v>0.11</v>
      </c>
      <c r="O38" s="14">
        <f>M38*N35*N36*N37*N38</f>
        <v>8.8000000000000023E-3</v>
      </c>
      <c r="P38"/>
      <c r="R38" s="11" t="s">
        <v>49</v>
      </c>
      <c r="S38" s="12" t="s">
        <v>4</v>
      </c>
      <c r="T38" s="60" t="s">
        <v>14</v>
      </c>
      <c r="U38" s="12">
        <f>O$13</f>
        <v>2.4700000000000004E-3</v>
      </c>
      <c r="V38" s="13">
        <f>$H$8</f>
        <v>0.11</v>
      </c>
      <c r="W38" s="14">
        <f>U38*V35*V36*V37*V38</f>
        <v>4.3472000000000007E-5</v>
      </c>
      <c r="X38" s="19"/>
      <c r="Y38" s="1" t="str">
        <f>Q295</f>
        <v>A6-B58</v>
      </c>
      <c r="Z38" s="4" t="str">
        <f t="shared" si="11"/>
        <v>De</v>
      </c>
      <c r="AA38" s="4" t="str">
        <f t="shared" si="10"/>
        <v>Dm</v>
      </c>
      <c r="AB38" s="54">
        <f>W38+W248+W198+W298</f>
        <v>2.3666720000000007E-3</v>
      </c>
      <c r="AC38"/>
      <c r="AD38" s="1" t="str">
        <f>Q670</f>
        <v>A15-B133</v>
      </c>
      <c r="AE38" s="4" t="str">
        <f>S413</f>
        <v>De</v>
      </c>
      <c r="AF38" s="4" t="str">
        <f>T413</f>
        <v>Dm</v>
      </c>
      <c r="AG38" s="54">
        <f>W413+W623+W573+W673</f>
        <v>2.0116712000000002E-2</v>
      </c>
      <c r="AH38"/>
      <c r="AI38" s="1" t="str">
        <f>Q1045</f>
        <v>A24-B208</v>
      </c>
      <c r="AJ38" s="4" t="str">
        <f>S788</f>
        <v>De</v>
      </c>
      <c r="AK38" s="4" t="str">
        <f>T788</f>
        <v>Dm</v>
      </c>
      <c r="AL38" s="54">
        <f>W788+W998+W948+W1048</f>
        <v>1.1833360000000003E-3</v>
      </c>
      <c r="AM38"/>
      <c r="AN38"/>
      <c r="AO38"/>
      <c r="AP38"/>
      <c r="AQ38"/>
    </row>
    <row r="39" spans="1:43" s="17" customFormat="1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 s="19"/>
      <c r="Z39"/>
      <c r="AA39"/>
      <c r="AB39" s="54"/>
      <c r="AC39"/>
      <c r="AE39"/>
      <c r="AF39"/>
      <c r="AG39" s="54"/>
      <c r="AH39"/>
      <c r="AJ39"/>
      <c r="AK39"/>
      <c r="AL39" s="54"/>
      <c r="AM39"/>
      <c r="AN39"/>
      <c r="AO39"/>
      <c r="AP39"/>
      <c r="AQ39"/>
    </row>
    <row r="40" spans="1:43" x14ac:dyDescent="0.45">
      <c r="I40" s="1" t="s">
        <v>26</v>
      </c>
      <c r="J40" s="3" t="s">
        <v>16</v>
      </c>
      <c r="K40" s="4" t="s">
        <v>3</v>
      </c>
      <c r="L40" s="22" t="s">
        <v>0</v>
      </c>
      <c r="M40" s="4"/>
      <c r="N40" s="5">
        <f>B$2</f>
        <v>0.1</v>
      </c>
      <c r="O40" s="6"/>
      <c r="Q40" s="1" t="s">
        <v>38</v>
      </c>
      <c r="R40" s="3"/>
      <c r="S40" s="4" t="s">
        <v>3</v>
      </c>
      <c r="T40" s="37" t="s">
        <v>0</v>
      </c>
      <c r="U40" s="4"/>
      <c r="V40" s="5">
        <v>1</v>
      </c>
      <c r="W40" s="6"/>
      <c r="Y40" s="1" t="str">
        <f>Q40</f>
        <v>A1-B7</v>
      </c>
      <c r="Z40" s="4" t="str">
        <f>S40</f>
        <v>Ad</v>
      </c>
      <c r="AA40" s="4" t="str">
        <f t="shared" ref="AA40:AA43" si="12">T40</f>
        <v>Aw</v>
      </c>
      <c r="AB40" s="54"/>
      <c r="AD40" s="1" t="str">
        <f>Q415</f>
        <v>A10-B82</v>
      </c>
      <c r="AE40" s="4" t="str">
        <f>S415</f>
        <v>Ad</v>
      </c>
      <c r="AF40" s="4" t="str">
        <f>T415</f>
        <v>Ad</v>
      </c>
      <c r="AG40" s="54"/>
      <c r="AI40" s="1" t="str">
        <f>Q790</f>
        <v>A19-B157</v>
      </c>
      <c r="AJ40" s="4" t="str">
        <f>S790</f>
        <v>Ad</v>
      </c>
      <c r="AK40" s="4" t="str">
        <f>T790</f>
        <v>Am</v>
      </c>
      <c r="AL40" s="54"/>
    </row>
    <row r="41" spans="1:43" s="17" customFormat="1" x14ac:dyDescent="0.45">
      <c r="A41"/>
      <c r="B41"/>
      <c r="C41"/>
      <c r="D41"/>
      <c r="E41"/>
      <c r="F41"/>
      <c r="G41"/>
      <c r="H41"/>
      <c r="I41"/>
      <c r="J41" s="7"/>
      <c r="K41" s="8" t="s">
        <v>5</v>
      </c>
      <c r="L41" s="8" t="s">
        <v>6</v>
      </c>
      <c r="M41" s="8"/>
      <c r="N41" s="9">
        <v>1</v>
      </c>
      <c r="O41" s="10"/>
      <c r="P41"/>
      <c r="Q41"/>
      <c r="R41" s="7" t="s">
        <v>29</v>
      </c>
      <c r="S41" s="8" t="s">
        <v>5</v>
      </c>
      <c r="T41" s="26" t="s">
        <v>6</v>
      </c>
      <c r="U41" s="8"/>
      <c r="V41" s="9">
        <f>$B$6</f>
        <v>0.2</v>
      </c>
      <c r="W41" s="10"/>
      <c r="X41" s="19"/>
      <c r="Y41" s="55" t="str">
        <f>Q310</f>
        <v>A7-B61</v>
      </c>
      <c r="Z41" s="4" t="str">
        <f t="shared" ref="Z41:Z43" si="13">S41</f>
        <v>Bd</v>
      </c>
      <c r="AA41" s="4" t="str">
        <f t="shared" si="12"/>
        <v>Bw</v>
      </c>
      <c r="AB41" s="54"/>
      <c r="AC41"/>
      <c r="AD41" s="55" t="str">
        <f>Q685</f>
        <v>A16-B136</v>
      </c>
      <c r="AE41" s="4" t="str">
        <f>S416</f>
        <v>Bd</v>
      </c>
      <c r="AF41" s="4" t="str">
        <f>T416</f>
        <v>Bw</v>
      </c>
      <c r="AG41" s="54"/>
      <c r="AH41"/>
      <c r="AI41" s="55" t="str">
        <f>Q1060</f>
        <v>A25-B211</v>
      </c>
      <c r="AJ41" s="4" t="str">
        <f>S791</f>
        <v>Bd</v>
      </c>
      <c r="AK41" s="4" t="str">
        <f>T791</f>
        <v>Bw</v>
      </c>
      <c r="AL41" s="54"/>
      <c r="AM41"/>
      <c r="AN41"/>
      <c r="AO41"/>
      <c r="AP41"/>
      <c r="AQ41"/>
    </row>
    <row r="42" spans="1:43" s="17" customFormat="1" x14ac:dyDescent="0.45">
      <c r="A42"/>
      <c r="B42"/>
      <c r="C42"/>
      <c r="D42"/>
      <c r="E42"/>
      <c r="F42"/>
      <c r="G42"/>
      <c r="H42"/>
      <c r="J42" s="7" t="s">
        <v>115</v>
      </c>
      <c r="K42" s="8" t="s">
        <v>93</v>
      </c>
      <c r="L42" s="35" t="s">
        <v>12</v>
      </c>
      <c r="M42" s="9"/>
      <c r="N42" s="9">
        <f>E$4</f>
        <v>7.0000000000000007E-2</v>
      </c>
      <c r="O42" s="10"/>
      <c r="P42"/>
      <c r="R42" s="7" t="s">
        <v>115</v>
      </c>
      <c r="S42" s="8" t="s">
        <v>93</v>
      </c>
      <c r="T42" s="32" t="s">
        <v>12</v>
      </c>
      <c r="U42" s="9"/>
      <c r="V42" s="9">
        <f>$E$8</f>
        <v>7.0000000000000007E-2</v>
      </c>
      <c r="W42" s="10"/>
      <c r="X42" s="19"/>
      <c r="Z42" s="4" t="str">
        <f t="shared" si="13"/>
        <v>Ce</v>
      </c>
      <c r="AA42" s="4" t="str">
        <f t="shared" si="12"/>
        <v>Cm</v>
      </c>
      <c r="AB42" s="54"/>
      <c r="AC42"/>
      <c r="AE42" s="4" t="str">
        <f>S417</f>
        <v>Ce</v>
      </c>
      <c r="AF42" s="4" t="str">
        <f>T417</f>
        <v>Cm</v>
      </c>
      <c r="AG42" s="54"/>
      <c r="AH42"/>
      <c r="AJ42" s="4" t="str">
        <f>S792</f>
        <v>Ce</v>
      </c>
      <c r="AK42" s="4" t="str">
        <f>T792</f>
        <v>Cm</v>
      </c>
      <c r="AL42" s="54"/>
      <c r="AM42"/>
      <c r="AN42"/>
      <c r="AO42"/>
      <c r="AP42"/>
      <c r="AQ42"/>
    </row>
    <row r="43" spans="1:43" s="17" customFormat="1" x14ac:dyDescent="0.45">
      <c r="A43"/>
      <c r="B43"/>
      <c r="C43"/>
      <c r="D43"/>
      <c r="E43"/>
      <c r="F43"/>
      <c r="G43"/>
      <c r="H43"/>
      <c r="J43" s="11" t="s">
        <v>17</v>
      </c>
      <c r="K43" s="12" t="s">
        <v>4</v>
      </c>
      <c r="L43" s="64" t="s">
        <v>1</v>
      </c>
      <c r="M43" s="12">
        <v>1</v>
      </c>
      <c r="N43" s="13">
        <f>H$2</f>
        <v>0.19</v>
      </c>
      <c r="O43" s="14">
        <f>M43*N40*N41*N42*N43</f>
        <v>1.3300000000000002E-3</v>
      </c>
      <c r="P43"/>
      <c r="R43" s="11" t="s">
        <v>17</v>
      </c>
      <c r="S43" s="12" t="s">
        <v>4</v>
      </c>
      <c r="T43" s="62" t="s">
        <v>1</v>
      </c>
      <c r="U43" s="12">
        <f>O$13</f>
        <v>2.4700000000000004E-3</v>
      </c>
      <c r="V43" s="13">
        <f>$H$6</f>
        <v>0.19</v>
      </c>
      <c r="W43" s="14">
        <f>U43*V40*V41*V42*V43</f>
        <v>6.5702000000000019E-6</v>
      </c>
      <c r="X43" s="19"/>
      <c r="Z43" s="4" t="str">
        <f t="shared" si="13"/>
        <v>De</v>
      </c>
      <c r="AA43" s="4" t="str">
        <f t="shared" si="12"/>
        <v>Dw</v>
      </c>
      <c r="AB43" s="54">
        <f>W43+W313</f>
        <v>5.7110200000000014E-5</v>
      </c>
      <c r="AC43"/>
      <c r="AE43" s="4" t="str">
        <f>S418</f>
        <v>De</v>
      </c>
      <c r="AF43" s="4" t="str">
        <f>T418</f>
        <v>Dw</v>
      </c>
      <c r="AG43" s="54">
        <f>W418+W688</f>
        <v>4.8543670000000014E-4</v>
      </c>
      <c r="AH43"/>
      <c r="AJ43" s="4" t="str">
        <f>S793</f>
        <v>De</v>
      </c>
      <c r="AK43" s="4" t="str">
        <f>T793</f>
        <v>Dw</v>
      </c>
      <c r="AL43" s="54">
        <f>W793+W1063</f>
        <v>2.8555100000000007E-5</v>
      </c>
      <c r="AM43"/>
      <c r="AN43"/>
      <c r="AO43"/>
      <c r="AP43"/>
      <c r="AQ43"/>
    </row>
    <row r="44" spans="1:43" x14ac:dyDescent="0.45">
      <c r="AB44" s="54"/>
      <c r="AD44" s="17"/>
      <c r="AG44" s="54"/>
      <c r="AI44" s="17"/>
      <c r="AL44" s="54"/>
    </row>
    <row r="45" spans="1:43" s="17" customFormat="1" x14ac:dyDescent="0.45">
      <c r="A45"/>
      <c r="B45"/>
      <c r="C45"/>
      <c r="D45"/>
      <c r="E45"/>
      <c r="F45"/>
      <c r="G45"/>
      <c r="H45"/>
      <c r="I45" s="1" t="s">
        <v>27</v>
      </c>
      <c r="J45" s="3" t="s">
        <v>16</v>
      </c>
      <c r="K45" s="4" t="s">
        <v>3</v>
      </c>
      <c r="L45" s="22" t="s">
        <v>0</v>
      </c>
      <c r="M45" s="4"/>
      <c r="N45" s="5">
        <f>B$2</f>
        <v>0.1</v>
      </c>
      <c r="O45" s="6"/>
      <c r="P45"/>
      <c r="Q45" s="1" t="s">
        <v>39</v>
      </c>
      <c r="R45" s="3"/>
      <c r="S45" s="4" t="s">
        <v>3</v>
      </c>
      <c r="T45" s="37" t="s">
        <v>0</v>
      </c>
      <c r="U45" s="4"/>
      <c r="V45" s="5">
        <v>1</v>
      </c>
      <c r="W45" s="6"/>
      <c r="X45" s="19"/>
      <c r="Y45" s="1" t="str">
        <f>Q45</f>
        <v>A1-B8</v>
      </c>
      <c r="Z45" s="4" t="str">
        <f>S45</f>
        <v>Ad</v>
      </c>
      <c r="AA45" s="4" t="str">
        <f t="shared" ref="AA45:AA48" si="14">T45</f>
        <v>Aw</v>
      </c>
      <c r="AB45" s="54"/>
      <c r="AC45"/>
      <c r="AD45" s="1" t="str">
        <f>Q420</f>
        <v>A10-B83</v>
      </c>
      <c r="AE45" s="4" t="str">
        <f>S420</f>
        <v>Ad</v>
      </c>
      <c r="AF45" s="4" t="str">
        <f>T420</f>
        <v>Ad</v>
      </c>
      <c r="AG45" s="54"/>
      <c r="AH45"/>
      <c r="AI45" s="1" t="str">
        <f>Q795</f>
        <v>A19-B158</v>
      </c>
      <c r="AJ45" s="4" t="str">
        <f>S795</f>
        <v>Ad</v>
      </c>
      <c r="AK45" s="4" t="str">
        <f>T795</f>
        <v>Am</v>
      </c>
      <c r="AL45" s="54"/>
      <c r="AM45"/>
      <c r="AN45"/>
      <c r="AO45"/>
      <c r="AP45"/>
      <c r="AQ45"/>
    </row>
    <row r="46" spans="1:43" s="17" customFormat="1" x14ac:dyDescent="0.45">
      <c r="A46"/>
      <c r="B46"/>
      <c r="C46"/>
      <c r="D46"/>
      <c r="E46"/>
      <c r="F46"/>
      <c r="G46"/>
      <c r="H46"/>
      <c r="I46"/>
      <c r="J46" s="7"/>
      <c r="K46" s="8" t="s">
        <v>5</v>
      </c>
      <c r="L46" s="8" t="s">
        <v>6</v>
      </c>
      <c r="M46" s="8"/>
      <c r="N46" s="9">
        <v>1</v>
      </c>
      <c r="O46" s="10"/>
      <c r="P46"/>
      <c r="Q46"/>
      <c r="R46" s="7" t="s">
        <v>29</v>
      </c>
      <c r="S46" s="8" t="s">
        <v>5</v>
      </c>
      <c r="T46" s="26" t="s">
        <v>6</v>
      </c>
      <c r="U46" s="8"/>
      <c r="V46" s="9">
        <f>$B$6</f>
        <v>0.2</v>
      </c>
      <c r="W46" s="10"/>
      <c r="X46" s="19"/>
      <c r="Y46" s="55" t="str">
        <f>Q315</f>
        <v>A7-B62</v>
      </c>
      <c r="Z46" s="4" t="str">
        <f t="shared" ref="Z46:Z48" si="15">S46</f>
        <v>Bd</v>
      </c>
      <c r="AA46" s="4" t="str">
        <f t="shared" si="14"/>
        <v>Bw</v>
      </c>
      <c r="AB46" s="54"/>
      <c r="AC46"/>
      <c r="AD46" s="55" t="str">
        <f>Q690</f>
        <v>A16-B137</v>
      </c>
      <c r="AE46" s="4" t="str">
        <f>S421</f>
        <v>Bd</v>
      </c>
      <c r="AF46" s="4" t="str">
        <f>T421</f>
        <v>Bw</v>
      </c>
      <c r="AG46" s="54"/>
      <c r="AH46"/>
      <c r="AI46" s="55" t="str">
        <f>Q1065</f>
        <v>A25-B212</v>
      </c>
      <c r="AJ46" s="4" t="str">
        <f>S796</f>
        <v>Bd</v>
      </c>
      <c r="AK46" s="4" t="str">
        <f>T796</f>
        <v>Bw</v>
      </c>
      <c r="AL46" s="54"/>
      <c r="AM46"/>
      <c r="AN46"/>
      <c r="AO46"/>
      <c r="AP46"/>
      <c r="AQ46"/>
    </row>
    <row r="47" spans="1:43" s="17" customFormat="1" x14ac:dyDescent="0.45">
      <c r="A47"/>
      <c r="B47"/>
      <c r="C47"/>
      <c r="D47"/>
      <c r="E47"/>
      <c r="F47"/>
      <c r="G47"/>
      <c r="H47"/>
      <c r="J47" s="7" t="s">
        <v>115</v>
      </c>
      <c r="K47" s="8" t="s">
        <v>93</v>
      </c>
      <c r="L47" s="35" t="s">
        <v>12</v>
      </c>
      <c r="M47" s="9"/>
      <c r="N47" s="9">
        <f>E$4</f>
        <v>7.0000000000000007E-2</v>
      </c>
      <c r="O47" s="10"/>
      <c r="P47"/>
      <c r="R47" s="7" t="s">
        <v>115</v>
      </c>
      <c r="S47" s="8" t="s">
        <v>93</v>
      </c>
      <c r="T47" s="32" t="s">
        <v>12</v>
      </c>
      <c r="U47" s="9"/>
      <c r="V47" s="9">
        <f>$E$8</f>
        <v>7.0000000000000007E-2</v>
      </c>
      <c r="W47" s="10"/>
      <c r="X47" s="19"/>
      <c r="Y47" s="1" t="str">
        <f>Q155</f>
        <v>A2-B30</v>
      </c>
      <c r="Z47" s="4" t="str">
        <f t="shared" si="15"/>
        <v>Ce</v>
      </c>
      <c r="AA47" s="4" t="str">
        <f t="shared" si="14"/>
        <v>Cm</v>
      </c>
      <c r="AB47" s="54"/>
      <c r="AC47"/>
      <c r="AD47" s="1" t="str">
        <f>Q530</f>
        <v>A11-B105</v>
      </c>
      <c r="AE47" s="4" t="str">
        <f>S422</f>
        <v>Ce</v>
      </c>
      <c r="AF47" s="4" t="str">
        <f>T422</f>
        <v>Cm</v>
      </c>
      <c r="AG47" s="54"/>
      <c r="AH47"/>
      <c r="AI47" s="1" t="str">
        <f>Q905</f>
        <v>A20-B180</v>
      </c>
      <c r="AJ47" s="4" t="str">
        <f>S797</f>
        <v>Ce</v>
      </c>
      <c r="AK47" s="4" t="str">
        <f>T797</f>
        <v>Cm</v>
      </c>
      <c r="AL47" s="54"/>
      <c r="AM47"/>
      <c r="AN47"/>
      <c r="AO47"/>
      <c r="AP47"/>
      <c r="AQ47"/>
    </row>
    <row r="48" spans="1:43" x14ac:dyDescent="0.45">
      <c r="I48" s="17"/>
      <c r="J48" s="11" t="s">
        <v>114</v>
      </c>
      <c r="K48" s="12" t="s">
        <v>4</v>
      </c>
      <c r="L48" s="57" t="s">
        <v>4</v>
      </c>
      <c r="M48" s="12">
        <v>1</v>
      </c>
      <c r="N48" s="13">
        <f>H$3</f>
        <v>0.7</v>
      </c>
      <c r="O48" s="14">
        <f>M48*N45*N46*N47*N48</f>
        <v>4.9000000000000007E-3</v>
      </c>
      <c r="Q48" s="17"/>
      <c r="R48" s="11" t="s">
        <v>114</v>
      </c>
      <c r="S48" s="12" t="s">
        <v>4</v>
      </c>
      <c r="T48" s="61" t="s">
        <v>4</v>
      </c>
      <c r="U48" s="12">
        <f>O$13</f>
        <v>2.4700000000000004E-3</v>
      </c>
      <c r="V48" s="13">
        <f>$H$7</f>
        <v>0.7</v>
      </c>
      <c r="W48" s="14">
        <f>U48*V45*V46*V47*V48</f>
        <v>2.4206000000000005E-5</v>
      </c>
      <c r="Y48" s="1" t="str">
        <f>Q355</f>
        <v>A8-B70</v>
      </c>
      <c r="Z48" s="4" t="str">
        <f t="shared" si="15"/>
        <v>De</v>
      </c>
      <c r="AA48" s="4" t="str">
        <f t="shared" si="14"/>
        <v>De</v>
      </c>
      <c r="AB48" s="54">
        <f>W48+W318+W158+W358</f>
        <v>1.3178060000000004E-3</v>
      </c>
      <c r="AD48" s="1" t="str">
        <f>Q730</f>
        <v>A17-B145</v>
      </c>
      <c r="AE48" s="4" t="str">
        <f>S423</f>
        <v>De</v>
      </c>
      <c r="AF48" s="4" t="str">
        <f>T423</f>
        <v>De</v>
      </c>
      <c r="AG48" s="54">
        <f>W423+W693+W533+W733</f>
        <v>1.1201351000000002E-2</v>
      </c>
      <c r="AI48" s="1" t="str">
        <f>Q1105</f>
        <v>A26-B220</v>
      </c>
      <c r="AJ48" s="4" t="str">
        <f>S798</f>
        <v>De</v>
      </c>
      <c r="AK48" s="4" t="str">
        <f>T798</f>
        <v>De</v>
      </c>
      <c r="AL48" s="54">
        <f>W798+W1068+W908+W1108</f>
        <v>6.5890300000000018E-4</v>
      </c>
    </row>
    <row r="49" spans="1:43" s="17" customFormat="1" x14ac:dyDescent="0.4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 s="19"/>
      <c r="Z49"/>
      <c r="AA49"/>
      <c r="AB49" s="54"/>
      <c r="AC49"/>
      <c r="AE49"/>
      <c r="AF49"/>
      <c r="AG49" s="54"/>
      <c r="AH49"/>
      <c r="AJ49"/>
      <c r="AK49"/>
      <c r="AL49" s="54"/>
      <c r="AM49"/>
      <c r="AN49"/>
      <c r="AO49"/>
      <c r="AP49"/>
      <c r="AQ49"/>
    </row>
    <row r="50" spans="1:43" s="17" customFormat="1" x14ac:dyDescent="0.45">
      <c r="A50"/>
      <c r="B50"/>
      <c r="C50"/>
      <c r="D50"/>
      <c r="E50"/>
      <c r="F50"/>
      <c r="G50"/>
      <c r="H50"/>
      <c r="I50" s="1" t="s">
        <v>28</v>
      </c>
      <c r="J50" s="3" t="s">
        <v>16</v>
      </c>
      <c r="K50" s="4" t="s">
        <v>3</v>
      </c>
      <c r="L50" s="22" t="s">
        <v>0</v>
      </c>
      <c r="M50" s="4"/>
      <c r="N50" s="5">
        <f>B$2</f>
        <v>0.1</v>
      </c>
      <c r="O50" s="6"/>
      <c r="P50"/>
      <c r="Q50" s="1" t="s">
        <v>40</v>
      </c>
      <c r="R50" s="3"/>
      <c r="S50" s="4" t="s">
        <v>3</v>
      </c>
      <c r="T50" s="37" t="s">
        <v>0</v>
      </c>
      <c r="U50" s="4"/>
      <c r="V50" s="5">
        <v>1</v>
      </c>
      <c r="W50" s="6"/>
      <c r="X50" s="19"/>
      <c r="Y50" s="1" t="str">
        <f>Q50</f>
        <v>A1-B9</v>
      </c>
      <c r="Z50" s="4" t="str">
        <f>S50</f>
        <v>Ad</v>
      </c>
      <c r="AA50" s="4" t="str">
        <f t="shared" ref="AA50:AA53" si="16">T50</f>
        <v>Aw</v>
      </c>
      <c r="AB50" s="54"/>
      <c r="AC50"/>
      <c r="AD50" s="1" t="str">
        <f>Q425</f>
        <v>A10-B84</v>
      </c>
      <c r="AE50" s="4" t="str">
        <f>S425</f>
        <v>Ad</v>
      </c>
      <c r="AF50" s="4" t="str">
        <f>T425</f>
        <v>Ad</v>
      </c>
      <c r="AG50" s="54"/>
      <c r="AH50"/>
      <c r="AI50" s="1" t="str">
        <f>Q800</f>
        <v>A19-B159</v>
      </c>
      <c r="AJ50" s="4" t="str">
        <f>S800</f>
        <v>Ad</v>
      </c>
      <c r="AK50" s="4" t="str">
        <f>T800</f>
        <v>Am</v>
      </c>
      <c r="AL50" s="54"/>
      <c r="AM50"/>
      <c r="AN50"/>
      <c r="AO50"/>
      <c r="AP50"/>
      <c r="AQ50"/>
    </row>
    <row r="51" spans="1:43" s="17" customFormat="1" x14ac:dyDescent="0.45">
      <c r="A51"/>
      <c r="B51"/>
      <c r="C51"/>
      <c r="D51"/>
      <c r="E51"/>
      <c r="F51"/>
      <c r="G51"/>
      <c r="H51"/>
      <c r="I51"/>
      <c r="J51" s="7"/>
      <c r="K51" s="8" t="s">
        <v>5</v>
      </c>
      <c r="L51" s="8" t="s">
        <v>6</v>
      </c>
      <c r="M51" s="8"/>
      <c r="N51" s="9">
        <v>1</v>
      </c>
      <c r="O51" s="10"/>
      <c r="P51"/>
      <c r="Q51"/>
      <c r="R51" s="7" t="s">
        <v>29</v>
      </c>
      <c r="S51" s="8" t="s">
        <v>5</v>
      </c>
      <c r="T51" s="26" t="s">
        <v>6</v>
      </c>
      <c r="U51" s="8"/>
      <c r="V51" s="9">
        <f>$B$6</f>
        <v>0.2</v>
      </c>
      <c r="W51" s="10"/>
      <c r="X51" s="19"/>
      <c r="Y51" s="55" t="str">
        <f>Q320</f>
        <v>A7-B63</v>
      </c>
      <c r="Z51" s="4" t="str">
        <f t="shared" ref="Z51:Z53" si="17">S51</f>
        <v>Bd</v>
      </c>
      <c r="AA51" s="4" t="str">
        <f t="shared" si="16"/>
        <v>Bw</v>
      </c>
      <c r="AB51" s="54"/>
      <c r="AC51"/>
      <c r="AD51" s="55" t="str">
        <f>Q695</f>
        <v>A16-B138</v>
      </c>
      <c r="AE51" s="4" t="str">
        <f>S426</f>
        <v>Bd</v>
      </c>
      <c r="AF51" s="4" t="str">
        <f>T426</f>
        <v>Bw</v>
      </c>
      <c r="AG51" s="54"/>
      <c r="AH51"/>
      <c r="AI51" s="55" t="str">
        <f>Q1070</f>
        <v>A25-B213</v>
      </c>
      <c r="AJ51" s="4" t="str">
        <f>S801</f>
        <v>Bd</v>
      </c>
      <c r="AK51" s="4" t="str">
        <f>T801</f>
        <v>Bw</v>
      </c>
      <c r="AL51" s="54"/>
      <c r="AM51"/>
      <c r="AN51"/>
      <c r="AO51"/>
      <c r="AP51"/>
      <c r="AQ51"/>
    </row>
    <row r="52" spans="1:43" x14ac:dyDescent="0.45">
      <c r="I52" s="17"/>
      <c r="J52" s="7" t="s">
        <v>115</v>
      </c>
      <c r="K52" s="8" t="s">
        <v>93</v>
      </c>
      <c r="L52" s="35" t="s">
        <v>12</v>
      </c>
      <c r="M52" s="9"/>
      <c r="N52" s="9">
        <f>E$4</f>
        <v>7.0000000000000007E-2</v>
      </c>
      <c r="O52" s="10"/>
      <c r="Q52" s="17"/>
      <c r="R52" s="7" t="s">
        <v>115</v>
      </c>
      <c r="S52" s="8" t="s">
        <v>93</v>
      </c>
      <c r="T52" s="32" t="s">
        <v>12</v>
      </c>
      <c r="U52" s="9"/>
      <c r="V52" s="9">
        <f>$E$8</f>
        <v>7.0000000000000007E-2</v>
      </c>
      <c r="W52" s="10"/>
      <c r="Y52" s="1" t="str">
        <f>Q200</f>
        <v>A3-B39</v>
      </c>
      <c r="Z52" s="4" t="str">
        <f t="shared" si="17"/>
        <v>Ce</v>
      </c>
      <c r="AA52" s="4" t="str">
        <f t="shared" si="16"/>
        <v>Cm</v>
      </c>
      <c r="AB52" s="54"/>
      <c r="AD52" s="1" t="str">
        <f>Q575</f>
        <v>A12-B114</v>
      </c>
      <c r="AE52" s="4" t="str">
        <f>S427</f>
        <v>Ce</v>
      </c>
      <c r="AF52" s="4" t="str">
        <f>T427</f>
        <v>Cm</v>
      </c>
      <c r="AG52" s="54"/>
      <c r="AI52" s="1" t="str">
        <f>Q950</f>
        <v>A21-B189</v>
      </c>
      <c r="AJ52" s="4" t="str">
        <f>S802</f>
        <v>Ce</v>
      </c>
      <c r="AK52" s="4" t="str">
        <f>T802</f>
        <v>Cm</v>
      </c>
      <c r="AL52" s="54"/>
    </row>
    <row r="53" spans="1:43" s="17" customFormat="1" x14ac:dyDescent="0.45">
      <c r="A53"/>
      <c r="B53"/>
      <c r="C53"/>
      <c r="D53"/>
      <c r="E53"/>
      <c r="F53"/>
      <c r="G53"/>
      <c r="H53"/>
      <c r="J53" s="11" t="s">
        <v>49</v>
      </c>
      <c r="K53" s="12" t="s">
        <v>4</v>
      </c>
      <c r="L53" s="58" t="s">
        <v>14</v>
      </c>
      <c r="M53" s="12">
        <v>1</v>
      </c>
      <c r="N53" s="13">
        <f>H$4</f>
        <v>0.11</v>
      </c>
      <c r="O53" s="14">
        <f>M53*N50*N51*N52*N53</f>
        <v>7.7000000000000007E-4</v>
      </c>
      <c r="P53"/>
      <c r="R53" s="11" t="s">
        <v>49</v>
      </c>
      <c r="S53" s="12" t="s">
        <v>4</v>
      </c>
      <c r="T53" s="60" t="s">
        <v>14</v>
      </c>
      <c r="U53" s="12">
        <f>O$13</f>
        <v>2.4700000000000004E-3</v>
      </c>
      <c r="V53" s="13">
        <f>$H$8</f>
        <v>0.11</v>
      </c>
      <c r="W53" s="14">
        <f>U53*V50*V51*V52*V53</f>
        <v>3.8038000000000012E-6</v>
      </c>
      <c r="X53" s="19"/>
      <c r="Y53" s="1" t="str">
        <f>Q370</f>
        <v>A9-B73</v>
      </c>
      <c r="Z53" s="4" t="str">
        <f t="shared" si="17"/>
        <v>De</v>
      </c>
      <c r="AA53" s="4" t="str">
        <f t="shared" si="16"/>
        <v>Dm</v>
      </c>
      <c r="AB53" s="54">
        <f>W53+W323+W203+W373</f>
        <v>2.0708380000000005E-4</v>
      </c>
      <c r="AC53"/>
      <c r="AD53" s="1" t="str">
        <f>Q745</f>
        <v>A18-B148</v>
      </c>
      <c r="AE53" s="4" t="str">
        <f>S428</f>
        <v>De</v>
      </c>
      <c r="AF53" s="4" t="str">
        <f>T428</f>
        <v>Dm</v>
      </c>
      <c r="AG53" s="54">
        <f>W428+W698+W578+W748</f>
        <v>1.7602123000000003E-3</v>
      </c>
      <c r="AH53"/>
      <c r="AI53" s="1" t="str">
        <f>Q1120</f>
        <v>A27-B223</v>
      </c>
      <c r="AJ53" s="4" t="str">
        <f>S803</f>
        <v>De</v>
      </c>
      <c r="AK53" s="4" t="str">
        <f>T803</f>
        <v>Dm</v>
      </c>
      <c r="AL53" s="54">
        <f>W803+W1073+W953+W1123</f>
        <v>1.0354190000000003E-4</v>
      </c>
      <c r="AM53"/>
      <c r="AN53"/>
      <c r="AO53"/>
      <c r="AP53"/>
      <c r="AQ53"/>
    </row>
    <row r="54" spans="1:43" s="17" customFormat="1" x14ac:dyDescent="0.4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 s="19"/>
      <c r="Z54"/>
      <c r="AA54"/>
      <c r="AB54" s="54"/>
      <c r="AC54"/>
      <c r="AE54"/>
      <c r="AF54"/>
      <c r="AG54" s="54"/>
      <c r="AH54"/>
      <c r="AJ54"/>
      <c r="AK54"/>
      <c r="AL54" s="54"/>
      <c r="AM54"/>
      <c r="AN54"/>
      <c r="AO54"/>
      <c r="AP54"/>
      <c r="AQ54"/>
    </row>
    <row r="55" spans="1:43" s="17" customFormat="1" x14ac:dyDescent="0.45">
      <c r="A55"/>
      <c r="B55"/>
      <c r="C55"/>
      <c r="D55"/>
      <c r="E55"/>
      <c r="F55"/>
      <c r="G55"/>
      <c r="H55"/>
      <c r="I55" s="1" t="s">
        <v>95</v>
      </c>
      <c r="J55" s="3" t="s">
        <v>16</v>
      </c>
      <c r="K55" s="4" t="s">
        <v>3</v>
      </c>
      <c r="L55" s="24" t="s">
        <v>3</v>
      </c>
      <c r="M55" s="4"/>
      <c r="N55" s="5">
        <f>B$3</f>
        <v>0.85</v>
      </c>
      <c r="O55" s="6"/>
      <c r="P55"/>
      <c r="Q55" s="1" t="s">
        <v>117</v>
      </c>
      <c r="R55" s="3"/>
      <c r="S55" s="4" t="s">
        <v>3</v>
      </c>
      <c r="T55" s="37" t="s">
        <v>0</v>
      </c>
      <c r="U55" s="4"/>
      <c r="V55" s="5">
        <v>1</v>
      </c>
      <c r="W55" s="6"/>
      <c r="X55" s="19"/>
      <c r="Y55" s="1" t="str">
        <f>Q55</f>
        <v>A1-B10</v>
      </c>
      <c r="Z55" s="4" t="str">
        <f>S55</f>
        <v>Ad</v>
      </c>
      <c r="AA55" s="4" t="str">
        <f t="shared" ref="AA55:AA58" si="18">T55</f>
        <v>Aw</v>
      </c>
      <c r="AB55" s="54"/>
      <c r="AC55"/>
      <c r="AD55" s="1" t="str">
        <f>Q430</f>
        <v>A10-B85</v>
      </c>
      <c r="AE55" s="4" t="str">
        <f>S430</f>
        <v>Ad</v>
      </c>
      <c r="AF55" s="4" t="str">
        <f>T430</f>
        <v>Ad</v>
      </c>
      <c r="AG55" s="54"/>
      <c r="AH55"/>
      <c r="AI55" s="1" t="str">
        <f>Q805</f>
        <v>A19-B160</v>
      </c>
      <c r="AJ55" s="4" t="str">
        <f>S805</f>
        <v>Ad</v>
      </c>
      <c r="AK55" s="4" t="str">
        <f>T805</f>
        <v>Am</v>
      </c>
      <c r="AL55" s="54"/>
      <c r="AM55"/>
      <c r="AN55"/>
      <c r="AO55"/>
      <c r="AP55"/>
      <c r="AQ55"/>
    </row>
    <row r="56" spans="1:43" x14ac:dyDescent="0.45">
      <c r="J56" s="7"/>
      <c r="K56" s="8" t="s">
        <v>5</v>
      </c>
      <c r="L56" s="8" t="s">
        <v>6</v>
      </c>
      <c r="M56" s="8"/>
      <c r="N56" s="9">
        <v>1</v>
      </c>
      <c r="O56" s="10"/>
      <c r="R56" s="7" t="s">
        <v>126</v>
      </c>
      <c r="S56" s="8" t="s">
        <v>5</v>
      </c>
      <c r="T56" s="28" t="s">
        <v>5</v>
      </c>
      <c r="U56" s="8"/>
      <c r="V56" s="9">
        <f>$B$7</f>
        <v>0.74</v>
      </c>
      <c r="W56" s="10"/>
      <c r="Y56" s="55"/>
      <c r="Z56" s="4" t="str">
        <f t="shared" ref="Z56:Z58" si="19">S56</f>
        <v>Bd</v>
      </c>
      <c r="AA56" s="4" t="str">
        <f t="shared" si="18"/>
        <v>Bd</v>
      </c>
      <c r="AB56" s="54"/>
      <c r="AD56" s="55"/>
      <c r="AE56" s="4" t="str">
        <f>S431</f>
        <v>Bd</v>
      </c>
      <c r="AF56" s="4" t="str">
        <f>T431</f>
        <v>Bd</v>
      </c>
      <c r="AG56" s="54"/>
      <c r="AI56" s="55"/>
      <c r="AJ56" s="4" t="str">
        <f>S806</f>
        <v>Bd</v>
      </c>
      <c r="AK56" s="4" t="str">
        <f>T806</f>
        <v>Bd</v>
      </c>
      <c r="AL56" s="54"/>
    </row>
    <row r="57" spans="1:43" s="17" customFormat="1" x14ac:dyDescent="0.45">
      <c r="A57"/>
      <c r="B57"/>
      <c r="C57"/>
      <c r="D57"/>
      <c r="E57"/>
      <c r="F57"/>
      <c r="G57"/>
      <c r="H57"/>
      <c r="J57" s="7" t="s">
        <v>94</v>
      </c>
      <c r="K57" s="8" t="s">
        <v>93</v>
      </c>
      <c r="L57" s="63" t="s">
        <v>8</v>
      </c>
      <c r="M57" s="9"/>
      <c r="N57" s="9">
        <f>E$2</f>
        <v>0.13</v>
      </c>
      <c r="O57" s="10"/>
      <c r="P57"/>
      <c r="R57" s="7" t="s">
        <v>94</v>
      </c>
      <c r="S57" s="8" t="s">
        <v>93</v>
      </c>
      <c r="T57" s="30" t="s">
        <v>8</v>
      </c>
      <c r="U57" s="9"/>
      <c r="V57" s="9">
        <f>$E$6</f>
        <v>0.13</v>
      </c>
      <c r="W57" s="10"/>
      <c r="X57" s="19"/>
      <c r="Z57" s="4" t="str">
        <f t="shared" si="19"/>
        <v>Ce</v>
      </c>
      <c r="AA57" s="4" t="str">
        <f t="shared" si="18"/>
        <v>Cw</v>
      </c>
      <c r="AB57" s="54"/>
      <c r="AC57"/>
      <c r="AE57" s="4" t="str">
        <f>S432</f>
        <v>Ce</v>
      </c>
      <c r="AF57" s="4" t="str">
        <f>T432</f>
        <v>Cw</v>
      </c>
      <c r="AG57" s="54"/>
      <c r="AH57"/>
      <c r="AJ57" s="4" t="str">
        <f>S807</f>
        <v>Ce</v>
      </c>
      <c r="AK57" s="4" t="str">
        <f>T807</f>
        <v>Cw</v>
      </c>
      <c r="AL57" s="54"/>
      <c r="AM57"/>
      <c r="AN57"/>
      <c r="AO57"/>
      <c r="AP57"/>
      <c r="AQ57"/>
    </row>
    <row r="58" spans="1:43" s="17" customFormat="1" x14ac:dyDescent="0.45">
      <c r="A58"/>
      <c r="B58"/>
      <c r="C58"/>
      <c r="D58"/>
      <c r="E58"/>
      <c r="F58"/>
      <c r="G58"/>
      <c r="H58"/>
      <c r="J58" s="11" t="s">
        <v>17</v>
      </c>
      <c r="K58" s="12" t="s">
        <v>4</v>
      </c>
      <c r="L58" s="64" t="s">
        <v>1</v>
      </c>
      <c r="M58" s="12">
        <v>1</v>
      </c>
      <c r="N58" s="13">
        <f>H$2</f>
        <v>0.19</v>
      </c>
      <c r="O58" s="14">
        <f>M58*N55*N56*N57*N58</f>
        <v>2.0995E-2</v>
      </c>
      <c r="P58"/>
      <c r="R58" s="11" t="s">
        <v>17</v>
      </c>
      <c r="S58" s="12" t="s">
        <v>4</v>
      </c>
      <c r="T58" s="62" t="s">
        <v>1</v>
      </c>
      <c r="U58" s="12">
        <f>O$13</f>
        <v>2.4700000000000004E-3</v>
      </c>
      <c r="V58" s="13">
        <f>$H$6</f>
        <v>0.19</v>
      </c>
      <c r="W58" s="14">
        <f>U58*V55*V56*V57*V58</f>
        <v>4.514666000000001E-5</v>
      </c>
      <c r="X58" s="19"/>
      <c r="Z58" s="4" t="str">
        <f t="shared" si="19"/>
        <v>De</v>
      </c>
      <c r="AA58" s="4" t="str">
        <f t="shared" si="18"/>
        <v>Dw</v>
      </c>
      <c r="AB58" s="54">
        <f>W58</f>
        <v>4.514666000000001E-5</v>
      </c>
      <c r="AC58"/>
      <c r="AE58" s="4" t="str">
        <f>S433</f>
        <v>De</v>
      </c>
      <c r="AF58" s="4" t="str">
        <f>T433</f>
        <v>Dw</v>
      </c>
      <c r="AG58" s="54">
        <f>W433</f>
        <v>3.8374661000000002E-4</v>
      </c>
      <c r="AH58"/>
      <c r="AJ58" s="4" t="str">
        <f>S808</f>
        <v>De</v>
      </c>
      <c r="AK58" s="4" t="str">
        <f>T808</f>
        <v>Dw</v>
      </c>
      <c r="AL58" s="54">
        <f>W808</f>
        <v>2.2573330000000005E-5</v>
      </c>
      <c r="AM58"/>
      <c r="AN58"/>
      <c r="AO58"/>
      <c r="AP58"/>
      <c r="AQ58"/>
    </row>
    <row r="59" spans="1:43" s="17" customFormat="1" x14ac:dyDescent="0.4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 s="19"/>
      <c r="Z59"/>
      <c r="AA59"/>
      <c r="AB59" s="54"/>
      <c r="AC59"/>
      <c r="AE59"/>
      <c r="AF59"/>
      <c r="AG59" s="54"/>
      <c r="AH59"/>
      <c r="AJ59"/>
      <c r="AK59"/>
      <c r="AL59" s="54"/>
      <c r="AM59"/>
      <c r="AN59"/>
      <c r="AO59"/>
      <c r="AP59"/>
      <c r="AQ59"/>
    </row>
    <row r="60" spans="1:43" x14ac:dyDescent="0.45">
      <c r="I60" s="1" t="s">
        <v>96</v>
      </c>
      <c r="J60" s="3" t="s">
        <v>16</v>
      </c>
      <c r="K60" s="4" t="s">
        <v>3</v>
      </c>
      <c r="L60" s="24" t="s">
        <v>3</v>
      </c>
      <c r="M60" s="4"/>
      <c r="N60" s="5">
        <f>B$3</f>
        <v>0.85</v>
      </c>
      <c r="O60" s="6"/>
      <c r="Q60" s="1" t="s">
        <v>118</v>
      </c>
      <c r="R60" s="3"/>
      <c r="S60" s="4" t="s">
        <v>3</v>
      </c>
      <c r="T60" s="37" t="s">
        <v>0</v>
      </c>
      <c r="U60" s="4"/>
      <c r="V60" s="5">
        <v>1</v>
      </c>
      <c r="W60" s="6"/>
      <c r="Y60" s="1" t="str">
        <f>Q60</f>
        <v>A1-B11</v>
      </c>
      <c r="Z60" s="4" t="str">
        <f>S60</f>
        <v>Ad</v>
      </c>
      <c r="AA60" s="4" t="str">
        <f t="shared" ref="AA60:AA63" si="20">T60</f>
        <v>Aw</v>
      </c>
      <c r="AB60" s="54"/>
      <c r="AD60" s="1" t="str">
        <f>Q435</f>
        <v>A10-B86</v>
      </c>
      <c r="AE60" s="4" t="str">
        <f>S435</f>
        <v>Ad</v>
      </c>
      <c r="AF60" s="4" t="str">
        <f>T435</f>
        <v>Ad</v>
      </c>
      <c r="AG60" s="54"/>
      <c r="AI60" s="1" t="str">
        <f>Q810</f>
        <v>A19-B161</v>
      </c>
      <c r="AJ60" s="4" t="str">
        <f>S810</f>
        <v>Ad</v>
      </c>
      <c r="AK60" s="4" t="str">
        <f>T810</f>
        <v>Am</v>
      </c>
      <c r="AL60" s="54"/>
    </row>
    <row r="61" spans="1:43" s="17" customFormat="1" x14ac:dyDescent="0.45">
      <c r="A61"/>
      <c r="B61"/>
      <c r="C61"/>
      <c r="D61"/>
      <c r="E61"/>
      <c r="F61"/>
      <c r="G61"/>
      <c r="H61"/>
      <c r="I61"/>
      <c r="J61" s="7"/>
      <c r="K61" s="8" t="s">
        <v>5</v>
      </c>
      <c r="L61" s="8" t="s">
        <v>6</v>
      </c>
      <c r="M61" s="8"/>
      <c r="N61" s="9">
        <v>1</v>
      </c>
      <c r="O61" s="10"/>
      <c r="P61"/>
      <c r="Q61"/>
      <c r="R61" s="7" t="s">
        <v>126</v>
      </c>
      <c r="S61" s="8" t="s">
        <v>5</v>
      </c>
      <c r="T61" s="28" t="s">
        <v>5</v>
      </c>
      <c r="U61" s="8"/>
      <c r="V61" s="9">
        <f>$B$7</f>
        <v>0.74</v>
      </c>
      <c r="W61" s="10"/>
      <c r="X61" s="19"/>
      <c r="Y61" s="55" t="str">
        <f>Q160</f>
        <v>A2-B31</v>
      </c>
      <c r="Z61" s="4" t="str">
        <f t="shared" ref="Z61:Z63" si="21">S61</f>
        <v>Bd</v>
      </c>
      <c r="AA61" s="4" t="str">
        <f t="shared" si="20"/>
        <v>Bd</v>
      </c>
      <c r="AB61" s="54"/>
      <c r="AC61"/>
      <c r="AD61" s="55" t="str">
        <f>Q535</f>
        <v>A11-B106</v>
      </c>
      <c r="AE61" s="4" t="str">
        <f>S436</f>
        <v>Bd</v>
      </c>
      <c r="AF61" s="4" t="str">
        <f>T436</f>
        <v>Bd</v>
      </c>
      <c r="AG61" s="54"/>
      <c r="AH61"/>
      <c r="AI61" s="55" t="str">
        <f>Q910</f>
        <v>A20-B181</v>
      </c>
      <c r="AJ61" s="4" t="str">
        <f>S811</f>
        <v>Bd</v>
      </c>
      <c r="AK61" s="4" t="str">
        <f>T811</f>
        <v>Bd</v>
      </c>
      <c r="AL61" s="54"/>
      <c r="AM61"/>
      <c r="AN61"/>
      <c r="AO61"/>
      <c r="AP61"/>
      <c r="AQ61"/>
    </row>
    <row r="62" spans="1:43" s="17" customFormat="1" x14ac:dyDescent="0.45">
      <c r="A62"/>
      <c r="B62"/>
      <c r="C62"/>
      <c r="D62"/>
      <c r="E62"/>
      <c r="F62"/>
      <c r="G62"/>
      <c r="H62"/>
      <c r="J62" s="7" t="s">
        <v>94</v>
      </c>
      <c r="K62" s="8" t="s">
        <v>93</v>
      </c>
      <c r="L62" s="63" t="s">
        <v>8</v>
      </c>
      <c r="M62" s="9"/>
      <c r="N62" s="9">
        <f>E$2</f>
        <v>0.13</v>
      </c>
      <c r="O62" s="10"/>
      <c r="P62"/>
      <c r="R62" s="7" t="s">
        <v>94</v>
      </c>
      <c r="S62" s="8" t="s">
        <v>93</v>
      </c>
      <c r="T62" s="30" t="s">
        <v>8</v>
      </c>
      <c r="U62" s="9"/>
      <c r="V62" s="9">
        <f>$E$6</f>
        <v>0.13</v>
      </c>
      <c r="W62" s="10"/>
      <c r="X62" s="19"/>
      <c r="Z62" s="4" t="str">
        <f t="shared" si="21"/>
        <v>Ce</v>
      </c>
      <c r="AA62" s="4" t="str">
        <f t="shared" si="20"/>
        <v>Cw</v>
      </c>
      <c r="AB62" s="54"/>
      <c r="AC62"/>
      <c r="AE62" s="4" t="str">
        <f>S437</f>
        <v>Ce</v>
      </c>
      <c r="AF62" s="4" t="str">
        <f>T437</f>
        <v>Cw</v>
      </c>
      <c r="AG62" s="54"/>
      <c r="AH62"/>
      <c r="AJ62" s="4" t="str">
        <f>S812</f>
        <v>Ce</v>
      </c>
      <c r="AK62" s="4" t="str">
        <f>T812</f>
        <v>Cw</v>
      </c>
      <c r="AL62" s="54"/>
      <c r="AM62"/>
      <c r="AN62"/>
      <c r="AO62"/>
      <c r="AP62"/>
      <c r="AQ62"/>
    </row>
    <row r="63" spans="1:43" s="17" customFormat="1" x14ac:dyDescent="0.45">
      <c r="A63"/>
      <c r="B63"/>
      <c r="C63"/>
      <c r="D63"/>
      <c r="E63"/>
      <c r="F63"/>
      <c r="G63"/>
      <c r="H63"/>
      <c r="J63" s="11" t="s">
        <v>114</v>
      </c>
      <c r="K63" s="12" t="s">
        <v>4</v>
      </c>
      <c r="L63" s="57" t="s">
        <v>4</v>
      </c>
      <c r="M63" s="12">
        <v>1</v>
      </c>
      <c r="N63" s="13">
        <f>H$3</f>
        <v>0.7</v>
      </c>
      <c r="O63" s="14">
        <f>M63*N60*N61*N62*N63</f>
        <v>7.7350000000000002E-2</v>
      </c>
      <c r="P63"/>
      <c r="R63" s="11" t="s">
        <v>114</v>
      </c>
      <c r="S63" s="12" t="s">
        <v>4</v>
      </c>
      <c r="T63" s="61" t="s">
        <v>4</v>
      </c>
      <c r="U63" s="12">
        <f>O$13</f>
        <v>2.4700000000000004E-3</v>
      </c>
      <c r="V63" s="13">
        <f>$H$7</f>
        <v>0.7</v>
      </c>
      <c r="W63" s="14">
        <f>U63*V60*V61*V62*V63</f>
        <v>1.6632980000000003E-4</v>
      </c>
      <c r="X63" s="19"/>
      <c r="Z63" s="4" t="str">
        <f t="shared" si="21"/>
        <v>De</v>
      </c>
      <c r="AA63" s="4" t="str">
        <f t="shared" si="20"/>
        <v>De</v>
      </c>
      <c r="AB63" s="54">
        <f>W63+W163</f>
        <v>1.0417498000000001E-3</v>
      </c>
      <c r="AC63"/>
      <c r="AE63" s="4" t="str">
        <f>S438</f>
        <v>De</v>
      </c>
      <c r="AF63" s="4" t="str">
        <f>T438</f>
        <v>De</v>
      </c>
      <c r="AG63" s="54">
        <f>W438+W538</f>
        <v>8.8548732999999998E-3</v>
      </c>
      <c r="AH63"/>
      <c r="AJ63" s="4" t="str">
        <f>S813</f>
        <v>De</v>
      </c>
      <c r="AK63" s="4" t="str">
        <f>T813</f>
        <v>De</v>
      </c>
      <c r="AL63" s="54">
        <f>W813+W913</f>
        <v>5.2087490000000004E-4</v>
      </c>
      <c r="AM63"/>
      <c r="AN63"/>
      <c r="AO63"/>
      <c r="AP63"/>
      <c r="AQ63"/>
    </row>
    <row r="64" spans="1:43" x14ac:dyDescent="0.45">
      <c r="AB64" s="54"/>
      <c r="AD64" s="17"/>
      <c r="AG64" s="54"/>
      <c r="AI64" s="17"/>
      <c r="AL64" s="54"/>
    </row>
    <row r="65" spans="1:43" s="17" customFormat="1" x14ac:dyDescent="0.45">
      <c r="A65"/>
      <c r="B65"/>
      <c r="C65"/>
      <c r="D65"/>
      <c r="E65"/>
      <c r="F65"/>
      <c r="G65"/>
      <c r="H65"/>
      <c r="I65" s="1" t="s">
        <v>97</v>
      </c>
      <c r="J65" s="3" t="s">
        <v>16</v>
      </c>
      <c r="K65" s="4" t="s">
        <v>3</v>
      </c>
      <c r="L65" s="24" t="s">
        <v>3</v>
      </c>
      <c r="M65" s="4"/>
      <c r="N65" s="5">
        <f>B$3</f>
        <v>0.85</v>
      </c>
      <c r="O65" s="6"/>
      <c r="P65"/>
      <c r="Q65" s="1" t="s">
        <v>119</v>
      </c>
      <c r="R65" s="3"/>
      <c r="S65" s="4" t="s">
        <v>3</v>
      </c>
      <c r="T65" s="37" t="s">
        <v>0</v>
      </c>
      <c r="U65" s="4"/>
      <c r="V65" s="5">
        <v>1</v>
      </c>
      <c r="W65" s="6"/>
      <c r="X65" s="19"/>
      <c r="Y65" s="1" t="str">
        <f>Q65</f>
        <v>A1-B12</v>
      </c>
      <c r="Z65" s="4" t="str">
        <f>S65</f>
        <v>Ad</v>
      </c>
      <c r="AA65" s="4" t="str">
        <f t="shared" ref="AA65:AA68" si="22">T65</f>
        <v>Aw</v>
      </c>
      <c r="AB65" s="54"/>
      <c r="AC65"/>
      <c r="AD65" s="1" t="str">
        <f>Q440</f>
        <v>A10-B87</v>
      </c>
      <c r="AE65" s="4" t="str">
        <f>S440</f>
        <v>Ad</v>
      </c>
      <c r="AF65" s="4" t="str">
        <f>T440</f>
        <v>Ad</v>
      </c>
      <c r="AG65" s="54"/>
      <c r="AH65"/>
      <c r="AI65" s="1" t="str">
        <f>Q815</f>
        <v>A19-B162</v>
      </c>
      <c r="AJ65" s="4" t="str">
        <f>S815</f>
        <v>Ad</v>
      </c>
      <c r="AK65" s="4" t="str">
        <f>T815</f>
        <v>Am</v>
      </c>
      <c r="AL65" s="54"/>
      <c r="AM65"/>
      <c r="AN65"/>
      <c r="AO65"/>
      <c r="AP65"/>
      <c r="AQ65"/>
    </row>
    <row r="66" spans="1:43" s="17" customFormat="1" x14ac:dyDescent="0.45">
      <c r="A66"/>
      <c r="B66"/>
      <c r="C66"/>
      <c r="D66"/>
      <c r="E66"/>
      <c r="F66"/>
      <c r="G66"/>
      <c r="H66"/>
      <c r="I66"/>
      <c r="J66" s="7"/>
      <c r="K66" s="8" t="s">
        <v>5</v>
      </c>
      <c r="L66" s="8" t="s">
        <v>6</v>
      </c>
      <c r="M66" s="8"/>
      <c r="N66" s="9">
        <v>1</v>
      </c>
      <c r="O66" s="10"/>
      <c r="P66"/>
      <c r="Q66"/>
      <c r="R66" s="7" t="s">
        <v>126</v>
      </c>
      <c r="S66" s="8" t="s">
        <v>5</v>
      </c>
      <c r="T66" s="28" t="s">
        <v>5</v>
      </c>
      <c r="U66" s="8"/>
      <c r="V66" s="9">
        <f>$B$7</f>
        <v>0.74</v>
      </c>
      <c r="W66" s="10"/>
      <c r="X66" s="19"/>
      <c r="Y66" s="55" t="str">
        <f>Q205</f>
        <v>A3-B40</v>
      </c>
      <c r="Z66" s="4" t="str">
        <f t="shared" ref="Z66:Z68" si="23">S66</f>
        <v>Bd</v>
      </c>
      <c r="AA66" s="4" t="str">
        <f t="shared" si="22"/>
        <v>Bd</v>
      </c>
      <c r="AB66" s="54"/>
      <c r="AC66"/>
      <c r="AD66" s="55" t="str">
        <f>Q580</f>
        <v>A12-B115</v>
      </c>
      <c r="AE66" s="4" t="str">
        <f>S441</f>
        <v>Bd</v>
      </c>
      <c r="AF66" s="4" t="str">
        <f>T441</f>
        <v>Bd</v>
      </c>
      <c r="AG66" s="54"/>
      <c r="AH66"/>
      <c r="AI66" s="55" t="str">
        <f>Q955</f>
        <v>A21-B190</v>
      </c>
      <c r="AJ66" s="4" t="str">
        <f>S816</f>
        <v>Bd</v>
      </c>
      <c r="AK66" s="4" t="str">
        <f>T816</f>
        <v>Bd</v>
      </c>
      <c r="AL66" s="54"/>
      <c r="AM66"/>
      <c r="AN66"/>
      <c r="AO66"/>
      <c r="AP66"/>
      <c r="AQ66"/>
    </row>
    <row r="67" spans="1:43" s="17" customFormat="1" x14ac:dyDescent="0.45">
      <c r="A67"/>
      <c r="B67"/>
      <c r="C67"/>
      <c r="D67"/>
      <c r="E67"/>
      <c r="F67"/>
      <c r="G67"/>
      <c r="H67"/>
      <c r="J67" s="7" t="s">
        <v>94</v>
      </c>
      <c r="K67" s="8" t="s">
        <v>93</v>
      </c>
      <c r="L67" s="63" t="s">
        <v>8</v>
      </c>
      <c r="M67" s="9"/>
      <c r="N67" s="9">
        <f>E$2</f>
        <v>0.13</v>
      </c>
      <c r="O67" s="10"/>
      <c r="P67"/>
      <c r="R67" s="7" t="s">
        <v>94</v>
      </c>
      <c r="S67" s="8" t="s">
        <v>93</v>
      </c>
      <c r="T67" s="30" t="s">
        <v>8</v>
      </c>
      <c r="U67" s="9"/>
      <c r="V67" s="9">
        <f>$E$6</f>
        <v>0.13</v>
      </c>
      <c r="W67" s="10"/>
      <c r="X67" s="19"/>
      <c r="Z67" s="4" t="str">
        <f t="shared" si="23"/>
        <v>Ce</v>
      </c>
      <c r="AA67" s="4" t="str">
        <f t="shared" si="22"/>
        <v>Cw</v>
      </c>
      <c r="AB67" s="54"/>
      <c r="AC67"/>
      <c r="AE67" s="4" t="str">
        <f>S442</f>
        <v>Ce</v>
      </c>
      <c r="AF67" s="4" t="str">
        <f>T442</f>
        <v>Cw</v>
      </c>
      <c r="AG67" s="54"/>
      <c r="AH67"/>
      <c r="AJ67" s="4" t="str">
        <f>S817</f>
        <v>Ce</v>
      </c>
      <c r="AK67" s="4" t="str">
        <f>T817</f>
        <v>Cw</v>
      </c>
      <c r="AL67" s="54"/>
      <c r="AM67"/>
      <c r="AN67"/>
      <c r="AO67"/>
      <c r="AP67"/>
      <c r="AQ67"/>
    </row>
    <row r="68" spans="1:43" x14ac:dyDescent="0.45">
      <c r="I68" s="17"/>
      <c r="J68" s="11" t="s">
        <v>49</v>
      </c>
      <c r="K68" s="12" t="s">
        <v>4</v>
      </c>
      <c r="L68" s="58" t="s">
        <v>14</v>
      </c>
      <c r="M68" s="12">
        <v>1</v>
      </c>
      <c r="N68" s="13">
        <f>H$4</f>
        <v>0.11</v>
      </c>
      <c r="O68" s="14">
        <f>M68*N65*N66*N67*N68</f>
        <v>1.2155000000000001E-2</v>
      </c>
      <c r="Q68" s="17"/>
      <c r="R68" s="11" t="s">
        <v>49</v>
      </c>
      <c r="S68" s="12" t="s">
        <v>4</v>
      </c>
      <c r="T68" s="60" t="s">
        <v>14</v>
      </c>
      <c r="U68" s="12">
        <f>O$13</f>
        <v>2.4700000000000004E-3</v>
      </c>
      <c r="V68" s="13">
        <f>$H$8</f>
        <v>0.11</v>
      </c>
      <c r="W68" s="14">
        <f>U68*V65*V66*V67*V68</f>
        <v>2.6137540000000008E-5</v>
      </c>
      <c r="Z68" s="4" t="str">
        <f t="shared" si="23"/>
        <v>De</v>
      </c>
      <c r="AA68" s="4" t="str">
        <f t="shared" si="22"/>
        <v>Dm</v>
      </c>
      <c r="AB68" s="54">
        <f>W68+W208</f>
        <v>1.6370354000000003E-4</v>
      </c>
      <c r="AD68" s="17"/>
      <c r="AE68" s="4" t="str">
        <f>S443</f>
        <v>De</v>
      </c>
      <c r="AF68" s="4" t="str">
        <f>T443</f>
        <v>Dm</v>
      </c>
      <c r="AG68" s="54">
        <f>W443+W583</f>
        <v>1.3914800900000001E-3</v>
      </c>
      <c r="AI68" s="17"/>
      <c r="AJ68" s="4" t="str">
        <f>S818</f>
        <v>De</v>
      </c>
      <c r="AK68" s="4" t="str">
        <f>T818</f>
        <v>Dm</v>
      </c>
      <c r="AL68" s="54">
        <f>W818+W958</f>
        <v>8.1851770000000013E-5</v>
      </c>
    </row>
    <row r="69" spans="1:43" s="17" customFormat="1" x14ac:dyDescent="0.4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 s="19"/>
      <c r="Z69"/>
      <c r="AA69"/>
      <c r="AB69" s="54"/>
      <c r="AC69"/>
      <c r="AE69"/>
      <c r="AF69"/>
      <c r="AG69" s="54"/>
      <c r="AH69"/>
      <c r="AJ69"/>
      <c r="AK69"/>
      <c r="AL69" s="54"/>
      <c r="AM69"/>
      <c r="AN69"/>
      <c r="AO69"/>
      <c r="AP69"/>
      <c r="AQ69"/>
    </row>
    <row r="70" spans="1:43" s="17" customFormat="1" x14ac:dyDescent="0.45">
      <c r="A70"/>
      <c r="B70"/>
      <c r="C70"/>
      <c r="D70"/>
      <c r="E70"/>
      <c r="F70"/>
      <c r="G70"/>
      <c r="H70"/>
      <c r="I70" s="1" t="s">
        <v>98</v>
      </c>
      <c r="J70" s="3" t="s">
        <v>16</v>
      </c>
      <c r="K70" s="4" t="s">
        <v>3</v>
      </c>
      <c r="L70" s="24" t="s">
        <v>3</v>
      </c>
      <c r="M70" s="4"/>
      <c r="N70" s="5">
        <f>B$3</f>
        <v>0.85</v>
      </c>
      <c r="O70" s="6"/>
      <c r="P70"/>
      <c r="Q70" s="1" t="s">
        <v>120</v>
      </c>
      <c r="R70" s="3"/>
      <c r="S70" s="4" t="s">
        <v>3</v>
      </c>
      <c r="T70" s="37" t="s">
        <v>0</v>
      </c>
      <c r="U70" s="4"/>
      <c r="V70" s="5">
        <v>1</v>
      </c>
      <c r="W70" s="6"/>
      <c r="X70" s="19"/>
      <c r="Y70" s="1" t="str">
        <f>Q70</f>
        <v>A1-B13</v>
      </c>
      <c r="Z70" s="4" t="str">
        <f>S70</f>
        <v>Ad</v>
      </c>
      <c r="AA70" s="4" t="str">
        <f t="shared" ref="AA70:AA73" si="24">T70</f>
        <v>Aw</v>
      </c>
      <c r="AB70" s="54"/>
      <c r="AC70"/>
      <c r="AD70" s="1" t="str">
        <f>Q445</f>
        <v>A10-B88</v>
      </c>
      <c r="AE70" s="4" t="str">
        <f>S445</f>
        <v>Ad</v>
      </c>
      <c r="AF70" s="4" t="str">
        <f>T445</f>
        <v>Ad</v>
      </c>
      <c r="AG70" s="54"/>
      <c r="AH70"/>
      <c r="AI70" s="1" t="str">
        <f>Q820</f>
        <v>A19-B163</v>
      </c>
      <c r="AJ70" s="4" t="str">
        <f>S820</f>
        <v>Ad</v>
      </c>
      <c r="AK70" s="4" t="str">
        <f>T820</f>
        <v>Am</v>
      </c>
      <c r="AL70" s="54"/>
      <c r="AM70"/>
      <c r="AN70"/>
      <c r="AO70"/>
      <c r="AP70"/>
      <c r="AQ70"/>
    </row>
    <row r="71" spans="1:43" s="17" customFormat="1" x14ac:dyDescent="0.45">
      <c r="A71"/>
      <c r="B71"/>
      <c r="C71"/>
      <c r="D71"/>
      <c r="E71"/>
      <c r="F71"/>
      <c r="G71"/>
      <c r="H71"/>
      <c r="I71"/>
      <c r="J71" s="7"/>
      <c r="K71" s="8" t="s">
        <v>5</v>
      </c>
      <c r="L71" s="8" t="s">
        <v>6</v>
      </c>
      <c r="M71" s="8"/>
      <c r="N71" s="9">
        <v>1</v>
      </c>
      <c r="O71" s="10"/>
      <c r="P71"/>
      <c r="Q71"/>
      <c r="R71" s="7" t="s">
        <v>126</v>
      </c>
      <c r="S71" s="8" t="s">
        <v>5</v>
      </c>
      <c r="T71" s="28" t="s">
        <v>5</v>
      </c>
      <c r="U71" s="8"/>
      <c r="V71" s="9">
        <f>$B$7</f>
        <v>0.74</v>
      </c>
      <c r="W71" s="10"/>
      <c r="X71" s="19"/>
      <c r="Y71" s="55" t="str">
        <f>Q250</f>
        <v>A4-B49</v>
      </c>
      <c r="Z71" s="4" t="str">
        <f t="shared" ref="Z71:Z73" si="25">S71</f>
        <v>Bd</v>
      </c>
      <c r="AA71" s="4" t="str">
        <f t="shared" si="24"/>
        <v>Bd</v>
      </c>
      <c r="AB71" s="54"/>
      <c r="AC71"/>
      <c r="AD71" s="55" t="str">
        <f>Q625</f>
        <v>A13-B124</v>
      </c>
      <c r="AE71" s="4" t="str">
        <f>S446</f>
        <v>Bd</v>
      </c>
      <c r="AF71" s="4" t="str">
        <f>T446</f>
        <v>Bd</v>
      </c>
      <c r="AG71" s="54"/>
      <c r="AH71"/>
      <c r="AI71" s="55" t="str">
        <f>Q1000</f>
        <v>A22-B199</v>
      </c>
      <c r="AJ71" s="4" t="str">
        <f>S821</f>
        <v>Bd</v>
      </c>
      <c r="AK71" s="4" t="str">
        <f>T821</f>
        <v>Bd</v>
      </c>
      <c r="AL71" s="54"/>
      <c r="AM71"/>
      <c r="AN71"/>
      <c r="AO71"/>
      <c r="AP71"/>
      <c r="AQ71"/>
    </row>
    <row r="72" spans="1:43" x14ac:dyDescent="0.45">
      <c r="I72" s="17"/>
      <c r="J72" s="7" t="s">
        <v>116</v>
      </c>
      <c r="K72" s="8" t="s">
        <v>93</v>
      </c>
      <c r="L72" s="34" t="s">
        <v>93</v>
      </c>
      <c r="M72" s="9"/>
      <c r="N72" s="9">
        <f>E$3</f>
        <v>0.8</v>
      </c>
      <c r="O72" s="10"/>
      <c r="Q72" s="17"/>
      <c r="R72" s="7" t="s">
        <v>116</v>
      </c>
      <c r="S72" s="8" t="s">
        <v>93</v>
      </c>
      <c r="T72" s="31" t="s">
        <v>93</v>
      </c>
      <c r="U72" s="9"/>
      <c r="V72" s="9">
        <f>$E$7</f>
        <v>0.8</v>
      </c>
      <c r="W72" s="10"/>
      <c r="Z72" s="4" t="str">
        <f t="shared" si="25"/>
        <v>Ce</v>
      </c>
      <c r="AA72" s="4" t="str">
        <f t="shared" si="24"/>
        <v>Ce</v>
      </c>
      <c r="AB72" s="54"/>
      <c r="AD72" s="17"/>
      <c r="AE72" s="4" t="str">
        <f>S447</f>
        <v>Ce</v>
      </c>
      <c r="AF72" s="4" t="str">
        <f>T447</f>
        <v>Ce</v>
      </c>
      <c r="AG72" s="54"/>
      <c r="AI72" s="17"/>
      <c r="AJ72" s="4" t="str">
        <f>S822</f>
        <v>Ce</v>
      </c>
      <c r="AK72" s="4" t="str">
        <f>T822</f>
        <v>Ce</v>
      </c>
      <c r="AL72" s="54"/>
    </row>
    <row r="73" spans="1:43" x14ac:dyDescent="0.45">
      <c r="I73" s="17"/>
      <c r="J73" s="11" t="s">
        <v>17</v>
      </c>
      <c r="K73" s="12" t="s">
        <v>4</v>
      </c>
      <c r="L73" s="64" t="s">
        <v>1</v>
      </c>
      <c r="M73" s="12">
        <v>1</v>
      </c>
      <c r="N73" s="13">
        <f>H$2</f>
        <v>0.19</v>
      </c>
      <c r="O73" s="14">
        <f>M73*N70*N71*N72*N73</f>
        <v>0.12920000000000001</v>
      </c>
      <c r="Q73" s="17"/>
      <c r="R73" s="11" t="s">
        <v>17</v>
      </c>
      <c r="S73" s="12" t="s">
        <v>4</v>
      </c>
      <c r="T73" s="62" t="s">
        <v>1</v>
      </c>
      <c r="U73" s="12">
        <f>O$13</f>
        <v>2.4700000000000004E-3</v>
      </c>
      <c r="V73" s="13">
        <f>$H$6</f>
        <v>0.19</v>
      </c>
      <c r="W73" s="14">
        <f>U73*V70*V71*V72*V73</f>
        <v>2.7782560000000003E-4</v>
      </c>
      <c r="X73" s="19"/>
      <c r="Z73" s="4" t="str">
        <f t="shared" si="25"/>
        <v>De</v>
      </c>
      <c r="AA73" s="4" t="str">
        <f t="shared" si="24"/>
        <v>Dw</v>
      </c>
      <c r="AB73" s="54">
        <f>W73+W253</f>
        <v>2.4149456000000006E-3</v>
      </c>
      <c r="AD73" s="17"/>
      <c r="AE73" s="4" t="str">
        <f>S448</f>
        <v>De</v>
      </c>
      <c r="AF73" s="4" t="str">
        <f>T448</f>
        <v>Dw</v>
      </c>
      <c r="AG73" s="54">
        <f>W448+W628</f>
        <v>2.0527037600000003E-2</v>
      </c>
      <c r="AI73" s="17"/>
      <c r="AJ73" s="4" t="str">
        <f>S823</f>
        <v>De</v>
      </c>
      <c r="AK73" s="4" t="str">
        <f>T823</f>
        <v>Dw</v>
      </c>
      <c r="AL73" s="54">
        <f>W823+W1003</f>
        <v>1.2074728000000003E-3</v>
      </c>
    </row>
    <row r="74" spans="1:43" x14ac:dyDescent="0.45">
      <c r="X74" s="19"/>
      <c r="AB74" s="54"/>
      <c r="AD74" s="17"/>
      <c r="AG74" s="54"/>
      <c r="AI74" s="17"/>
      <c r="AL74" s="54"/>
    </row>
    <row r="75" spans="1:43" x14ac:dyDescent="0.45">
      <c r="I75" s="1" t="s">
        <v>99</v>
      </c>
      <c r="J75" s="3" t="s">
        <v>16</v>
      </c>
      <c r="K75" s="4" t="s">
        <v>3</v>
      </c>
      <c r="L75" s="24" t="s">
        <v>3</v>
      </c>
      <c r="M75" s="4"/>
      <c r="N75" s="5">
        <f>B$3</f>
        <v>0.85</v>
      </c>
      <c r="O75" s="6"/>
      <c r="Q75" s="1" t="s">
        <v>121</v>
      </c>
      <c r="R75" s="3"/>
      <c r="S75" s="4" t="s">
        <v>3</v>
      </c>
      <c r="T75" s="37" t="s">
        <v>0</v>
      </c>
      <c r="U75" s="4"/>
      <c r="V75" s="5">
        <v>1</v>
      </c>
      <c r="W75" s="6"/>
      <c r="X75" s="19"/>
      <c r="Y75" s="1" t="str">
        <f>Q75</f>
        <v>A1-B14</v>
      </c>
      <c r="Z75" s="4" t="str">
        <f>S75</f>
        <v>Ad</v>
      </c>
      <c r="AA75" s="4" t="str">
        <f t="shared" ref="AA75:AA78" si="26">T75</f>
        <v>Aw</v>
      </c>
      <c r="AB75" s="54"/>
      <c r="AD75" s="1" t="str">
        <f>Q450</f>
        <v>A10-B89</v>
      </c>
      <c r="AE75" s="4" t="str">
        <f>S450</f>
        <v>Ad</v>
      </c>
      <c r="AF75" s="4" t="str">
        <f>T450</f>
        <v>Ad</v>
      </c>
      <c r="AG75" s="54"/>
      <c r="AI75" s="1" t="str">
        <f>Q825</f>
        <v>A19-B164</v>
      </c>
      <c r="AJ75" s="4" t="str">
        <f>S825</f>
        <v>Ad</v>
      </c>
      <c r="AK75" s="4" t="str">
        <f>T825</f>
        <v>Am</v>
      </c>
      <c r="AL75" s="54"/>
    </row>
    <row r="76" spans="1:43" x14ac:dyDescent="0.45">
      <c r="J76" s="7"/>
      <c r="K76" s="8" t="s">
        <v>5</v>
      </c>
      <c r="L76" s="8" t="s">
        <v>6</v>
      </c>
      <c r="M76" s="8"/>
      <c r="N76" s="9">
        <v>1</v>
      </c>
      <c r="O76" s="10"/>
      <c r="R76" s="7" t="s">
        <v>126</v>
      </c>
      <c r="S76" s="8" t="s">
        <v>5</v>
      </c>
      <c r="T76" s="28" t="s">
        <v>5</v>
      </c>
      <c r="U76" s="8"/>
      <c r="V76" s="9">
        <f>$B$7</f>
        <v>0.74</v>
      </c>
      <c r="W76" s="10"/>
      <c r="Y76" s="55" t="str">
        <f>Q165</f>
        <v>A2-B32</v>
      </c>
      <c r="Z76" s="4" t="str">
        <f t="shared" ref="Z76:Z78" si="27">S76</f>
        <v>Bd</v>
      </c>
      <c r="AA76" s="4" t="str">
        <f t="shared" si="26"/>
        <v>Bd</v>
      </c>
      <c r="AB76" s="54"/>
      <c r="AD76" s="55" t="str">
        <f>Q540</f>
        <v>A11-B107</v>
      </c>
      <c r="AE76" s="4" t="str">
        <f>S451</f>
        <v>Bd</v>
      </c>
      <c r="AF76" s="4" t="str">
        <f>T451</f>
        <v>Bd</v>
      </c>
      <c r="AG76" s="54"/>
      <c r="AI76" s="55" t="str">
        <f>Q915</f>
        <v>A20-B182</v>
      </c>
      <c r="AJ76" s="4" t="str">
        <f>S826</f>
        <v>Bd</v>
      </c>
      <c r="AK76" s="4" t="str">
        <f>T826</f>
        <v>Bd</v>
      </c>
      <c r="AL76" s="54"/>
    </row>
    <row r="77" spans="1:43" x14ac:dyDescent="0.45">
      <c r="I77" s="17"/>
      <c r="J77" s="7" t="s">
        <v>94</v>
      </c>
      <c r="K77" s="8" t="s">
        <v>93</v>
      </c>
      <c r="L77" s="34" t="s">
        <v>93</v>
      </c>
      <c r="M77" s="9"/>
      <c r="N77" s="9">
        <f>E$3</f>
        <v>0.8</v>
      </c>
      <c r="O77" s="10"/>
      <c r="Q77" s="17"/>
      <c r="R77" s="7" t="s">
        <v>116</v>
      </c>
      <c r="S77" s="8" t="s">
        <v>93</v>
      </c>
      <c r="T77" s="31" t="s">
        <v>93</v>
      </c>
      <c r="U77" s="9"/>
      <c r="V77" s="9">
        <f>$E$7</f>
        <v>0.8</v>
      </c>
      <c r="W77" s="10"/>
      <c r="X77" s="19"/>
      <c r="Y77" s="1" t="str">
        <f>Q255</f>
        <v>A4-B50</v>
      </c>
      <c r="Z77" s="4" t="str">
        <f t="shared" si="27"/>
        <v>Ce</v>
      </c>
      <c r="AA77" s="4" t="str">
        <f t="shared" si="26"/>
        <v>Ce</v>
      </c>
      <c r="AB77" s="54"/>
      <c r="AD77" s="1" t="str">
        <f>Q630</f>
        <v>A13-B125</v>
      </c>
      <c r="AE77" s="4" t="str">
        <f>S452</f>
        <v>Ce</v>
      </c>
      <c r="AF77" s="4" t="str">
        <f>T452</f>
        <v>Ce</v>
      </c>
      <c r="AG77" s="54"/>
      <c r="AI77" s="1" t="str">
        <f>Q1005</f>
        <v>A22-B200</v>
      </c>
      <c r="AJ77" s="4" t="str">
        <f>S827</f>
        <v>Ce</v>
      </c>
      <c r="AK77" s="4" t="str">
        <f>T827</f>
        <v>Ce</v>
      </c>
      <c r="AL77" s="54"/>
    </row>
    <row r="78" spans="1:43" x14ac:dyDescent="0.45">
      <c r="I78" s="17"/>
      <c r="J78" s="11" t="s">
        <v>114</v>
      </c>
      <c r="K78" s="12" t="s">
        <v>4</v>
      </c>
      <c r="L78" s="57" t="s">
        <v>4</v>
      </c>
      <c r="M78" s="12">
        <v>1</v>
      </c>
      <c r="N78" s="13">
        <f>H$3</f>
        <v>0.7</v>
      </c>
      <c r="O78" s="14">
        <f>M78*N75*N76*N77*N78</f>
        <v>0.47599999999999998</v>
      </c>
      <c r="Q78" s="17"/>
      <c r="R78" s="11" t="s">
        <v>114</v>
      </c>
      <c r="S78" s="12" t="s">
        <v>4</v>
      </c>
      <c r="T78" s="61" t="s">
        <v>4</v>
      </c>
      <c r="U78" s="12">
        <f>O$13</f>
        <v>2.4700000000000004E-3</v>
      </c>
      <c r="V78" s="13">
        <f>$H$7</f>
        <v>0.7</v>
      </c>
      <c r="W78" s="14">
        <f>U78*V75*V76*V77*V78</f>
        <v>1.0235680000000001E-3</v>
      </c>
      <c r="X78" s="19"/>
      <c r="Y78" s="1" t="str">
        <f>Q285</f>
        <v>A5-B56</v>
      </c>
      <c r="Z78" s="4" t="str">
        <f t="shared" si="27"/>
        <v>De</v>
      </c>
      <c r="AA78" s="4" t="str">
        <f t="shared" si="26"/>
        <v>De</v>
      </c>
      <c r="AB78" s="54">
        <f>W78+W168+W258+W288</f>
        <v>5.572436800000001E-2</v>
      </c>
      <c r="AD78" s="1" t="str">
        <f>Q660</f>
        <v>A14-B131</v>
      </c>
      <c r="AE78" s="4" t="str">
        <f>S453</f>
        <v>De</v>
      </c>
      <c r="AF78" s="4" t="str">
        <f>T453</f>
        <v>De</v>
      </c>
      <c r="AG78" s="54">
        <f>W453+W543+W633+W663</f>
        <v>0.47365712800000004</v>
      </c>
      <c r="AI78" s="1" t="str">
        <f>Q1035</f>
        <v>A23-B206</v>
      </c>
      <c r="AJ78" s="4" t="str">
        <f>S828</f>
        <v>De</v>
      </c>
      <c r="AK78" s="4" t="str">
        <f>T828</f>
        <v>De</v>
      </c>
      <c r="AL78" s="54">
        <f>W828+W918+W1008+W1038</f>
        <v>2.7862184000000005E-2</v>
      </c>
    </row>
    <row r="79" spans="1:43" x14ac:dyDescent="0.45">
      <c r="X79" s="19"/>
      <c r="AB79" s="54"/>
      <c r="AD79" s="17"/>
      <c r="AG79" s="54"/>
      <c r="AI79" s="17"/>
      <c r="AL79" s="54"/>
    </row>
    <row r="80" spans="1:43" x14ac:dyDescent="0.45">
      <c r="I80" s="1" t="s">
        <v>100</v>
      </c>
      <c r="J80" s="3" t="s">
        <v>16</v>
      </c>
      <c r="K80" s="4" t="s">
        <v>3</v>
      </c>
      <c r="L80" s="24" t="s">
        <v>3</v>
      </c>
      <c r="M80" s="4"/>
      <c r="N80" s="5">
        <f>B$3</f>
        <v>0.85</v>
      </c>
      <c r="O80" s="6"/>
      <c r="Q80" s="1" t="s">
        <v>122</v>
      </c>
      <c r="R80" s="3"/>
      <c r="S80" s="4" t="s">
        <v>3</v>
      </c>
      <c r="T80" s="37" t="s">
        <v>0</v>
      </c>
      <c r="U80" s="4"/>
      <c r="V80" s="5">
        <v>1</v>
      </c>
      <c r="W80" s="6"/>
      <c r="Y80" s="1" t="str">
        <f>Q80</f>
        <v>A1-B15</v>
      </c>
      <c r="Z80" s="4" t="str">
        <f>S80</f>
        <v>Ad</v>
      </c>
      <c r="AA80" s="4" t="str">
        <f t="shared" ref="AA80:AA83" si="28">T80</f>
        <v>Aw</v>
      </c>
      <c r="AB80" s="54"/>
      <c r="AD80" s="1" t="str">
        <f>Q455</f>
        <v>A10-B90</v>
      </c>
      <c r="AE80" s="4" t="str">
        <f>S455</f>
        <v>Ad</v>
      </c>
      <c r="AF80" s="4" t="str">
        <f>T455</f>
        <v>Ad</v>
      </c>
      <c r="AG80" s="54"/>
      <c r="AI80" s="1" t="str">
        <f>Q830</f>
        <v>A19-B165</v>
      </c>
      <c r="AJ80" s="4" t="str">
        <f>S830</f>
        <v>Ad</v>
      </c>
      <c r="AK80" s="4" t="str">
        <f>T830</f>
        <v>Am</v>
      </c>
      <c r="AL80" s="54"/>
    </row>
    <row r="81" spans="9:38" x14ac:dyDescent="0.45">
      <c r="J81" s="7"/>
      <c r="K81" s="8" t="s">
        <v>5</v>
      </c>
      <c r="L81" s="8" t="s">
        <v>6</v>
      </c>
      <c r="M81" s="8"/>
      <c r="N81" s="9">
        <v>1</v>
      </c>
      <c r="O81" s="10"/>
      <c r="R81" s="7" t="s">
        <v>126</v>
      </c>
      <c r="S81" s="8" t="s">
        <v>5</v>
      </c>
      <c r="T81" s="28" t="s">
        <v>5</v>
      </c>
      <c r="U81" s="8"/>
      <c r="V81" s="9">
        <f>$B$7</f>
        <v>0.74</v>
      </c>
      <c r="W81" s="10"/>
      <c r="X81" s="19"/>
      <c r="Y81" s="55" t="str">
        <f>Q210</f>
        <v>A3-B41</v>
      </c>
      <c r="Z81" s="4" t="str">
        <f t="shared" ref="Z81:Z83" si="29">S81</f>
        <v>Bd</v>
      </c>
      <c r="AA81" s="4" t="str">
        <f t="shared" si="28"/>
        <v>Bd</v>
      </c>
      <c r="AB81" s="54"/>
      <c r="AD81" s="55" t="str">
        <f>Q585</f>
        <v>A12-B116</v>
      </c>
      <c r="AE81" s="4" t="str">
        <f>S456</f>
        <v>Bd</v>
      </c>
      <c r="AF81" s="4" t="str">
        <f>T456</f>
        <v>Bd</v>
      </c>
      <c r="AG81" s="54"/>
      <c r="AI81" s="55" t="str">
        <f>Q960</f>
        <v>A21-B191</v>
      </c>
      <c r="AJ81" s="4" t="str">
        <f>S831</f>
        <v>Bd</v>
      </c>
      <c r="AK81" s="4" t="str">
        <f>T831</f>
        <v>Bd</v>
      </c>
      <c r="AL81" s="54"/>
    </row>
    <row r="82" spans="9:38" x14ac:dyDescent="0.45">
      <c r="I82" s="17"/>
      <c r="J82" s="7" t="s">
        <v>116</v>
      </c>
      <c r="K82" s="8" t="s">
        <v>93</v>
      </c>
      <c r="L82" s="34" t="s">
        <v>93</v>
      </c>
      <c r="M82" s="9"/>
      <c r="N82" s="9">
        <f>E$3</f>
        <v>0.8</v>
      </c>
      <c r="O82" s="10"/>
      <c r="Q82" s="17"/>
      <c r="R82" s="7" t="s">
        <v>116</v>
      </c>
      <c r="S82" s="8" t="s">
        <v>93</v>
      </c>
      <c r="T82" s="31" t="s">
        <v>93</v>
      </c>
      <c r="U82" s="9"/>
      <c r="V82" s="9">
        <f>$E$7</f>
        <v>0.8</v>
      </c>
      <c r="W82" s="10"/>
      <c r="X82" s="19"/>
      <c r="Y82" s="1" t="str">
        <f>Q260</f>
        <v>A4-B51</v>
      </c>
      <c r="Z82" s="4" t="str">
        <f t="shared" si="29"/>
        <v>Ce</v>
      </c>
      <c r="AA82" s="4" t="str">
        <f t="shared" si="28"/>
        <v>Ce</v>
      </c>
      <c r="AB82" s="54"/>
      <c r="AD82" s="1" t="str">
        <f>Q635</f>
        <v>A13-B126</v>
      </c>
      <c r="AE82" s="4" t="str">
        <f>S457</f>
        <v>Ce</v>
      </c>
      <c r="AF82" s="4" t="str">
        <f>T457</f>
        <v>Ce</v>
      </c>
      <c r="AG82" s="54"/>
      <c r="AI82" s="1" t="str">
        <f>Q1010</f>
        <v>A22-B201</v>
      </c>
      <c r="AJ82" s="4" t="str">
        <f>S832</f>
        <v>Ce</v>
      </c>
      <c r="AK82" s="4" t="str">
        <f>T832</f>
        <v>Ce</v>
      </c>
      <c r="AL82" s="54"/>
    </row>
    <row r="83" spans="9:38" x14ac:dyDescent="0.45">
      <c r="I83" s="17"/>
      <c r="J83" s="11" t="s">
        <v>49</v>
      </c>
      <c r="K83" s="12" t="s">
        <v>4</v>
      </c>
      <c r="L83" s="58" t="s">
        <v>14</v>
      </c>
      <c r="M83" s="12">
        <v>1</v>
      </c>
      <c r="N83" s="13">
        <f>H$4</f>
        <v>0.11</v>
      </c>
      <c r="O83" s="14">
        <f>M83*N80*N81*N82*N83</f>
        <v>7.4800000000000005E-2</v>
      </c>
      <c r="Q83" s="17"/>
      <c r="R83" s="11" t="s">
        <v>49</v>
      </c>
      <c r="S83" s="12" t="s">
        <v>4</v>
      </c>
      <c r="T83" s="60" t="s">
        <v>14</v>
      </c>
      <c r="U83" s="12">
        <f>O$13</f>
        <v>2.4700000000000004E-3</v>
      </c>
      <c r="V83" s="13">
        <f>$H$8</f>
        <v>0.11</v>
      </c>
      <c r="W83" s="14">
        <f>U83*V80*V81*V82*V83</f>
        <v>1.6084640000000003E-4</v>
      </c>
      <c r="X83" s="19"/>
      <c r="Y83" s="1" t="str">
        <f>Q300</f>
        <v>A6-B59</v>
      </c>
      <c r="Z83" s="4" t="str">
        <f t="shared" si="29"/>
        <v>De</v>
      </c>
      <c r="AA83" s="4" t="str">
        <f t="shared" si="28"/>
        <v>Dm</v>
      </c>
      <c r="AB83" s="54">
        <f>W83+W213+W263+W303</f>
        <v>8.7566864000000015E-3</v>
      </c>
      <c r="AD83" s="1" t="str">
        <f>Q675</f>
        <v>A15-B134</v>
      </c>
      <c r="AE83" s="4" t="str">
        <f>S458</f>
        <v>De</v>
      </c>
      <c r="AF83" s="4" t="str">
        <f>T458</f>
        <v>Dm</v>
      </c>
      <c r="AG83" s="54">
        <f>W458+W588+W638+W678</f>
        <v>7.4431834400000008E-2</v>
      </c>
      <c r="AI83" s="1" t="str">
        <f>Q1050</f>
        <v>A24-b209</v>
      </c>
      <c r="AJ83" s="4" t="str">
        <f>S833</f>
        <v>De</v>
      </c>
      <c r="AK83" s="4" t="str">
        <f>T833</f>
        <v>Dm</v>
      </c>
      <c r="AL83" s="54">
        <f>W833+W963+W1013+W1053</f>
        <v>4.3783432000000008E-3</v>
      </c>
    </row>
    <row r="84" spans="9:38" x14ac:dyDescent="0.45">
      <c r="AB84" s="54"/>
      <c r="AD84" s="17"/>
      <c r="AG84" s="54"/>
      <c r="AI84" s="17"/>
      <c r="AL84" s="54"/>
    </row>
    <row r="85" spans="9:38" x14ac:dyDescent="0.45">
      <c r="I85" s="1" t="s">
        <v>101</v>
      </c>
      <c r="J85" s="3" t="s">
        <v>16</v>
      </c>
      <c r="K85" s="4" t="s">
        <v>3</v>
      </c>
      <c r="L85" s="24" t="s">
        <v>3</v>
      </c>
      <c r="M85" s="4"/>
      <c r="N85" s="5">
        <f>B$3</f>
        <v>0.85</v>
      </c>
      <c r="O85" s="6"/>
      <c r="Q85" s="1" t="s">
        <v>123</v>
      </c>
      <c r="R85" s="3"/>
      <c r="S85" s="4" t="s">
        <v>3</v>
      </c>
      <c r="T85" s="37" t="s">
        <v>0</v>
      </c>
      <c r="U85" s="4"/>
      <c r="V85" s="5">
        <v>1</v>
      </c>
      <c r="W85" s="6"/>
      <c r="Y85" s="1" t="str">
        <f>Q85</f>
        <v>A1-B16</v>
      </c>
      <c r="Z85" s="4" t="str">
        <f>S85</f>
        <v>Ad</v>
      </c>
      <c r="AA85" s="4" t="str">
        <f t="shared" ref="AA85:AA88" si="30">T85</f>
        <v>Aw</v>
      </c>
      <c r="AB85" s="54"/>
      <c r="AD85" s="1" t="str">
        <f>Q460</f>
        <v>A10-B91</v>
      </c>
      <c r="AE85" s="4" t="str">
        <f>S460</f>
        <v>Ad</v>
      </c>
      <c r="AF85" s="4" t="str">
        <f>T460</f>
        <v>Ad</v>
      </c>
      <c r="AG85" s="54"/>
      <c r="AI85" s="1" t="str">
        <f>Q835</f>
        <v>A19-B166</v>
      </c>
      <c r="AJ85" s="4" t="str">
        <f>S835</f>
        <v>Ad</v>
      </c>
      <c r="AK85" s="4" t="str">
        <f>T835</f>
        <v>Am</v>
      </c>
      <c r="AL85" s="54"/>
    </row>
    <row r="86" spans="9:38" x14ac:dyDescent="0.45">
      <c r="J86" s="7"/>
      <c r="K86" s="8" t="s">
        <v>5</v>
      </c>
      <c r="L86" s="8" t="s">
        <v>6</v>
      </c>
      <c r="M86" s="8"/>
      <c r="N86" s="9">
        <v>1</v>
      </c>
      <c r="O86" s="10"/>
      <c r="R86" s="7" t="s">
        <v>126</v>
      </c>
      <c r="S86" s="8" t="s">
        <v>5</v>
      </c>
      <c r="T86" s="28" t="s">
        <v>5</v>
      </c>
      <c r="U86" s="8"/>
      <c r="V86" s="9">
        <f>$B$7</f>
        <v>0.74</v>
      </c>
      <c r="W86" s="10"/>
      <c r="Y86" s="55" t="str">
        <f>Q325</f>
        <v>A7-B64</v>
      </c>
      <c r="Z86" s="4" t="str">
        <f t="shared" ref="Z86:Z88" si="31">S86</f>
        <v>Bd</v>
      </c>
      <c r="AA86" s="4" t="str">
        <f t="shared" si="30"/>
        <v>Bd</v>
      </c>
      <c r="AB86" s="54"/>
      <c r="AD86" s="55" t="str">
        <f>Q700</f>
        <v>A16-B139</v>
      </c>
      <c r="AE86" s="4" t="str">
        <f>S461</f>
        <v>Bd</v>
      </c>
      <c r="AF86" s="4" t="str">
        <f>T461</f>
        <v>Bd</v>
      </c>
      <c r="AG86" s="54"/>
      <c r="AI86" s="55" t="str">
        <f>Q1075</f>
        <v>A25-B214</v>
      </c>
      <c r="AJ86" s="4" t="str">
        <f>S836</f>
        <v>Bd</v>
      </c>
      <c r="AK86" s="4" t="str">
        <f>T836</f>
        <v>Bd</v>
      </c>
      <c r="AL86" s="54"/>
    </row>
    <row r="87" spans="9:38" x14ac:dyDescent="0.45">
      <c r="I87" s="17"/>
      <c r="J87" s="7" t="s">
        <v>115</v>
      </c>
      <c r="K87" s="8" t="s">
        <v>93</v>
      </c>
      <c r="L87" s="35" t="s">
        <v>12</v>
      </c>
      <c r="M87" s="9"/>
      <c r="N87" s="9">
        <f>E$4</f>
        <v>7.0000000000000007E-2</v>
      </c>
      <c r="O87" s="10"/>
      <c r="Q87" s="17"/>
      <c r="R87" s="7" t="s">
        <v>115</v>
      </c>
      <c r="S87" s="8" t="s">
        <v>93</v>
      </c>
      <c r="T87" s="32" t="s">
        <v>12</v>
      </c>
      <c r="U87" s="9"/>
      <c r="V87" s="9">
        <f>$E$8</f>
        <v>7.0000000000000007E-2</v>
      </c>
      <c r="W87" s="10"/>
      <c r="Z87" s="4" t="str">
        <f t="shared" si="31"/>
        <v>Ce</v>
      </c>
      <c r="AA87" s="4" t="str">
        <f t="shared" si="30"/>
        <v>Cm</v>
      </c>
      <c r="AB87" s="54"/>
      <c r="AD87" s="17"/>
      <c r="AE87" s="4" t="str">
        <f>S462</f>
        <v>Ce</v>
      </c>
      <c r="AF87" s="4" t="str">
        <f>T462</f>
        <v>Cm</v>
      </c>
      <c r="AG87" s="54"/>
      <c r="AI87" s="17"/>
      <c r="AJ87" s="4" t="str">
        <f>S837</f>
        <v>Ce</v>
      </c>
      <c r="AK87" s="4" t="str">
        <f>T837</f>
        <v>Cm</v>
      </c>
      <c r="AL87" s="54"/>
    </row>
    <row r="88" spans="9:38" x14ac:dyDescent="0.45">
      <c r="I88" s="17"/>
      <c r="J88" s="11" t="s">
        <v>17</v>
      </c>
      <c r="K88" s="12" t="s">
        <v>4</v>
      </c>
      <c r="L88" s="64" t="s">
        <v>1</v>
      </c>
      <c r="M88" s="12">
        <v>1</v>
      </c>
      <c r="N88" s="13">
        <f>H$2</f>
        <v>0.19</v>
      </c>
      <c r="O88" s="14">
        <f>M88*N85*N86*N87*N88</f>
        <v>1.1305000000000001E-2</v>
      </c>
      <c r="Q88" s="17"/>
      <c r="R88" s="11" t="s">
        <v>17</v>
      </c>
      <c r="S88" s="12" t="s">
        <v>4</v>
      </c>
      <c r="T88" s="62" t="s">
        <v>1</v>
      </c>
      <c r="U88" s="12">
        <f>O$13</f>
        <v>2.4700000000000004E-3</v>
      </c>
      <c r="V88" s="13">
        <f>$H$6</f>
        <v>0.19</v>
      </c>
      <c r="W88" s="14">
        <f>U88*V85*V86*V87*V88</f>
        <v>2.4309740000000008E-5</v>
      </c>
      <c r="Z88" s="4" t="str">
        <f t="shared" si="31"/>
        <v>De</v>
      </c>
      <c r="AA88" s="4" t="str">
        <f t="shared" si="30"/>
        <v>Dw</v>
      </c>
      <c r="AB88" s="54">
        <f>W88+W328</f>
        <v>2.1130774000000004E-4</v>
      </c>
      <c r="AD88" s="17"/>
      <c r="AE88" s="4" t="str">
        <f>S463</f>
        <v>De</v>
      </c>
      <c r="AF88" s="4" t="str">
        <f>T463</f>
        <v>Dw</v>
      </c>
      <c r="AG88" s="54">
        <f>W463+W703</f>
        <v>1.7961157900000001E-3</v>
      </c>
      <c r="AI88" s="17"/>
      <c r="AJ88" s="4" t="str">
        <f>S838</f>
        <v>De</v>
      </c>
      <c r="AK88" s="4" t="str">
        <f>T838</f>
        <v>Dw</v>
      </c>
      <c r="AL88" s="54">
        <f>W838+W1078</f>
        <v>1.0565387000000002E-4</v>
      </c>
    </row>
    <row r="89" spans="9:38" x14ac:dyDescent="0.45">
      <c r="AB89" s="54"/>
      <c r="AD89" s="17"/>
      <c r="AG89" s="54"/>
      <c r="AI89" s="17"/>
      <c r="AL89" s="54"/>
    </row>
    <row r="90" spans="9:38" x14ac:dyDescent="0.45">
      <c r="I90" s="1" t="s">
        <v>102</v>
      </c>
      <c r="J90" s="3" t="s">
        <v>16</v>
      </c>
      <c r="K90" s="4" t="s">
        <v>3</v>
      </c>
      <c r="L90" s="24" t="s">
        <v>3</v>
      </c>
      <c r="M90" s="4"/>
      <c r="N90" s="5">
        <f>B$3</f>
        <v>0.85</v>
      </c>
      <c r="O90" s="6"/>
      <c r="Q90" s="1" t="s">
        <v>124</v>
      </c>
      <c r="R90" s="3"/>
      <c r="S90" s="4" t="s">
        <v>3</v>
      </c>
      <c r="T90" s="37" t="s">
        <v>0</v>
      </c>
      <c r="U90" s="4"/>
      <c r="V90" s="5">
        <v>1</v>
      </c>
      <c r="W90" s="6"/>
      <c r="Y90" s="1" t="str">
        <f>Q90</f>
        <v>A1-B17</v>
      </c>
      <c r="Z90" s="4" t="str">
        <f>S90</f>
        <v>Ad</v>
      </c>
      <c r="AA90" s="4" t="str">
        <f t="shared" ref="AA90:AA93" si="32">T90</f>
        <v>Aw</v>
      </c>
      <c r="AB90" s="54"/>
      <c r="AD90" s="1" t="str">
        <f>Q465</f>
        <v>A10-B92</v>
      </c>
      <c r="AE90" s="4" t="str">
        <f>S465</f>
        <v>Ad</v>
      </c>
      <c r="AF90" s="4" t="str">
        <f>T465</f>
        <v>Ad</v>
      </c>
      <c r="AG90" s="54"/>
      <c r="AI90" s="1" t="str">
        <f>Q840</f>
        <v>A19-B167</v>
      </c>
      <c r="AJ90" s="4" t="str">
        <f>S840</f>
        <v>Ad</v>
      </c>
      <c r="AK90" s="4" t="str">
        <f>T840</f>
        <v>Am</v>
      </c>
      <c r="AL90" s="54"/>
    </row>
    <row r="91" spans="9:38" x14ac:dyDescent="0.45">
      <c r="J91" s="7"/>
      <c r="K91" s="8" t="s">
        <v>5</v>
      </c>
      <c r="L91" s="8" t="s">
        <v>6</v>
      </c>
      <c r="M91" s="8"/>
      <c r="N91" s="9">
        <v>1</v>
      </c>
      <c r="O91" s="10"/>
      <c r="R91" s="7" t="s">
        <v>126</v>
      </c>
      <c r="S91" s="8" t="s">
        <v>5</v>
      </c>
      <c r="T91" s="28" t="s">
        <v>5</v>
      </c>
      <c r="U91" s="8"/>
      <c r="V91" s="9">
        <f>$B$7</f>
        <v>0.74</v>
      </c>
      <c r="W91" s="10"/>
      <c r="Y91" s="55" t="str">
        <f>Q330</f>
        <v>A7-B65</v>
      </c>
      <c r="Z91" s="4" t="str">
        <f t="shared" ref="Z91:Z93" si="33">S91</f>
        <v>Bd</v>
      </c>
      <c r="AA91" s="4" t="str">
        <f t="shared" si="32"/>
        <v>Bd</v>
      </c>
      <c r="AB91" s="54"/>
      <c r="AD91" s="55" t="str">
        <f>Q705</f>
        <v>A16-B140</v>
      </c>
      <c r="AE91" s="4" t="str">
        <f>S466</f>
        <v>Bd</v>
      </c>
      <c r="AF91" s="4" t="str">
        <f>T466</f>
        <v>Bd</v>
      </c>
      <c r="AG91" s="54"/>
      <c r="AI91" s="55" t="str">
        <f>Q1080</f>
        <v>A25-B215</v>
      </c>
      <c r="AJ91" s="4" t="str">
        <f>S841</f>
        <v>Bd</v>
      </c>
      <c r="AK91" s="4" t="str">
        <f>T841</f>
        <v>Bd</v>
      </c>
      <c r="AL91" s="54"/>
    </row>
    <row r="92" spans="9:38" x14ac:dyDescent="0.45">
      <c r="I92" s="17"/>
      <c r="J92" s="7" t="s">
        <v>115</v>
      </c>
      <c r="K92" s="8" t="s">
        <v>93</v>
      </c>
      <c r="L92" s="35" t="s">
        <v>12</v>
      </c>
      <c r="M92" s="9"/>
      <c r="N92" s="9">
        <f>E$4</f>
        <v>7.0000000000000007E-2</v>
      </c>
      <c r="O92" s="10"/>
      <c r="Q92" s="17"/>
      <c r="R92" s="7" t="s">
        <v>115</v>
      </c>
      <c r="S92" s="8" t="s">
        <v>93</v>
      </c>
      <c r="T92" s="32" t="s">
        <v>12</v>
      </c>
      <c r="U92" s="9"/>
      <c r="V92" s="9">
        <f>$E$8</f>
        <v>7.0000000000000007E-2</v>
      </c>
      <c r="W92" s="10"/>
      <c r="Y92" s="1" t="str">
        <f>Q170</f>
        <v>A2-B33</v>
      </c>
      <c r="Z92" s="4" t="str">
        <f t="shared" si="33"/>
        <v>Ce</v>
      </c>
      <c r="AA92" s="4" t="str">
        <f t="shared" si="32"/>
        <v>Cm</v>
      </c>
      <c r="AB92" s="54"/>
      <c r="AD92" s="1" t="str">
        <f>Q545</f>
        <v>A11-B108</v>
      </c>
      <c r="AE92" s="4" t="str">
        <f>S467</f>
        <v>Ce</v>
      </c>
      <c r="AF92" s="4" t="str">
        <f>T467</f>
        <v>Cm</v>
      </c>
      <c r="AG92" s="54"/>
      <c r="AI92" s="1" t="str">
        <f>Q920</f>
        <v>A20-B183</v>
      </c>
      <c r="AJ92" s="4" t="str">
        <f>S842</f>
        <v>Ce</v>
      </c>
      <c r="AK92" s="4" t="str">
        <f>T842</f>
        <v>Cm</v>
      </c>
      <c r="AL92" s="54"/>
    </row>
    <row r="93" spans="9:38" x14ac:dyDescent="0.45">
      <c r="I93" s="17"/>
      <c r="J93" s="11" t="s">
        <v>114</v>
      </c>
      <c r="K93" s="12" t="s">
        <v>4</v>
      </c>
      <c r="L93" s="57" t="s">
        <v>4</v>
      </c>
      <c r="M93" s="12">
        <v>1</v>
      </c>
      <c r="N93" s="13">
        <f>H$3</f>
        <v>0.7</v>
      </c>
      <c r="O93" s="14">
        <f>M93*N90*N91*N92*N93</f>
        <v>4.165E-2</v>
      </c>
      <c r="Q93" s="17"/>
      <c r="R93" s="11" t="s">
        <v>114</v>
      </c>
      <c r="S93" s="12" t="s">
        <v>4</v>
      </c>
      <c r="T93" s="61" t="s">
        <v>4</v>
      </c>
      <c r="U93" s="12">
        <f>O$13</f>
        <v>2.4700000000000004E-3</v>
      </c>
      <c r="V93" s="13">
        <f>$H$7</f>
        <v>0.7</v>
      </c>
      <c r="W93" s="14">
        <f>U93*V90*V91*V92*V93</f>
        <v>8.9562200000000021E-5</v>
      </c>
      <c r="Y93" s="1" t="str">
        <f>Q360</f>
        <v>A8-B71</v>
      </c>
      <c r="Z93" s="4" t="str">
        <f t="shared" si="33"/>
        <v>De</v>
      </c>
      <c r="AA93" s="4" t="str">
        <f t="shared" si="32"/>
        <v>De</v>
      </c>
      <c r="AB93" s="54">
        <f>W93+W333+W173+W363</f>
        <v>4.8758822000000007E-3</v>
      </c>
      <c r="AD93" s="1" t="str">
        <f>Q735</f>
        <v>A17-B146</v>
      </c>
      <c r="AE93" s="4" t="str">
        <f>S468</f>
        <v>De</v>
      </c>
      <c r="AF93" s="4" t="str">
        <f>T468</f>
        <v>De</v>
      </c>
      <c r="AG93" s="54">
        <f>W468+W708+W548+W738</f>
        <v>4.1444998699999999E-2</v>
      </c>
      <c r="AI93" s="1" t="str">
        <f>Q1110</f>
        <v>A26-B221</v>
      </c>
      <c r="AJ93" s="4" t="str">
        <f>S843</f>
        <v>De</v>
      </c>
      <c r="AK93" s="4" t="str">
        <f>T843</f>
        <v>De</v>
      </c>
      <c r="AL93" s="54">
        <f>W843+W1083+W923+W1113</f>
        <v>2.4379411000000004E-3</v>
      </c>
    </row>
    <row r="94" spans="9:38" x14ac:dyDescent="0.45">
      <c r="AB94" s="54"/>
      <c r="AD94" s="17"/>
      <c r="AG94" s="54"/>
      <c r="AI94" s="17"/>
      <c r="AL94" s="54"/>
    </row>
    <row r="95" spans="9:38" x14ac:dyDescent="0.45">
      <c r="I95" s="1" t="s">
        <v>103</v>
      </c>
      <c r="J95" s="3" t="s">
        <v>16</v>
      </c>
      <c r="K95" s="4" t="s">
        <v>3</v>
      </c>
      <c r="L95" s="24" t="s">
        <v>3</v>
      </c>
      <c r="M95" s="4"/>
      <c r="N95" s="5">
        <f>B$3</f>
        <v>0.85</v>
      </c>
      <c r="O95" s="6"/>
      <c r="Q95" s="1" t="s">
        <v>125</v>
      </c>
      <c r="R95" s="3"/>
      <c r="S95" s="4" t="s">
        <v>3</v>
      </c>
      <c r="T95" s="37" t="s">
        <v>0</v>
      </c>
      <c r="U95" s="4"/>
      <c r="V95" s="5">
        <v>1</v>
      </c>
      <c r="W95" s="6"/>
      <c r="Y95" s="1" t="str">
        <f>Q95</f>
        <v>A1-B18</v>
      </c>
      <c r="Z95" s="4" t="str">
        <f>S95</f>
        <v>Ad</v>
      </c>
      <c r="AA95" s="4" t="str">
        <f t="shared" ref="AA95:AA98" si="34">T95</f>
        <v>Aw</v>
      </c>
      <c r="AB95" s="54"/>
      <c r="AD95" s="1" t="str">
        <f>Q470</f>
        <v>A10-B93</v>
      </c>
      <c r="AE95" s="4" t="str">
        <f>S470</f>
        <v>Ad</v>
      </c>
      <c r="AF95" s="4" t="str">
        <f>T470</f>
        <v>Ad</v>
      </c>
      <c r="AG95" s="54"/>
      <c r="AI95" s="1" t="str">
        <f>Q845</f>
        <v>A19-B168</v>
      </c>
      <c r="AJ95" s="4" t="str">
        <f>S845</f>
        <v>Ad</v>
      </c>
      <c r="AK95" s="4" t="str">
        <f>T845</f>
        <v>Am</v>
      </c>
      <c r="AL95" s="54"/>
    </row>
    <row r="96" spans="9:38" x14ac:dyDescent="0.45">
      <c r="J96" s="7"/>
      <c r="K96" s="8" t="s">
        <v>5</v>
      </c>
      <c r="L96" s="8" t="s">
        <v>6</v>
      </c>
      <c r="M96" s="8"/>
      <c r="N96" s="9">
        <v>1</v>
      </c>
      <c r="O96" s="10"/>
      <c r="R96" s="7" t="s">
        <v>126</v>
      </c>
      <c r="S96" s="8" t="s">
        <v>5</v>
      </c>
      <c r="T96" s="28" t="s">
        <v>5</v>
      </c>
      <c r="U96" s="8"/>
      <c r="V96" s="9">
        <f>$B$7</f>
        <v>0.74</v>
      </c>
      <c r="W96" s="10"/>
      <c r="Y96" s="55" t="str">
        <f>Q335</f>
        <v>A7-B66</v>
      </c>
      <c r="Z96" s="4" t="str">
        <f t="shared" ref="Z96:Z98" si="35">S96</f>
        <v>Bd</v>
      </c>
      <c r="AA96" s="4" t="str">
        <f t="shared" si="34"/>
        <v>Bd</v>
      </c>
      <c r="AB96" s="54"/>
      <c r="AD96" s="55" t="str">
        <f>Q710</f>
        <v>A16-B141</v>
      </c>
      <c r="AE96" s="4" t="str">
        <f>S471</f>
        <v>Bd</v>
      </c>
      <c r="AF96" s="4" t="str">
        <f>T471</f>
        <v>Bd</v>
      </c>
      <c r="AG96" s="54"/>
      <c r="AI96" s="55" t="str">
        <f>Q1085</f>
        <v>A25-B216</v>
      </c>
      <c r="AJ96" s="4" t="str">
        <f>S846</f>
        <v>Bd</v>
      </c>
      <c r="AK96" s="4" t="str">
        <f>T846</f>
        <v>Bd</v>
      </c>
      <c r="AL96" s="54"/>
    </row>
    <row r="97" spans="9:38" x14ac:dyDescent="0.45">
      <c r="I97" s="17"/>
      <c r="J97" s="7" t="s">
        <v>115</v>
      </c>
      <c r="K97" s="8" t="s">
        <v>93</v>
      </c>
      <c r="L97" s="35" t="s">
        <v>12</v>
      </c>
      <c r="M97" s="9"/>
      <c r="N97" s="9">
        <f>E$4</f>
        <v>7.0000000000000007E-2</v>
      </c>
      <c r="O97" s="10"/>
      <c r="Q97" s="17"/>
      <c r="R97" s="7" t="s">
        <v>115</v>
      </c>
      <c r="S97" s="8" t="s">
        <v>93</v>
      </c>
      <c r="T97" s="32" t="s">
        <v>12</v>
      </c>
      <c r="U97" s="9"/>
      <c r="V97" s="9">
        <f>$E$8</f>
        <v>7.0000000000000007E-2</v>
      </c>
      <c r="W97" s="10"/>
      <c r="Y97" s="1" t="str">
        <f>Q215</f>
        <v>A3-B42</v>
      </c>
      <c r="Z97" s="4" t="str">
        <f t="shared" si="35"/>
        <v>Ce</v>
      </c>
      <c r="AA97" s="4" t="str">
        <f t="shared" si="34"/>
        <v>Cm</v>
      </c>
      <c r="AB97" s="54"/>
      <c r="AD97" s="1" t="str">
        <f>Q590</f>
        <v>A12-B117</v>
      </c>
      <c r="AE97" s="4" t="str">
        <f>S472</f>
        <v>Ce</v>
      </c>
      <c r="AF97" s="4" t="str">
        <f>T472</f>
        <v>Cm</v>
      </c>
      <c r="AG97" s="54"/>
      <c r="AI97" s="1" t="str">
        <f>Q965</f>
        <v>A21-B192</v>
      </c>
      <c r="AJ97" s="4" t="str">
        <f>S847</f>
        <v>Ce</v>
      </c>
      <c r="AK97" s="4" t="str">
        <f>T847</f>
        <v>Cm</v>
      </c>
      <c r="AL97" s="54"/>
    </row>
    <row r="98" spans="9:38" x14ac:dyDescent="0.45">
      <c r="I98" s="17"/>
      <c r="J98" s="11" t="s">
        <v>49</v>
      </c>
      <c r="K98" s="12" t="s">
        <v>4</v>
      </c>
      <c r="L98" s="58" t="s">
        <v>14</v>
      </c>
      <c r="M98" s="12">
        <v>1</v>
      </c>
      <c r="N98" s="13">
        <f>H$4</f>
        <v>0.11</v>
      </c>
      <c r="O98" s="14">
        <f>M98*N95*N96*N97*N98</f>
        <v>6.5450000000000005E-3</v>
      </c>
      <c r="Q98" s="17"/>
      <c r="R98" s="11" t="s">
        <v>49</v>
      </c>
      <c r="S98" s="12" t="s">
        <v>4</v>
      </c>
      <c r="T98" s="60" t="s">
        <v>14</v>
      </c>
      <c r="U98" s="12">
        <f>O$13</f>
        <v>2.4700000000000004E-3</v>
      </c>
      <c r="V98" s="13">
        <f>$H$8</f>
        <v>0.11</v>
      </c>
      <c r="W98" s="14">
        <f>U98*V95*V96*V97*V98</f>
        <v>1.4074060000000004E-5</v>
      </c>
      <c r="Y98" s="1" t="str">
        <f>Q375</f>
        <v>A9-B74</v>
      </c>
      <c r="Z98" s="4" t="str">
        <f t="shared" si="35"/>
        <v>De</v>
      </c>
      <c r="AA98" s="4" t="str">
        <f t="shared" si="34"/>
        <v>Dm</v>
      </c>
      <c r="AB98" s="54">
        <f>W98+W338+W218+W378</f>
        <v>7.6621006000000011E-4</v>
      </c>
      <c r="AD98" s="1" t="str">
        <f>Q750</f>
        <v>A18-B149</v>
      </c>
      <c r="AE98" s="4" t="str">
        <f>S473</f>
        <v>De</v>
      </c>
      <c r="AF98" s="4" t="str">
        <f>T473</f>
        <v>Dm</v>
      </c>
      <c r="AG98" s="54">
        <f>W473+W713+W593+W753</f>
        <v>6.5127855100000007E-3</v>
      </c>
      <c r="AI98" s="1" t="str">
        <f>Q1125</f>
        <v>A27-B224</v>
      </c>
      <c r="AJ98" s="4" t="str">
        <f>S848</f>
        <v>De</v>
      </c>
      <c r="AK98" s="4" t="str">
        <f>T848</f>
        <v>Dm</v>
      </c>
      <c r="AL98" s="54">
        <f>W848+W1088+W968+W1128</f>
        <v>3.8310503000000006E-4</v>
      </c>
    </row>
    <row r="99" spans="9:38" x14ac:dyDescent="0.45">
      <c r="AB99" s="54"/>
      <c r="AD99" s="17"/>
      <c r="AG99" s="54"/>
      <c r="AI99" s="17"/>
      <c r="AL99" s="54"/>
    </row>
    <row r="100" spans="9:38" x14ac:dyDescent="0.45">
      <c r="I100" s="1" t="s">
        <v>104</v>
      </c>
      <c r="J100" s="3" t="s">
        <v>16</v>
      </c>
      <c r="K100" s="4" t="s">
        <v>3</v>
      </c>
      <c r="L100" s="25" t="s">
        <v>7</v>
      </c>
      <c r="M100" s="4"/>
      <c r="N100" s="5">
        <f>B$4</f>
        <v>0.05</v>
      </c>
      <c r="O100" s="6"/>
      <c r="Q100" s="1" t="s">
        <v>127</v>
      </c>
      <c r="R100" s="3"/>
      <c r="S100" s="4" t="s">
        <v>3</v>
      </c>
      <c r="T100" s="37" t="s">
        <v>0</v>
      </c>
      <c r="U100" s="4"/>
      <c r="V100" s="5">
        <v>1</v>
      </c>
      <c r="W100" s="6"/>
      <c r="Y100" s="1" t="str">
        <f>Q100</f>
        <v>A1-B19</v>
      </c>
      <c r="Z100" s="4" t="str">
        <f>S100</f>
        <v>Ad</v>
      </c>
      <c r="AA100" s="4" t="str">
        <f t="shared" ref="AA100:AA103" si="36">T100</f>
        <v>Aw</v>
      </c>
      <c r="AB100" s="54"/>
      <c r="AD100" s="1" t="str">
        <f>Q475</f>
        <v>A10-B94</v>
      </c>
      <c r="AE100" s="4" t="str">
        <f>S475</f>
        <v>Ad</v>
      </c>
      <c r="AF100" s="4" t="str">
        <f>T475</f>
        <v>Ad</v>
      </c>
      <c r="AG100" s="54"/>
      <c r="AI100" s="1" t="str">
        <f>Q850</f>
        <v>A19-B169</v>
      </c>
      <c r="AJ100" s="4" t="str">
        <f>S850</f>
        <v>Ad</v>
      </c>
      <c r="AK100" s="4" t="str">
        <f>T850</f>
        <v>Am</v>
      </c>
      <c r="AL100" s="54"/>
    </row>
    <row r="101" spans="9:38" x14ac:dyDescent="0.45">
      <c r="J101" s="7"/>
      <c r="K101" s="8" t="s">
        <v>5</v>
      </c>
      <c r="L101" s="8" t="s">
        <v>6</v>
      </c>
      <c r="M101" s="8"/>
      <c r="N101" s="9">
        <v>1</v>
      </c>
      <c r="O101" s="10"/>
      <c r="R101" s="7" t="s">
        <v>30</v>
      </c>
      <c r="S101" s="8" t="s">
        <v>5</v>
      </c>
      <c r="T101" s="29" t="s">
        <v>9</v>
      </c>
      <c r="U101" s="8"/>
      <c r="V101" s="9">
        <f>$B$8</f>
        <v>0.06</v>
      </c>
      <c r="W101" s="10"/>
      <c r="Y101" s="55"/>
      <c r="Z101" s="4" t="str">
        <f t="shared" ref="Z101:Z103" si="37">S101</f>
        <v>Bd</v>
      </c>
      <c r="AA101" s="4" t="str">
        <f t="shared" si="36"/>
        <v>Bm</v>
      </c>
      <c r="AB101" s="54"/>
      <c r="AD101" s="55"/>
      <c r="AE101" s="4" t="str">
        <f>S476</f>
        <v>Bd</v>
      </c>
      <c r="AF101" s="4" t="str">
        <f>T476</f>
        <v>Bm</v>
      </c>
      <c r="AG101" s="54"/>
      <c r="AI101" s="55"/>
      <c r="AJ101" s="4" t="str">
        <f>S851</f>
        <v>Bd</v>
      </c>
      <c r="AK101" s="4" t="str">
        <f>T851</f>
        <v>Bm</v>
      </c>
      <c r="AL101" s="54"/>
    </row>
    <row r="102" spans="9:38" x14ac:dyDescent="0.45">
      <c r="I102" s="17"/>
      <c r="J102" s="7" t="s">
        <v>94</v>
      </c>
      <c r="K102" s="8" t="s">
        <v>93</v>
      </c>
      <c r="L102" s="63" t="s">
        <v>8</v>
      </c>
      <c r="M102" s="9"/>
      <c r="N102" s="9">
        <f>E$2</f>
        <v>0.13</v>
      </c>
      <c r="O102" s="10"/>
      <c r="Q102" s="17"/>
      <c r="R102" s="7" t="s">
        <v>94</v>
      </c>
      <c r="S102" s="8" t="s">
        <v>93</v>
      </c>
      <c r="T102" s="30" t="s">
        <v>8</v>
      </c>
      <c r="U102" s="9"/>
      <c r="V102" s="9">
        <f>$E$6</f>
        <v>0.13</v>
      </c>
      <c r="W102" s="10"/>
      <c r="Z102" s="4" t="str">
        <f t="shared" si="37"/>
        <v>Ce</v>
      </c>
      <c r="AA102" s="4" t="str">
        <f t="shared" si="36"/>
        <v>Cw</v>
      </c>
      <c r="AB102" s="54"/>
      <c r="AD102" s="17"/>
      <c r="AE102" s="4" t="str">
        <f>S477</f>
        <v>Ce</v>
      </c>
      <c r="AF102" s="4" t="str">
        <f>T477</f>
        <v>Cw</v>
      </c>
      <c r="AG102" s="54"/>
      <c r="AI102" s="17"/>
      <c r="AJ102" s="4" t="str">
        <f>S852</f>
        <v>Ce</v>
      </c>
      <c r="AK102" s="4" t="str">
        <f>T852</f>
        <v>Cw</v>
      </c>
      <c r="AL102" s="54"/>
    </row>
    <row r="103" spans="9:38" x14ac:dyDescent="0.45">
      <c r="I103" s="17"/>
      <c r="J103" s="11" t="s">
        <v>17</v>
      </c>
      <c r="K103" s="12" t="s">
        <v>4</v>
      </c>
      <c r="L103" s="64" t="s">
        <v>1</v>
      </c>
      <c r="M103" s="12">
        <v>1</v>
      </c>
      <c r="N103" s="13">
        <f>H$2</f>
        <v>0.19</v>
      </c>
      <c r="O103" s="14">
        <f>M103*N100*N101*N102*N103</f>
        <v>1.2350000000000002E-3</v>
      </c>
      <c r="Q103" s="17"/>
      <c r="R103" s="11" t="s">
        <v>17</v>
      </c>
      <c r="S103" s="12" t="s">
        <v>4</v>
      </c>
      <c r="T103" s="62" t="s">
        <v>1</v>
      </c>
      <c r="U103" s="12">
        <f>O$13</f>
        <v>2.4700000000000004E-3</v>
      </c>
      <c r="V103" s="13">
        <f>$H$6</f>
        <v>0.19</v>
      </c>
      <c r="W103" s="14">
        <f>U103*V100*V101*V102*V103</f>
        <v>3.660540000000001E-6</v>
      </c>
      <c r="Z103" s="4" t="str">
        <f t="shared" si="37"/>
        <v>De</v>
      </c>
      <c r="AA103" s="4" t="str">
        <f t="shared" si="36"/>
        <v>Dw</v>
      </c>
      <c r="AB103" s="54">
        <f>W103</f>
        <v>3.660540000000001E-6</v>
      </c>
      <c r="AD103" s="17"/>
      <c r="AE103" s="4" t="str">
        <f>S478</f>
        <v>De</v>
      </c>
      <c r="AF103" s="4" t="str">
        <f>T478</f>
        <v>Dw</v>
      </c>
      <c r="AG103" s="54">
        <f>W478</f>
        <v>3.1114589999999994E-5</v>
      </c>
      <c r="AI103" s="17"/>
      <c r="AJ103" s="4" t="str">
        <f>S853</f>
        <v>De</v>
      </c>
      <c r="AK103" s="4" t="str">
        <f>T853</f>
        <v>Dw</v>
      </c>
      <c r="AL103" s="54">
        <f>W853</f>
        <v>1.8302700000000005E-6</v>
      </c>
    </row>
    <row r="104" spans="9:38" x14ac:dyDescent="0.45">
      <c r="AB104" s="54"/>
      <c r="AD104" s="17"/>
      <c r="AG104" s="54"/>
      <c r="AI104" s="17"/>
      <c r="AL104" s="54"/>
    </row>
    <row r="105" spans="9:38" x14ac:dyDescent="0.45">
      <c r="I105" s="1" t="s">
        <v>105</v>
      </c>
      <c r="J105" s="3" t="s">
        <v>16</v>
      </c>
      <c r="K105" s="4" t="s">
        <v>3</v>
      </c>
      <c r="L105" s="25" t="s">
        <v>7</v>
      </c>
      <c r="M105" s="4"/>
      <c r="N105" s="5">
        <f>B$4</f>
        <v>0.05</v>
      </c>
      <c r="O105" s="6"/>
      <c r="Q105" s="1" t="s">
        <v>128</v>
      </c>
      <c r="R105" s="3"/>
      <c r="S105" s="4" t="s">
        <v>3</v>
      </c>
      <c r="T105" s="37" t="s">
        <v>0</v>
      </c>
      <c r="U105" s="4"/>
      <c r="V105" s="5">
        <v>1</v>
      </c>
      <c r="W105" s="6"/>
      <c r="Y105" s="1" t="str">
        <f>Q105</f>
        <v>A1-B20</v>
      </c>
      <c r="Z105" s="4" t="str">
        <f>S105</f>
        <v>Ad</v>
      </c>
      <c r="AA105" s="4" t="str">
        <f t="shared" ref="AA105:AA108" si="38">T105</f>
        <v>Aw</v>
      </c>
      <c r="AB105" s="54"/>
      <c r="AD105" s="1" t="str">
        <f>Q480</f>
        <v>A10-B95</v>
      </c>
      <c r="AE105" s="4" t="str">
        <f>S480</f>
        <v>Ad</v>
      </c>
      <c r="AF105" s="4" t="str">
        <f>T480</f>
        <v>Ad</v>
      </c>
      <c r="AG105" s="54"/>
      <c r="AI105" s="1" t="str">
        <f>Q855</f>
        <v>A19-B170</v>
      </c>
      <c r="AJ105" s="4" t="str">
        <f>S855</f>
        <v>Ad</v>
      </c>
      <c r="AK105" s="4" t="str">
        <f>T855</f>
        <v>Am</v>
      </c>
      <c r="AL105" s="54"/>
    </row>
    <row r="106" spans="9:38" x14ac:dyDescent="0.45">
      <c r="J106" s="7"/>
      <c r="K106" s="8" t="s">
        <v>5</v>
      </c>
      <c r="L106" s="8" t="s">
        <v>6</v>
      </c>
      <c r="M106" s="8"/>
      <c r="N106" s="9">
        <v>1</v>
      </c>
      <c r="O106" s="10"/>
      <c r="R106" s="7" t="s">
        <v>30</v>
      </c>
      <c r="S106" s="8" t="s">
        <v>5</v>
      </c>
      <c r="T106" s="29" t="s">
        <v>9</v>
      </c>
      <c r="U106" s="8"/>
      <c r="V106" s="9">
        <f>$B$8</f>
        <v>0.06</v>
      </c>
      <c r="W106" s="10"/>
      <c r="Y106" s="55" t="str">
        <f>Q175</f>
        <v>A2-B34</v>
      </c>
      <c r="Z106" s="4" t="str">
        <f t="shared" ref="Z106:Z108" si="39">S106</f>
        <v>Bd</v>
      </c>
      <c r="AA106" s="4" t="str">
        <f t="shared" si="38"/>
        <v>Bm</v>
      </c>
      <c r="AB106" s="54"/>
      <c r="AD106" s="55" t="str">
        <f>Q550</f>
        <v>A11-B109</v>
      </c>
      <c r="AE106" s="4" t="str">
        <f>S481</f>
        <v>Bd</v>
      </c>
      <c r="AF106" s="4" t="str">
        <f>T481</f>
        <v>Bm</v>
      </c>
      <c r="AG106" s="54"/>
      <c r="AI106" s="55" t="str">
        <f>Q925</f>
        <v>A20-B184</v>
      </c>
      <c r="AJ106" s="4" t="str">
        <f>S856</f>
        <v>Bd</v>
      </c>
      <c r="AK106" s="4" t="str">
        <f>T856</f>
        <v>Bm</v>
      </c>
      <c r="AL106" s="54"/>
    </row>
    <row r="107" spans="9:38" x14ac:dyDescent="0.45">
      <c r="I107" s="17"/>
      <c r="J107" s="7" t="s">
        <v>94</v>
      </c>
      <c r="K107" s="8" t="s">
        <v>93</v>
      </c>
      <c r="L107" s="63" t="s">
        <v>8</v>
      </c>
      <c r="M107" s="9"/>
      <c r="N107" s="9">
        <f>E$2</f>
        <v>0.13</v>
      </c>
      <c r="O107" s="10"/>
      <c r="Q107" s="17"/>
      <c r="R107" s="7" t="s">
        <v>94</v>
      </c>
      <c r="S107" s="8" t="s">
        <v>93</v>
      </c>
      <c r="T107" s="30" t="s">
        <v>8</v>
      </c>
      <c r="U107" s="9"/>
      <c r="V107" s="9">
        <f>$E$6</f>
        <v>0.13</v>
      </c>
      <c r="W107" s="10"/>
      <c r="Z107" s="4" t="str">
        <f t="shared" si="39"/>
        <v>Ce</v>
      </c>
      <c r="AA107" s="4" t="str">
        <f t="shared" si="38"/>
        <v>Cw</v>
      </c>
      <c r="AB107" s="54"/>
      <c r="AD107" s="17"/>
      <c r="AE107" s="4" t="str">
        <f>S482</f>
        <v>Ce</v>
      </c>
      <c r="AF107" s="4" t="str">
        <f>T482</f>
        <v>Cw</v>
      </c>
      <c r="AG107" s="54"/>
      <c r="AI107" s="17"/>
      <c r="AJ107" s="4" t="str">
        <f>S857</f>
        <v>Ce</v>
      </c>
      <c r="AK107" s="4" t="str">
        <f>T857</f>
        <v>Cw</v>
      </c>
      <c r="AL107" s="54"/>
    </row>
    <row r="108" spans="9:38" x14ac:dyDescent="0.45">
      <c r="I108" s="17"/>
      <c r="J108" s="11" t="s">
        <v>114</v>
      </c>
      <c r="K108" s="12" t="s">
        <v>4</v>
      </c>
      <c r="L108" s="57" t="s">
        <v>4</v>
      </c>
      <c r="M108" s="12">
        <v>1</v>
      </c>
      <c r="N108" s="13">
        <f>H$3</f>
        <v>0.7</v>
      </c>
      <c r="O108" s="14">
        <f>M108*N105*N106*N107*N108</f>
        <v>4.5500000000000002E-3</v>
      </c>
      <c r="Q108" s="17"/>
      <c r="R108" s="11" t="s">
        <v>114</v>
      </c>
      <c r="S108" s="12" t="s">
        <v>4</v>
      </c>
      <c r="T108" s="61" t="s">
        <v>4</v>
      </c>
      <c r="U108" s="12">
        <f>O$13</f>
        <v>2.4700000000000004E-3</v>
      </c>
      <c r="V108" s="13">
        <f>$H$7</f>
        <v>0.7</v>
      </c>
      <c r="W108" s="14">
        <f>U108*V105*V106*V107*V108</f>
        <v>1.3486200000000003E-5</v>
      </c>
      <c r="Z108" s="4" t="str">
        <f t="shared" si="39"/>
        <v>De</v>
      </c>
      <c r="AA108" s="4" t="str">
        <f t="shared" si="38"/>
        <v>De</v>
      </c>
      <c r="AB108" s="54">
        <f>W108+W178</f>
        <v>8.4466200000000001E-5</v>
      </c>
      <c r="AD108" s="17"/>
      <c r="AE108" s="4" t="str">
        <f>S483</f>
        <v>De</v>
      </c>
      <c r="AF108" s="4" t="str">
        <f>T483</f>
        <v>De</v>
      </c>
      <c r="AG108" s="54">
        <f>W483+W553</f>
        <v>7.1796269999999996E-4</v>
      </c>
      <c r="AI108" s="17"/>
      <c r="AJ108" s="4" t="str">
        <f>S858</f>
        <v>De</v>
      </c>
      <c r="AK108" s="4" t="str">
        <f>T858</f>
        <v>De</v>
      </c>
      <c r="AL108" s="54">
        <f>W858+W928</f>
        <v>4.2233100000000001E-5</v>
      </c>
    </row>
    <row r="109" spans="9:38" x14ac:dyDescent="0.45">
      <c r="AB109" s="54"/>
      <c r="AD109" s="17"/>
      <c r="AG109" s="54"/>
      <c r="AI109" s="17"/>
      <c r="AL109" s="54"/>
    </row>
    <row r="110" spans="9:38" x14ac:dyDescent="0.45">
      <c r="I110" s="1" t="s">
        <v>106</v>
      </c>
      <c r="J110" s="3" t="s">
        <v>16</v>
      </c>
      <c r="K110" s="4" t="s">
        <v>3</v>
      </c>
      <c r="L110" s="25" t="s">
        <v>7</v>
      </c>
      <c r="M110" s="4"/>
      <c r="N110" s="5">
        <f>B$4</f>
        <v>0.05</v>
      </c>
      <c r="O110" s="6"/>
      <c r="Q110" s="1" t="s">
        <v>129</v>
      </c>
      <c r="R110" s="3"/>
      <c r="S110" s="4" t="s">
        <v>3</v>
      </c>
      <c r="T110" s="37" t="s">
        <v>0</v>
      </c>
      <c r="U110" s="4"/>
      <c r="V110" s="5">
        <v>1</v>
      </c>
      <c r="W110" s="6"/>
      <c r="Y110" s="1" t="str">
        <f>Q110</f>
        <v>A1-B21</v>
      </c>
      <c r="Z110" s="4" t="str">
        <f>S110</f>
        <v>Ad</v>
      </c>
      <c r="AA110" s="4" t="str">
        <f t="shared" ref="AA110:AA113" si="40">T110</f>
        <v>Aw</v>
      </c>
      <c r="AB110" s="54"/>
      <c r="AD110" s="1" t="str">
        <f>Q485</f>
        <v>A10-B96</v>
      </c>
      <c r="AE110" s="4" t="str">
        <f>S485</f>
        <v>Ad</v>
      </c>
      <c r="AF110" s="4" t="str">
        <f>T485</f>
        <v>Ad</v>
      </c>
      <c r="AG110" s="54"/>
      <c r="AI110" s="1" t="str">
        <f>Q860</f>
        <v>A19-B171</v>
      </c>
      <c r="AJ110" s="4" t="str">
        <f>S860</f>
        <v>Ad</v>
      </c>
      <c r="AK110" s="4" t="str">
        <f>T860</f>
        <v>Am</v>
      </c>
      <c r="AL110" s="54"/>
    </row>
    <row r="111" spans="9:38" x14ac:dyDescent="0.45">
      <c r="J111" s="7"/>
      <c r="K111" s="8" t="s">
        <v>5</v>
      </c>
      <c r="L111" s="8" t="s">
        <v>6</v>
      </c>
      <c r="M111" s="8"/>
      <c r="N111" s="9">
        <v>1</v>
      </c>
      <c r="O111" s="10"/>
      <c r="R111" s="7" t="s">
        <v>30</v>
      </c>
      <c r="S111" s="8" t="s">
        <v>5</v>
      </c>
      <c r="T111" s="29" t="s">
        <v>9</v>
      </c>
      <c r="U111" s="8"/>
      <c r="V111" s="9">
        <f>$B$8</f>
        <v>0.06</v>
      </c>
      <c r="W111" s="10"/>
      <c r="Y111" s="55" t="str">
        <f>Q220</f>
        <v>A3-B43</v>
      </c>
      <c r="Z111" s="4" t="str">
        <f t="shared" ref="Z111:Z113" si="41">S111</f>
        <v>Bd</v>
      </c>
      <c r="AA111" s="4" t="str">
        <f t="shared" si="40"/>
        <v>Bm</v>
      </c>
      <c r="AB111" s="54"/>
      <c r="AD111" s="55" t="str">
        <f>Q595</f>
        <v>A12-B118</v>
      </c>
      <c r="AE111" s="4" t="str">
        <f>S486</f>
        <v>Bd</v>
      </c>
      <c r="AF111" s="4" t="str">
        <f>T486</f>
        <v>Bm</v>
      </c>
      <c r="AG111" s="54"/>
      <c r="AI111" s="55" t="str">
        <f>Q970</f>
        <v>A21-B193</v>
      </c>
      <c r="AJ111" s="4" t="str">
        <f>S861</f>
        <v>Bd</v>
      </c>
      <c r="AK111" s="4" t="str">
        <f>T861</f>
        <v>Bm</v>
      </c>
      <c r="AL111" s="54"/>
    </row>
    <row r="112" spans="9:38" x14ac:dyDescent="0.45">
      <c r="I112" s="17"/>
      <c r="J112" s="7" t="s">
        <v>94</v>
      </c>
      <c r="K112" s="8" t="s">
        <v>93</v>
      </c>
      <c r="L112" s="63" t="s">
        <v>8</v>
      </c>
      <c r="M112" s="9"/>
      <c r="N112" s="9">
        <f>E$2</f>
        <v>0.13</v>
      </c>
      <c r="O112" s="10"/>
      <c r="Q112" s="17"/>
      <c r="R112" s="7" t="s">
        <v>94</v>
      </c>
      <c r="S112" s="8" t="s">
        <v>93</v>
      </c>
      <c r="T112" s="30" t="s">
        <v>8</v>
      </c>
      <c r="U112" s="9"/>
      <c r="V112" s="9">
        <f>$E$6</f>
        <v>0.13</v>
      </c>
      <c r="W112" s="10"/>
      <c r="Z112" s="4" t="str">
        <f t="shared" si="41"/>
        <v>Ce</v>
      </c>
      <c r="AA112" s="4" t="str">
        <f t="shared" si="40"/>
        <v>Cw</v>
      </c>
      <c r="AB112" s="54"/>
      <c r="AD112" s="17"/>
      <c r="AE112" s="4" t="str">
        <f>S487</f>
        <v>Ce</v>
      </c>
      <c r="AF112" s="4" t="str">
        <f>T487</f>
        <v>Cw</v>
      </c>
      <c r="AG112" s="54"/>
      <c r="AI112" s="17"/>
      <c r="AJ112" s="4" t="str">
        <f>S862</f>
        <v>Ce</v>
      </c>
      <c r="AK112" s="4" t="str">
        <f>T862</f>
        <v>Cw</v>
      </c>
      <c r="AL112" s="54"/>
    </row>
    <row r="113" spans="9:38" x14ac:dyDescent="0.45">
      <c r="I113" s="17"/>
      <c r="J113" s="11" t="s">
        <v>49</v>
      </c>
      <c r="K113" s="12" t="s">
        <v>4</v>
      </c>
      <c r="L113" s="58" t="s">
        <v>14</v>
      </c>
      <c r="M113" s="12">
        <v>1</v>
      </c>
      <c r="N113" s="13">
        <f>H$4</f>
        <v>0.11</v>
      </c>
      <c r="O113" s="14">
        <f>M113*N110*N111*N112*N113</f>
        <v>7.1500000000000003E-4</v>
      </c>
      <c r="Q113" s="17"/>
      <c r="R113" s="11" t="s">
        <v>49</v>
      </c>
      <c r="S113" s="12" t="s">
        <v>4</v>
      </c>
      <c r="T113" s="60" t="s">
        <v>14</v>
      </c>
      <c r="U113" s="12">
        <f>O$13</f>
        <v>2.4700000000000004E-3</v>
      </c>
      <c r="V113" s="13">
        <f>$H$8</f>
        <v>0.11</v>
      </c>
      <c r="W113" s="14">
        <f>U113*V110*V111*V112*V113</f>
        <v>2.1192600000000004E-6</v>
      </c>
      <c r="Z113" s="4" t="str">
        <f t="shared" si="41"/>
        <v>De</v>
      </c>
      <c r="AA113" s="4" t="str">
        <f t="shared" si="40"/>
        <v>Dm</v>
      </c>
      <c r="AB113" s="54">
        <f>W113+W223</f>
        <v>1.3273260000000001E-5</v>
      </c>
      <c r="AD113" s="17"/>
      <c r="AE113" s="4" t="str">
        <f>S488</f>
        <v>De</v>
      </c>
      <c r="AF113" s="4" t="str">
        <f>T488</f>
        <v>Dm</v>
      </c>
      <c r="AG113" s="54">
        <f>W488+W598</f>
        <v>1.1282271000000001E-4</v>
      </c>
      <c r="AI113" s="17"/>
      <c r="AJ113" s="4" t="str">
        <f>S863</f>
        <v>De</v>
      </c>
      <c r="AK113" s="4" t="str">
        <f>T863</f>
        <v>Dm</v>
      </c>
      <c r="AL113" s="54">
        <f>W863+W973</f>
        <v>6.6366300000000005E-6</v>
      </c>
    </row>
    <row r="114" spans="9:38" x14ac:dyDescent="0.45">
      <c r="AB114" s="54"/>
      <c r="AD114" s="17"/>
      <c r="AG114" s="54"/>
      <c r="AI114" s="17"/>
      <c r="AL114" s="54"/>
    </row>
    <row r="115" spans="9:38" x14ac:dyDescent="0.45">
      <c r="I115" s="1" t="s">
        <v>107</v>
      </c>
      <c r="J115" s="3" t="s">
        <v>16</v>
      </c>
      <c r="K115" s="4" t="s">
        <v>3</v>
      </c>
      <c r="L115" s="25" t="s">
        <v>7</v>
      </c>
      <c r="M115" s="4"/>
      <c r="N115" s="5">
        <f>B$4</f>
        <v>0.05</v>
      </c>
      <c r="O115" s="6"/>
      <c r="Q115" s="1" t="s">
        <v>130</v>
      </c>
      <c r="R115" s="3"/>
      <c r="S115" s="4" t="s">
        <v>3</v>
      </c>
      <c r="T115" s="37" t="s">
        <v>0</v>
      </c>
      <c r="U115" s="4"/>
      <c r="V115" s="5">
        <v>1</v>
      </c>
      <c r="W115" s="6"/>
      <c r="Y115" s="1" t="str">
        <f>Q115</f>
        <v>A1-B22</v>
      </c>
      <c r="Z115" s="4" t="str">
        <f>S115</f>
        <v>Ad</v>
      </c>
      <c r="AA115" s="4" t="str">
        <f t="shared" ref="AA115:AA118" si="42">T115</f>
        <v>Aw</v>
      </c>
      <c r="AB115" s="54"/>
      <c r="AD115" s="1" t="str">
        <f>Q490</f>
        <v>A10-B97</v>
      </c>
      <c r="AE115" s="4" t="str">
        <f>S490</f>
        <v>Ad</v>
      </c>
      <c r="AF115" s="4" t="str">
        <f>T490</f>
        <v>Ad</v>
      </c>
      <c r="AG115" s="54"/>
      <c r="AI115" s="1" t="str">
        <f>Q865</f>
        <v>A19-B172</v>
      </c>
      <c r="AJ115" s="4" t="str">
        <f>S865</f>
        <v>Ad</v>
      </c>
      <c r="AK115" s="4" t="str">
        <f>T865</f>
        <v>Am</v>
      </c>
      <c r="AL115" s="54"/>
    </row>
    <row r="116" spans="9:38" x14ac:dyDescent="0.45">
      <c r="J116" s="7"/>
      <c r="K116" s="8" t="s">
        <v>5</v>
      </c>
      <c r="L116" s="8" t="s">
        <v>6</v>
      </c>
      <c r="M116" s="8"/>
      <c r="N116" s="9">
        <v>1</v>
      </c>
      <c r="O116" s="10"/>
      <c r="R116" s="7" t="s">
        <v>30</v>
      </c>
      <c r="S116" s="8" t="s">
        <v>5</v>
      </c>
      <c r="T116" s="29" t="s">
        <v>9</v>
      </c>
      <c r="U116" s="8"/>
      <c r="V116" s="9">
        <f>$B$8</f>
        <v>0.06</v>
      </c>
      <c r="W116" s="10"/>
      <c r="Y116" s="55" t="str">
        <f>Q265</f>
        <v>A4-B52</v>
      </c>
      <c r="Z116" s="4" t="str">
        <f t="shared" ref="Z116:Z118" si="43">S116</f>
        <v>Bd</v>
      </c>
      <c r="AA116" s="4" t="str">
        <f t="shared" si="42"/>
        <v>Bm</v>
      </c>
      <c r="AB116" s="54"/>
      <c r="AD116" s="55" t="str">
        <f>Q640</f>
        <v>A13-B127</v>
      </c>
      <c r="AE116" s="4" t="str">
        <f>S491</f>
        <v>Bd</v>
      </c>
      <c r="AF116" s="4" t="str">
        <f>T491</f>
        <v>Bm</v>
      </c>
      <c r="AG116" s="54"/>
      <c r="AI116" s="55" t="str">
        <f>Q1015</f>
        <v>A22-B202</v>
      </c>
      <c r="AJ116" s="4" t="str">
        <f>S866</f>
        <v>Bd</v>
      </c>
      <c r="AK116" s="4" t="str">
        <f>T866</f>
        <v>Bm</v>
      </c>
      <c r="AL116" s="54"/>
    </row>
    <row r="117" spans="9:38" x14ac:dyDescent="0.45">
      <c r="I117" s="17"/>
      <c r="J117" s="7" t="s">
        <v>116</v>
      </c>
      <c r="K117" s="8" t="s">
        <v>93</v>
      </c>
      <c r="L117" s="34" t="s">
        <v>93</v>
      </c>
      <c r="M117" s="9"/>
      <c r="N117" s="9">
        <f>E$3</f>
        <v>0.8</v>
      </c>
      <c r="O117" s="10"/>
      <c r="Q117" s="17"/>
      <c r="R117" s="7" t="s">
        <v>116</v>
      </c>
      <c r="S117" s="8" t="s">
        <v>93</v>
      </c>
      <c r="T117" s="31" t="s">
        <v>93</v>
      </c>
      <c r="U117" s="9"/>
      <c r="V117" s="9">
        <f>$E$7</f>
        <v>0.8</v>
      </c>
      <c r="W117" s="10"/>
      <c r="Z117" s="4" t="str">
        <f t="shared" si="43"/>
        <v>Ce</v>
      </c>
      <c r="AA117" s="4" t="str">
        <f t="shared" si="42"/>
        <v>Ce</v>
      </c>
      <c r="AB117" s="54"/>
      <c r="AD117" s="17"/>
      <c r="AE117" s="4" t="str">
        <f>S492</f>
        <v>Ce</v>
      </c>
      <c r="AF117" s="4" t="str">
        <f>T492</f>
        <v>Ce</v>
      </c>
      <c r="AG117" s="54"/>
      <c r="AI117" s="17"/>
      <c r="AJ117" s="4" t="str">
        <f>S867</f>
        <v>Ce</v>
      </c>
      <c r="AK117" s="4" t="str">
        <f>T867</f>
        <v>Ce</v>
      </c>
      <c r="AL117" s="54"/>
    </row>
    <row r="118" spans="9:38" x14ac:dyDescent="0.45">
      <c r="I118" s="17"/>
      <c r="J118" s="11" t="s">
        <v>17</v>
      </c>
      <c r="K118" s="12" t="s">
        <v>4</v>
      </c>
      <c r="L118" s="64" t="s">
        <v>1</v>
      </c>
      <c r="M118" s="12">
        <v>1</v>
      </c>
      <c r="N118" s="13">
        <f>H$2</f>
        <v>0.19</v>
      </c>
      <c r="O118" s="14">
        <f>M118*N115*N116*N117*N118</f>
        <v>7.6000000000000017E-3</v>
      </c>
      <c r="Q118" s="17"/>
      <c r="R118" s="11" t="s">
        <v>17</v>
      </c>
      <c r="S118" s="12" t="s">
        <v>4</v>
      </c>
      <c r="T118" s="62" t="s">
        <v>1</v>
      </c>
      <c r="U118" s="12">
        <f>O$13</f>
        <v>2.4700000000000004E-3</v>
      </c>
      <c r="V118" s="13">
        <f>$H$6</f>
        <v>0.19</v>
      </c>
      <c r="W118" s="14">
        <f>U118*V115*V116*V117*V118</f>
        <v>2.2526400000000005E-5</v>
      </c>
      <c r="Z118" s="4" t="str">
        <f t="shared" si="43"/>
        <v>De</v>
      </c>
      <c r="AA118" s="4" t="str">
        <f t="shared" si="42"/>
        <v>Dw</v>
      </c>
      <c r="AB118" s="54">
        <f>W118+W268</f>
        <v>1.9580640000000003E-4</v>
      </c>
      <c r="AD118" s="17"/>
      <c r="AE118" s="4" t="str">
        <f>S493</f>
        <v>De</v>
      </c>
      <c r="AF118" s="4" t="str">
        <f>T493</f>
        <v>Dw</v>
      </c>
      <c r="AG118" s="54">
        <f>W493+W643</f>
        <v>1.6643544E-3</v>
      </c>
      <c r="AI118" s="17"/>
      <c r="AJ118" s="4" t="str">
        <f>S868</f>
        <v>De</v>
      </c>
      <c r="AK118" s="4" t="str">
        <f>T868</f>
        <v>Dw</v>
      </c>
      <c r="AL118" s="54">
        <f>W868+W1018</f>
        <v>9.7903200000000015E-5</v>
      </c>
    </row>
    <row r="119" spans="9:38" x14ac:dyDescent="0.45">
      <c r="AB119" s="54"/>
      <c r="AD119" s="17"/>
      <c r="AG119" s="54"/>
      <c r="AI119" s="17"/>
      <c r="AL119" s="54"/>
    </row>
    <row r="120" spans="9:38" x14ac:dyDescent="0.45">
      <c r="I120" s="1" t="s">
        <v>108</v>
      </c>
      <c r="J120" s="3" t="s">
        <v>16</v>
      </c>
      <c r="K120" s="4" t="s">
        <v>3</v>
      </c>
      <c r="L120" s="25" t="s">
        <v>7</v>
      </c>
      <c r="M120" s="4"/>
      <c r="N120" s="5">
        <f>B$4</f>
        <v>0.05</v>
      </c>
      <c r="O120" s="6"/>
      <c r="Q120" s="1" t="s">
        <v>131</v>
      </c>
      <c r="R120" s="3"/>
      <c r="S120" s="4" t="s">
        <v>3</v>
      </c>
      <c r="T120" s="37" t="s">
        <v>0</v>
      </c>
      <c r="U120" s="4"/>
      <c r="V120" s="5">
        <v>1</v>
      </c>
      <c r="W120" s="6"/>
      <c r="Y120" s="1" t="str">
        <f>Q120</f>
        <v>A1-B23</v>
      </c>
      <c r="Z120" s="4" t="str">
        <f>S120</f>
        <v>Ad</v>
      </c>
      <c r="AA120" s="4" t="str">
        <f t="shared" ref="AA120:AA123" si="44">T120</f>
        <v>Aw</v>
      </c>
      <c r="AB120" s="54"/>
      <c r="AD120" s="1" t="str">
        <f>Q495</f>
        <v>A10-B98</v>
      </c>
      <c r="AE120" s="4" t="str">
        <f>S495</f>
        <v>Ad</v>
      </c>
      <c r="AF120" s="4" t="str">
        <f>T495</f>
        <v>Ad</v>
      </c>
      <c r="AG120" s="54"/>
      <c r="AI120" s="1" t="str">
        <f>Q870</f>
        <v>A19-B173</v>
      </c>
      <c r="AJ120" s="4" t="str">
        <f>S870</f>
        <v>Ad</v>
      </c>
      <c r="AK120" s="4" t="str">
        <f>T870</f>
        <v>Am</v>
      </c>
      <c r="AL120" s="54"/>
    </row>
    <row r="121" spans="9:38" x14ac:dyDescent="0.45">
      <c r="J121" s="7"/>
      <c r="K121" s="8" t="s">
        <v>5</v>
      </c>
      <c r="L121" s="8" t="s">
        <v>6</v>
      </c>
      <c r="M121" s="8"/>
      <c r="N121" s="9">
        <v>1</v>
      </c>
      <c r="O121" s="10"/>
      <c r="R121" s="7" t="s">
        <v>30</v>
      </c>
      <c r="S121" s="8" t="s">
        <v>5</v>
      </c>
      <c r="T121" s="29" t="s">
        <v>9</v>
      </c>
      <c r="U121" s="8"/>
      <c r="V121" s="9">
        <f>$B$8</f>
        <v>0.06</v>
      </c>
      <c r="W121" s="10"/>
      <c r="Y121" s="55" t="str">
        <f>Q270</f>
        <v>A4-B53</v>
      </c>
      <c r="Z121" s="4" t="str">
        <f t="shared" ref="Z121:Z123" si="45">S121</f>
        <v>Bd</v>
      </c>
      <c r="AA121" s="4" t="str">
        <f t="shared" si="44"/>
        <v>Bm</v>
      </c>
      <c r="AB121" s="54"/>
      <c r="AD121" s="55" t="str">
        <f>Q645</f>
        <v>A13-B128</v>
      </c>
      <c r="AE121" s="4" t="str">
        <f>S496</f>
        <v>Bd</v>
      </c>
      <c r="AF121" s="4" t="str">
        <f>T496</f>
        <v>Bm</v>
      </c>
      <c r="AG121" s="54"/>
      <c r="AI121" s="55" t="str">
        <f>Q1020</f>
        <v>A22-B203</v>
      </c>
      <c r="AJ121" s="4" t="str">
        <f>S871</f>
        <v>Bd</v>
      </c>
      <c r="AK121" s="4" t="str">
        <f>T871</f>
        <v>Bm</v>
      </c>
      <c r="AL121" s="54"/>
    </row>
    <row r="122" spans="9:38" x14ac:dyDescent="0.45">
      <c r="I122" s="17"/>
      <c r="J122" s="7" t="s">
        <v>116</v>
      </c>
      <c r="K122" s="8" t="s">
        <v>93</v>
      </c>
      <c r="L122" s="34" t="s">
        <v>93</v>
      </c>
      <c r="M122" s="9"/>
      <c r="N122" s="9">
        <f>E$3</f>
        <v>0.8</v>
      </c>
      <c r="O122" s="10"/>
      <c r="Q122" s="17"/>
      <c r="R122" s="7" t="s">
        <v>116</v>
      </c>
      <c r="S122" s="8" t="s">
        <v>93</v>
      </c>
      <c r="T122" s="31" t="s">
        <v>93</v>
      </c>
      <c r="U122" s="9"/>
      <c r="V122" s="9">
        <f>$E$7</f>
        <v>0.8</v>
      </c>
      <c r="W122" s="10"/>
      <c r="Y122" s="1" t="str">
        <f>Q180</f>
        <v>A2-B35</v>
      </c>
      <c r="Z122" s="4" t="str">
        <f t="shared" si="45"/>
        <v>Ce</v>
      </c>
      <c r="AA122" s="4" t="str">
        <f t="shared" si="44"/>
        <v>Ce</v>
      </c>
      <c r="AB122" s="54"/>
      <c r="AD122" s="1" t="str">
        <f>Q555</f>
        <v>A11-B110</v>
      </c>
      <c r="AE122" s="4" t="str">
        <f>S497</f>
        <v>Ce</v>
      </c>
      <c r="AF122" s="4" t="str">
        <f>T497</f>
        <v>Ce</v>
      </c>
      <c r="AG122" s="54"/>
      <c r="AI122" s="1" t="str">
        <f>Q930</f>
        <v>A20-B185</v>
      </c>
      <c r="AJ122" s="4" t="str">
        <f>S872</f>
        <v>Ce</v>
      </c>
      <c r="AK122" s="4" t="str">
        <f>T872</f>
        <v>Ce</v>
      </c>
      <c r="AL122" s="54"/>
    </row>
    <row r="123" spans="9:38" x14ac:dyDescent="0.45">
      <c r="I123" s="17"/>
      <c r="J123" s="11" t="s">
        <v>114</v>
      </c>
      <c r="K123" s="12" t="s">
        <v>4</v>
      </c>
      <c r="L123" s="57" t="s">
        <v>4</v>
      </c>
      <c r="M123" s="12">
        <v>1</v>
      </c>
      <c r="N123" s="13">
        <f>H$3</f>
        <v>0.7</v>
      </c>
      <c r="O123" s="14">
        <f>M123*N120*N121*N122*N123</f>
        <v>2.8000000000000004E-2</v>
      </c>
      <c r="Q123" s="17"/>
      <c r="R123" s="11" t="s">
        <v>114</v>
      </c>
      <c r="S123" s="12" t="s">
        <v>4</v>
      </c>
      <c r="T123" s="61" t="s">
        <v>4</v>
      </c>
      <c r="U123" s="12">
        <f>O$13</f>
        <v>2.4700000000000004E-3</v>
      </c>
      <c r="V123" s="13">
        <f>$H$7</f>
        <v>0.7</v>
      </c>
      <c r="W123" s="14">
        <f>U123*V120*V121*V122*V123</f>
        <v>8.2992000000000021E-5</v>
      </c>
      <c r="Y123" s="1" t="str">
        <f>Q290</f>
        <v>A5-B57</v>
      </c>
      <c r="Z123" s="4" t="str">
        <f t="shared" si="45"/>
        <v>De</v>
      </c>
      <c r="AA123" s="4" t="str">
        <f t="shared" si="44"/>
        <v>De</v>
      </c>
      <c r="AB123" s="54">
        <f>W123+W273+W183+W293</f>
        <v>4.5181920000000007E-3</v>
      </c>
      <c r="AD123" s="1" t="str">
        <f>Q665</f>
        <v>A14-B132</v>
      </c>
      <c r="AE123" s="4" t="str">
        <f>S498</f>
        <v>De</v>
      </c>
      <c r="AF123" s="4" t="str">
        <f>T498</f>
        <v>De</v>
      </c>
      <c r="AG123" s="54">
        <f>W498+W648+W558+W668</f>
        <v>3.8404631999999994E-2</v>
      </c>
      <c r="AI123" s="1" t="str">
        <f>Q1040</f>
        <v>A23-B207</v>
      </c>
      <c r="AJ123" s="4" t="str">
        <f>S873</f>
        <v>De</v>
      </c>
      <c r="AK123" s="4" t="str">
        <f>T873</f>
        <v>De</v>
      </c>
      <c r="AL123" s="54">
        <f>W873+W1023+W933+W1043</f>
        <v>2.2590960000000004E-3</v>
      </c>
    </row>
    <row r="124" spans="9:38" x14ac:dyDescent="0.45">
      <c r="AB124" s="54"/>
      <c r="AD124" s="17"/>
      <c r="AG124" s="54"/>
      <c r="AI124" s="17"/>
      <c r="AL124" s="54"/>
    </row>
    <row r="125" spans="9:38" x14ac:dyDescent="0.45">
      <c r="I125" s="1" t="s">
        <v>109</v>
      </c>
      <c r="J125" s="3" t="s">
        <v>16</v>
      </c>
      <c r="K125" s="4" t="s">
        <v>3</v>
      </c>
      <c r="L125" s="25" t="s">
        <v>7</v>
      </c>
      <c r="M125" s="4"/>
      <c r="N125" s="5">
        <f>B$4</f>
        <v>0.05</v>
      </c>
      <c r="O125" s="6"/>
      <c r="Q125" s="1" t="s">
        <v>132</v>
      </c>
      <c r="R125" s="3"/>
      <c r="S125" s="4" t="s">
        <v>3</v>
      </c>
      <c r="T125" s="37" t="s">
        <v>0</v>
      </c>
      <c r="U125" s="4"/>
      <c r="V125" s="5">
        <v>1</v>
      </c>
      <c r="W125" s="6"/>
      <c r="Y125" s="1" t="str">
        <f>Q125</f>
        <v>A1-B24</v>
      </c>
      <c r="Z125" s="4" t="str">
        <f>S125</f>
        <v>Ad</v>
      </c>
      <c r="AA125" s="4" t="str">
        <f t="shared" ref="AA125:AA128" si="46">T125</f>
        <v>Aw</v>
      </c>
      <c r="AB125" s="54"/>
      <c r="AD125" s="1" t="str">
        <f>Q500</f>
        <v>A10-B99</v>
      </c>
      <c r="AE125" s="4" t="str">
        <f>S500</f>
        <v>Ad</v>
      </c>
      <c r="AF125" s="4" t="str">
        <f>T500</f>
        <v>Ad</v>
      </c>
      <c r="AG125" s="54"/>
      <c r="AI125" s="1" t="str">
        <f>Q875</f>
        <v>A19-B174</v>
      </c>
      <c r="AJ125" s="4" t="str">
        <f>S875</f>
        <v>Ad</v>
      </c>
      <c r="AK125" s="4" t="str">
        <f>T875</f>
        <v>Am</v>
      </c>
      <c r="AL125" s="54"/>
    </row>
    <row r="126" spans="9:38" x14ac:dyDescent="0.45">
      <c r="J126" s="7"/>
      <c r="K126" s="8" t="s">
        <v>5</v>
      </c>
      <c r="L126" s="8" t="s">
        <v>6</v>
      </c>
      <c r="M126" s="8"/>
      <c r="N126" s="9">
        <v>1</v>
      </c>
      <c r="O126" s="10"/>
      <c r="R126" s="7" t="s">
        <v>30</v>
      </c>
      <c r="S126" s="8" t="s">
        <v>5</v>
      </c>
      <c r="T126" s="29" t="s">
        <v>9</v>
      </c>
      <c r="U126" s="8"/>
      <c r="V126" s="9">
        <f>$B$8</f>
        <v>0.06</v>
      </c>
      <c r="W126" s="10"/>
      <c r="Y126" s="55" t="str">
        <f>Q275</f>
        <v>A4-B54</v>
      </c>
      <c r="Z126" s="4" t="str">
        <f t="shared" ref="Z126:Z128" si="47">S126</f>
        <v>Bd</v>
      </c>
      <c r="AA126" s="4" t="str">
        <f t="shared" si="46"/>
        <v>Bm</v>
      </c>
      <c r="AB126" s="54"/>
      <c r="AD126" s="55" t="str">
        <f>Q650</f>
        <v>A13-B129</v>
      </c>
      <c r="AE126" s="4" t="str">
        <f>S501</f>
        <v>Bd</v>
      </c>
      <c r="AF126" s="4" t="str">
        <f>T501</f>
        <v>Bm</v>
      </c>
      <c r="AG126" s="54"/>
      <c r="AI126" s="55" t="str">
        <f>Q1025</f>
        <v>A22-B204</v>
      </c>
      <c r="AJ126" s="4" t="str">
        <f>S876</f>
        <v>Bd</v>
      </c>
      <c r="AK126" s="4" t="str">
        <f>T876</f>
        <v>Bm</v>
      </c>
      <c r="AL126" s="54"/>
    </row>
    <row r="127" spans="9:38" x14ac:dyDescent="0.45">
      <c r="I127" s="17"/>
      <c r="J127" s="7" t="s">
        <v>116</v>
      </c>
      <c r="K127" s="8" t="s">
        <v>93</v>
      </c>
      <c r="L127" s="34" t="s">
        <v>93</v>
      </c>
      <c r="M127" s="9"/>
      <c r="N127" s="9">
        <f>E$3</f>
        <v>0.8</v>
      </c>
      <c r="O127" s="10"/>
      <c r="Q127" s="17"/>
      <c r="R127" s="7" t="s">
        <v>116</v>
      </c>
      <c r="S127" s="8" t="s">
        <v>93</v>
      </c>
      <c r="T127" s="31" t="s">
        <v>93</v>
      </c>
      <c r="U127" s="9"/>
      <c r="V127" s="9">
        <f>$E$7</f>
        <v>0.8</v>
      </c>
      <c r="W127" s="10"/>
      <c r="Y127" s="1" t="str">
        <f>Q225</f>
        <v>A3-B44</v>
      </c>
      <c r="Z127" s="4" t="str">
        <f t="shared" si="47"/>
        <v>Ce</v>
      </c>
      <c r="AA127" s="4" t="str">
        <f t="shared" si="46"/>
        <v>Ce</v>
      </c>
      <c r="AB127" s="54"/>
      <c r="AD127" s="1" t="str">
        <f>Q600</f>
        <v>A12-B119</v>
      </c>
      <c r="AE127" s="4" t="str">
        <f>S502</f>
        <v>Ce</v>
      </c>
      <c r="AF127" s="4" t="str">
        <f>T502</f>
        <v>Ce</v>
      </c>
      <c r="AG127" s="54"/>
      <c r="AI127" s="1" t="str">
        <f>Q975</f>
        <v>A21-B194</v>
      </c>
      <c r="AJ127" s="4" t="str">
        <f>S877</f>
        <v>Ce</v>
      </c>
      <c r="AK127" s="4" t="str">
        <f>T877</f>
        <v>Ce</v>
      </c>
      <c r="AL127" s="54"/>
    </row>
    <row r="128" spans="9:38" x14ac:dyDescent="0.45">
      <c r="I128" s="17"/>
      <c r="J128" s="11" t="s">
        <v>49</v>
      </c>
      <c r="K128" s="12" t="s">
        <v>4</v>
      </c>
      <c r="L128" s="58" t="s">
        <v>14</v>
      </c>
      <c r="M128" s="12">
        <v>1</v>
      </c>
      <c r="N128" s="13">
        <f>H$4</f>
        <v>0.11</v>
      </c>
      <c r="O128" s="14">
        <f>M128*N125*N126*N127*N128</f>
        <v>4.4000000000000011E-3</v>
      </c>
      <c r="Q128" s="17"/>
      <c r="R128" s="11" t="s">
        <v>49</v>
      </c>
      <c r="S128" s="12" t="s">
        <v>4</v>
      </c>
      <c r="T128" s="60" t="s">
        <v>14</v>
      </c>
      <c r="U128" s="12">
        <f>O$13</f>
        <v>2.4700000000000004E-3</v>
      </c>
      <c r="V128" s="13">
        <f>$H$8</f>
        <v>0.11</v>
      </c>
      <c r="W128" s="14">
        <f>U128*V125*V126*V127*V128</f>
        <v>1.3041600000000004E-5</v>
      </c>
      <c r="Y128" s="1" t="str">
        <f>Q305</f>
        <v>A6-B60</v>
      </c>
      <c r="Z128" s="4" t="str">
        <f t="shared" si="47"/>
        <v>De</v>
      </c>
      <c r="AA128" s="4" t="str">
        <f t="shared" si="46"/>
        <v>Dm</v>
      </c>
      <c r="AB128" s="54">
        <f>W128+W278+W228+W308</f>
        <v>7.1000160000000024E-4</v>
      </c>
      <c r="AD128" s="1" t="str">
        <f>Q680</f>
        <v>A15-B135</v>
      </c>
      <c r="AE128" s="4" t="str">
        <f>S503</f>
        <v>De</v>
      </c>
      <c r="AF128" s="4" t="str">
        <f>T503</f>
        <v>Dm</v>
      </c>
      <c r="AG128" s="54">
        <f>W503+W653+W603+W683</f>
        <v>6.0350135999999999E-3</v>
      </c>
      <c r="AI128" s="1" t="str">
        <f>Q1055</f>
        <v>A24-B210</v>
      </c>
      <c r="AJ128" s="4" t="str">
        <f>S878</f>
        <v>De</v>
      </c>
      <c r="AK128" s="4" t="str">
        <f>T878</f>
        <v>Dm</v>
      </c>
      <c r="AL128" s="54">
        <f>W878+W1028+W978+W1058</f>
        <v>3.5500080000000012E-4</v>
      </c>
    </row>
    <row r="129" spans="9:38" x14ac:dyDescent="0.45">
      <c r="AB129" s="54"/>
      <c r="AD129" s="17"/>
      <c r="AG129" s="54"/>
      <c r="AI129" s="17"/>
      <c r="AL129" s="54"/>
    </row>
    <row r="130" spans="9:38" x14ac:dyDescent="0.45">
      <c r="I130" s="1" t="s">
        <v>110</v>
      </c>
      <c r="J130" s="3" t="s">
        <v>16</v>
      </c>
      <c r="K130" s="4" t="s">
        <v>3</v>
      </c>
      <c r="L130" s="25" t="s">
        <v>7</v>
      </c>
      <c r="M130" s="4"/>
      <c r="N130" s="5">
        <f>B$4</f>
        <v>0.05</v>
      </c>
      <c r="O130" s="6"/>
      <c r="Q130" s="1" t="s">
        <v>133</v>
      </c>
      <c r="R130" s="3"/>
      <c r="S130" s="4" t="s">
        <v>3</v>
      </c>
      <c r="T130" s="37" t="s">
        <v>0</v>
      </c>
      <c r="U130" s="4"/>
      <c r="V130" s="5">
        <v>1</v>
      </c>
      <c r="W130" s="6"/>
      <c r="Y130" s="1" t="str">
        <f>Q130</f>
        <v>A1-B25</v>
      </c>
      <c r="Z130" s="4" t="str">
        <f>S130</f>
        <v>Ad</v>
      </c>
      <c r="AA130" s="4" t="str">
        <f t="shared" ref="AA130:AA133" si="48">T130</f>
        <v>Aw</v>
      </c>
      <c r="AB130" s="54"/>
      <c r="AD130" s="1" t="str">
        <f>Q505</f>
        <v>A10-B100</v>
      </c>
      <c r="AE130" s="4" t="str">
        <f>S505</f>
        <v>Ad</v>
      </c>
      <c r="AF130" s="4" t="str">
        <f>T505</f>
        <v>Ad</v>
      </c>
      <c r="AG130" s="54"/>
      <c r="AI130" s="1" t="str">
        <f>Q880</f>
        <v>A19-B175</v>
      </c>
      <c r="AJ130" s="4" t="str">
        <f>S880</f>
        <v>Ad</v>
      </c>
      <c r="AK130" s="4" t="str">
        <f>T880</f>
        <v>Am</v>
      </c>
      <c r="AL130" s="54"/>
    </row>
    <row r="131" spans="9:38" x14ac:dyDescent="0.45">
      <c r="J131" s="7"/>
      <c r="K131" s="8" t="s">
        <v>5</v>
      </c>
      <c r="L131" s="8" t="s">
        <v>6</v>
      </c>
      <c r="M131" s="8"/>
      <c r="N131" s="9">
        <v>1</v>
      </c>
      <c r="O131" s="10"/>
      <c r="R131" s="7" t="s">
        <v>30</v>
      </c>
      <c r="S131" s="8" t="s">
        <v>5</v>
      </c>
      <c r="T131" s="29" t="s">
        <v>9</v>
      </c>
      <c r="U131" s="8"/>
      <c r="V131" s="9">
        <f>$B$8</f>
        <v>0.06</v>
      </c>
      <c r="W131" s="10"/>
      <c r="Y131" s="55" t="str">
        <f>Q340</f>
        <v>A7-B67</v>
      </c>
      <c r="Z131" s="4" t="str">
        <f t="shared" ref="Z131:Z133" si="49">S131</f>
        <v>Bd</v>
      </c>
      <c r="AA131" s="4" t="str">
        <f t="shared" si="48"/>
        <v>Bm</v>
      </c>
      <c r="AB131" s="54"/>
      <c r="AD131" s="55" t="str">
        <f>Q715</f>
        <v>A16-B142</v>
      </c>
      <c r="AE131" s="4" t="str">
        <f>S506</f>
        <v>Bd</v>
      </c>
      <c r="AF131" s="4" t="str">
        <f>T506</f>
        <v>Bm</v>
      </c>
      <c r="AG131" s="54"/>
      <c r="AI131" s="55" t="str">
        <f>Q1090</f>
        <v>A25-B217</v>
      </c>
      <c r="AJ131" s="4" t="str">
        <f>S881</f>
        <v>Bd</v>
      </c>
      <c r="AK131" s="4" t="str">
        <f>T881</f>
        <v>Bm</v>
      </c>
      <c r="AL131" s="54"/>
    </row>
    <row r="132" spans="9:38" x14ac:dyDescent="0.45">
      <c r="I132" s="17"/>
      <c r="J132" s="7" t="s">
        <v>115</v>
      </c>
      <c r="K132" s="8" t="s">
        <v>93</v>
      </c>
      <c r="L132" s="35" t="s">
        <v>12</v>
      </c>
      <c r="M132" s="9"/>
      <c r="N132" s="9">
        <f>E$4</f>
        <v>7.0000000000000007E-2</v>
      </c>
      <c r="O132" s="10"/>
      <c r="Q132" s="17"/>
      <c r="R132" s="7" t="s">
        <v>115</v>
      </c>
      <c r="S132" s="8" t="s">
        <v>93</v>
      </c>
      <c r="T132" s="32" t="s">
        <v>12</v>
      </c>
      <c r="U132" s="9"/>
      <c r="V132" s="9">
        <f>$E$8</f>
        <v>7.0000000000000007E-2</v>
      </c>
      <c r="W132" s="10"/>
      <c r="Z132" s="4" t="str">
        <f t="shared" si="49"/>
        <v>Ce</v>
      </c>
      <c r="AA132" s="4" t="str">
        <f t="shared" si="48"/>
        <v>Cm</v>
      </c>
      <c r="AB132" s="54"/>
      <c r="AD132" s="17"/>
      <c r="AE132" s="4" t="str">
        <f>S507</f>
        <v>Ce</v>
      </c>
      <c r="AF132" s="4" t="str">
        <f>T507</f>
        <v>Cm</v>
      </c>
      <c r="AG132" s="54"/>
      <c r="AI132" s="17"/>
      <c r="AJ132" s="4" t="str">
        <f>S882</f>
        <v>Ce</v>
      </c>
      <c r="AK132" s="4" t="str">
        <f>T882</f>
        <v>Cm</v>
      </c>
      <c r="AL132" s="54"/>
    </row>
    <row r="133" spans="9:38" x14ac:dyDescent="0.45">
      <c r="I133" s="17"/>
      <c r="J133" s="11" t="s">
        <v>17</v>
      </c>
      <c r="K133" s="12" t="s">
        <v>4</v>
      </c>
      <c r="L133" s="64" t="s">
        <v>1</v>
      </c>
      <c r="M133" s="12">
        <v>1</v>
      </c>
      <c r="N133" s="13">
        <f>H$2</f>
        <v>0.19</v>
      </c>
      <c r="O133" s="14">
        <f>M133*N130*N131*N132*N133</f>
        <v>6.6500000000000012E-4</v>
      </c>
      <c r="Q133" s="17"/>
      <c r="R133" s="11" t="s">
        <v>17</v>
      </c>
      <c r="S133" s="12" t="s">
        <v>4</v>
      </c>
      <c r="T133" s="62" t="s">
        <v>1</v>
      </c>
      <c r="U133" s="12">
        <f>O$13</f>
        <v>2.4700000000000004E-3</v>
      </c>
      <c r="V133" s="13">
        <f>$H$6</f>
        <v>0.19</v>
      </c>
      <c r="W133" s="14">
        <f>U133*V130*V131*V132*V133</f>
        <v>1.9710600000000007E-6</v>
      </c>
      <c r="Z133" s="4" t="str">
        <f t="shared" si="49"/>
        <v>De</v>
      </c>
      <c r="AA133" s="4" t="str">
        <f t="shared" si="48"/>
        <v>Dw</v>
      </c>
      <c r="AB133" s="54">
        <f>W133+W343</f>
        <v>1.7133060000000004E-5</v>
      </c>
      <c r="AD133" s="17"/>
      <c r="AE133" s="4" t="str">
        <f>S508</f>
        <v>De</v>
      </c>
      <c r="AF133" s="4" t="str">
        <f>T508</f>
        <v>Dw</v>
      </c>
      <c r="AG133" s="54">
        <f>W508+W718</f>
        <v>1.4563101E-4</v>
      </c>
      <c r="AI133" s="17"/>
      <c r="AJ133" s="4" t="str">
        <f>S883</f>
        <v>De</v>
      </c>
      <c r="AK133" s="4" t="str">
        <f>T883</f>
        <v>Dw</v>
      </c>
      <c r="AL133" s="54">
        <f>W883+W1093</f>
        <v>8.5665300000000022E-6</v>
      </c>
    </row>
    <row r="134" spans="9:38" x14ac:dyDescent="0.45">
      <c r="AB134" s="54"/>
      <c r="AD134" s="17"/>
      <c r="AG134" s="54"/>
      <c r="AI134" s="17"/>
      <c r="AL134" s="54"/>
    </row>
    <row r="135" spans="9:38" x14ac:dyDescent="0.45">
      <c r="I135" s="1" t="s">
        <v>111</v>
      </c>
      <c r="J135" s="3" t="s">
        <v>16</v>
      </c>
      <c r="K135" s="4" t="s">
        <v>3</v>
      </c>
      <c r="L135" s="25" t="s">
        <v>7</v>
      </c>
      <c r="M135" s="4"/>
      <c r="N135" s="5">
        <f>B$4</f>
        <v>0.05</v>
      </c>
      <c r="O135" s="6"/>
      <c r="Q135" s="1" t="s">
        <v>134</v>
      </c>
      <c r="R135" s="3"/>
      <c r="S135" s="4" t="s">
        <v>3</v>
      </c>
      <c r="T135" s="37" t="s">
        <v>0</v>
      </c>
      <c r="U135" s="4"/>
      <c r="V135" s="5">
        <v>1</v>
      </c>
      <c r="W135" s="6"/>
      <c r="Y135" s="1" t="str">
        <f>Q135</f>
        <v>A1-B26</v>
      </c>
      <c r="Z135" s="4" t="str">
        <f>S135</f>
        <v>Ad</v>
      </c>
      <c r="AA135" s="4" t="str">
        <f t="shared" ref="AA135:AA138" si="50">T135</f>
        <v>Aw</v>
      </c>
      <c r="AB135" s="54"/>
      <c r="AD135" s="1" t="str">
        <f>Q510</f>
        <v>A10-B101</v>
      </c>
      <c r="AE135" s="4" t="str">
        <f>S510</f>
        <v>Ad</v>
      </c>
      <c r="AF135" s="4" t="str">
        <f>T510</f>
        <v>Ad</v>
      </c>
      <c r="AG135" s="54"/>
      <c r="AI135" s="1" t="str">
        <f>Q885</f>
        <v>A19-B176</v>
      </c>
      <c r="AJ135" s="4" t="str">
        <f>S885</f>
        <v>Ad</v>
      </c>
      <c r="AK135" s="4" t="str">
        <f>T885</f>
        <v>Am</v>
      </c>
      <c r="AL135" s="54"/>
    </row>
    <row r="136" spans="9:38" x14ac:dyDescent="0.45">
      <c r="J136" s="7"/>
      <c r="K136" s="8" t="s">
        <v>5</v>
      </c>
      <c r="L136" s="8" t="s">
        <v>6</v>
      </c>
      <c r="M136" s="8"/>
      <c r="N136" s="9">
        <v>1</v>
      </c>
      <c r="O136" s="10"/>
      <c r="R136" s="7" t="s">
        <v>30</v>
      </c>
      <c r="S136" s="8" t="s">
        <v>5</v>
      </c>
      <c r="T136" s="29" t="s">
        <v>9</v>
      </c>
      <c r="U136" s="8"/>
      <c r="V136" s="9">
        <f>$B$8</f>
        <v>0.06</v>
      </c>
      <c r="W136" s="10"/>
      <c r="Y136" s="55" t="str">
        <f>Q345</f>
        <v>A7-B68</v>
      </c>
      <c r="Z136" s="4" t="str">
        <f t="shared" ref="Z136:Z138" si="51">S136</f>
        <v>Bd</v>
      </c>
      <c r="AA136" s="4" t="str">
        <f t="shared" si="50"/>
        <v>Bm</v>
      </c>
      <c r="AB136" s="54"/>
      <c r="AD136" s="55" t="str">
        <f>Q720</f>
        <v>A16-B143</v>
      </c>
      <c r="AE136" s="4" t="str">
        <f>S511</f>
        <v>Bd</v>
      </c>
      <c r="AF136" s="4" t="str">
        <f>T511</f>
        <v>Bm</v>
      </c>
      <c r="AG136" s="54"/>
      <c r="AI136" s="55" t="str">
        <f>Q1095</f>
        <v>A25-218</v>
      </c>
      <c r="AJ136" s="4" t="str">
        <f>S886</f>
        <v>Bd</v>
      </c>
      <c r="AK136" s="4" t="str">
        <f>T886</f>
        <v>Bm</v>
      </c>
      <c r="AL136" s="54"/>
    </row>
    <row r="137" spans="9:38" x14ac:dyDescent="0.45">
      <c r="I137" s="17"/>
      <c r="J137" s="7" t="s">
        <v>115</v>
      </c>
      <c r="K137" s="8" t="s">
        <v>93</v>
      </c>
      <c r="L137" s="35" t="s">
        <v>12</v>
      </c>
      <c r="M137" s="9"/>
      <c r="N137" s="9">
        <f>E$4</f>
        <v>7.0000000000000007E-2</v>
      </c>
      <c r="O137" s="10"/>
      <c r="Q137" s="17"/>
      <c r="R137" s="7" t="s">
        <v>115</v>
      </c>
      <c r="S137" s="8" t="s">
        <v>93</v>
      </c>
      <c r="T137" s="32" t="s">
        <v>12</v>
      </c>
      <c r="U137" s="9"/>
      <c r="V137" s="9">
        <f>$E$8</f>
        <v>7.0000000000000007E-2</v>
      </c>
      <c r="W137" s="10"/>
      <c r="Y137" s="1" t="str">
        <f>Q185</f>
        <v>A2-B36</v>
      </c>
      <c r="Z137" s="4" t="str">
        <f t="shared" si="51"/>
        <v>Ce</v>
      </c>
      <c r="AA137" s="4" t="str">
        <f t="shared" si="50"/>
        <v>Cm</v>
      </c>
      <c r="AB137" s="54"/>
      <c r="AD137" s="1" t="str">
        <f>Q560</f>
        <v>A11-B111</v>
      </c>
      <c r="AE137" s="4" t="str">
        <f>S512</f>
        <v>Ce</v>
      </c>
      <c r="AF137" s="4" t="str">
        <f>T512</f>
        <v>Cm</v>
      </c>
      <c r="AG137" s="54"/>
      <c r="AI137" s="1" t="str">
        <f>Q935</f>
        <v>A20-B186</v>
      </c>
      <c r="AJ137" s="4" t="str">
        <f>S887</f>
        <v>Ce</v>
      </c>
      <c r="AK137" s="4" t="str">
        <f>T887</f>
        <v>Cm</v>
      </c>
      <c r="AL137" s="54"/>
    </row>
    <row r="138" spans="9:38" x14ac:dyDescent="0.45">
      <c r="I138" s="17"/>
      <c r="J138" s="11" t="s">
        <v>114</v>
      </c>
      <c r="K138" s="12" t="s">
        <v>4</v>
      </c>
      <c r="L138" s="57" t="s">
        <v>4</v>
      </c>
      <c r="M138" s="12">
        <v>1</v>
      </c>
      <c r="N138" s="13">
        <f>H$3</f>
        <v>0.7</v>
      </c>
      <c r="O138" s="14">
        <f>M138*N135*N136*N137*N138</f>
        <v>2.4500000000000004E-3</v>
      </c>
      <c r="Q138" s="17"/>
      <c r="R138" s="11" t="s">
        <v>114</v>
      </c>
      <c r="S138" s="12" t="s">
        <v>4</v>
      </c>
      <c r="T138" s="61" t="s">
        <v>4</v>
      </c>
      <c r="U138" s="12">
        <f>O$13</f>
        <v>2.4700000000000004E-3</v>
      </c>
      <c r="V138" s="13">
        <f>$H$7</f>
        <v>0.7</v>
      </c>
      <c r="W138" s="14">
        <f>U138*V135*V136*V137*V138</f>
        <v>7.2618000000000014E-6</v>
      </c>
      <c r="Y138" s="1" t="str">
        <f>Q365</f>
        <v>A8-B72</v>
      </c>
      <c r="Z138" s="4" t="str">
        <f t="shared" si="51"/>
        <v>De</v>
      </c>
      <c r="AA138" s="4" t="str">
        <f t="shared" si="50"/>
        <v>De</v>
      </c>
      <c r="AB138" s="54">
        <f>W138+W348+W188+W368</f>
        <v>3.9534180000000006E-4</v>
      </c>
      <c r="AD138" s="1" t="str">
        <f>Q740</f>
        <v>A17-B147</v>
      </c>
      <c r="AE138" s="4" t="str">
        <f>S513</f>
        <v>De</v>
      </c>
      <c r="AF138" s="4" t="str">
        <f>T513</f>
        <v>De</v>
      </c>
      <c r="AG138" s="54">
        <f>W513+W723+W563+W743</f>
        <v>3.3604053E-3</v>
      </c>
      <c r="AI138" s="1" t="str">
        <f>Q1115</f>
        <v>A26-B222</v>
      </c>
      <c r="AJ138" s="4" t="str">
        <f>S888</f>
        <v>De</v>
      </c>
      <c r="AK138" s="4" t="str">
        <f>T888</f>
        <v>De</v>
      </c>
      <c r="AL138" s="54">
        <f>W888+W1098+W938+W1118</f>
        <v>1.9767090000000003E-4</v>
      </c>
    </row>
    <row r="139" spans="9:38" x14ac:dyDescent="0.45">
      <c r="AB139" s="54"/>
      <c r="AD139" s="17"/>
      <c r="AG139" s="54"/>
      <c r="AI139" s="17"/>
      <c r="AL139" s="54"/>
    </row>
    <row r="140" spans="9:38" x14ac:dyDescent="0.45">
      <c r="I140" s="1" t="s">
        <v>112</v>
      </c>
      <c r="J140" s="3" t="s">
        <v>16</v>
      </c>
      <c r="K140" s="4" t="s">
        <v>3</v>
      </c>
      <c r="L140" s="25" t="s">
        <v>7</v>
      </c>
      <c r="M140" s="4"/>
      <c r="N140" s="5">
        <f>B$4</f>
        <v>0.05</v>
      </c>
      <c r="O140" s="6"/>
      <c r="Q140" s="1" t="s">
        <v>135</v>
      </c>
      <c r="R140" s="3"/>
      <c r="S140" s="4" t="s">
        <v>3</v>
      </c>
      <c r="T140" s="37" t="s">
        <v>0</v>
      </c>
      <c r="U140" s="4"/>
      <c r="V140" s="5">
        <v>1</v>
      </c>
      <c r="W140" s="6"/>
      <c r="Y140" s="1" t="str">
        <f>Q140</f>
        <v>A1-B27</v>
      </c>
      <c r="Z140" s="4" t="str">
        <f>S140</f>
        <v>Ad</v>
      </c>
      <c r="AA140" s="4" t="str">
        <f t="shared" ref="AA140:AA143" si="52">T140</f>
        <v>Aw</v>
      </c>
      <c r="AB140" s="54"/>
      <c r="AD140" s="1" t="str">
        <f>Q515</f>
        <v>A10-B102</v>
      </c>
      <c r="AE140" s="4" t="str">
        <f>S515</f>
        <v>Ad</v>
      </c>
      <c r="AF140" s="4" t="str">
        <f>T515</f>
        <v>Ad</v>
      </c>
      <c r="AG140" s="54"/>
      <c r="AI140" s="1" t="str">
        <f>Q890</f>
        <v>A19-B177</v>
      </c>
      <c r="AJ140" s="4" t="str">
        <f>S890</f>
        <v>Ad</v>
      </c>
      <c r="AK140" s="4" t="str">
        <f>T890</f>
        <v>Am</v>
      </c>
      <c r="AL140" s="54"/>
    </row>
    <row r="141" spans="9:38" x14ac:dyDescent="0.45">
      <c r="J141" s="7"/>
      <c r="K141" s="8" t="s">
        <v>5</v>
      </c>
      <c r="L141" s="8" t="s">
        <v>6</v>
      </c>
      <c r="M141" s="8"/>
      <c r="N141" s="9">
        <v>1</v>
      </c>
      <c r="O141" s="10"/>
      <c r="R141" s="7" t="s">
        <v>30</v>
      </c>
      <c r="S141" s="8" t="s">
        <v>5</v>
      </c>
      <c r="T141" s="29" t="s">
        <v>9</v>
      </c>
      <c r="U141" s="8"/>
      <c r="V141" s="9">
        <f>$B$8</f>
        <v>0.06</v>
      </c>
      <c r="W141" s="10"/>
      <c r="Y141" s="55" t="str">
        <f>Q350</f>
        <v>A7-B69</v>
      </c>
      <c r="Z141" s="4" t="str">
        <f t="shared" ref="Z141:Z143" si="53">S141</f>
        <v>Bd</v>
      </c>
      <c r="AA141" s="4" t="str">
        <f t="shared" si="52"/>
        <v>Bm</v>
      </c>
      <c r="AB141" s="54"/>
      <c r="AD141" s="55" t="str">
        <f>Q725</f>
        <v>A16-B144</v>
      </c>
      <c r="AE141" s="4" t="str">
        <f>S516</f>
        <v>Bd</v>
      </c>
      <c r="AF141" s="4" t="str">
        <f>T516</f>
        <v>Bm</v>
      </c>
      <c r="AG141" s="54"/>
      <c r="AI141" s="55" t="str">
        <f>Q1100</f>
        <v>A25-B219</v>
      </c>
      <c r="AJ141" s="4" t="str">
        <f>S891</f>
        <v>Bd</v>
      </c>
      <c r="AK141" s="4" t="str">
        <f>T891</f>
        <v>Bm</v>
      </c>
      <c r="AL141" s="54"/>
    </row>
    <row r="142" spans="9:38" x14ac:dyDescent="0.45">
      <c r="I142" s="17"/>
      <c r="J142" s="7" t="s">
        <v>115</v>
      </c>
      <c r="K142" s="8" t="s">
        <v>93</v>
      </c>
      <c r="L142" s="35" t="s">
        <v>12</v>
      </c>
      <c r="M142" s="9"/>
      <c r="N142" s="9">
        <f>E$4</f>
        <v>7.0000000000000007E-2</v>
      </c>
      <c r="O142" s="10"/>
      <c r="Q142" s="17"/>
      <c r="R142" s="7" t="s">
        <v>115</v>
      </c>
      <c r="S142" s="8" t="s">
        <v>93</v>
      </c>
      <c r="T142" s="32" t="s">
        <v>12</v>
      </c>
      <c r="U142" s="9"/>
      <c r="V142" s="9">
        <f>$E$8</f>
        <v>7.0000000000000007E-2</v>
      </c>
      <c r="W142" s="10"/>
      <c r="Y142" s="1" t="str">
        <f>Q230</f>
        <v>A3-B45</v>
      </c>
      <c r="Z142" s="4" t="str">
        <f t="shared" si="53"/>
        <v>Ce</v>
      </c>
      <c r="AA142" s="4" t="str">
        <f t="shared" si="52"/>
        <v>Cm</v>
      </c>
      <c r="AB142" s="54"/>
      <c r="AD142" s="1" t="str">
        <f>Q605</f>
        <v>A12-B120</v>
      </c>
      <c r="AE142" s="4" t="str">
        <f>S517</f>
        <v>Ce</v>
      </c>
      <c r="AF142" s="4" t="str">
        <f>T517</f>
        <v>Cm</v>
      </c>
      <c r="AG142" s="54"/>
      <c r="AI142" s="1" t="str">
        <f>Q980</f>
        <v>A21-B195</v>
      </c>
      <c r="AJ142" s="4" t="str">
        <f>S892</f>
        <v>Ce</v>
      </c>
      <c r="AK142" s="4" t="str">
        <f>T892</f>
        <v>Cm</v>
      </c>
      <c r="AL142" s="54"/>
    </row>
    <row r="143" spans="9:38" x14ac:dyDescent="0.45">
      <c r="I143" s="17"/>
      <c r="J143" s="11" t="s">
        <v>49</v>
      </c>
      <c r="K143" s="12" t="s">
        <v>4</v>
      </c>
      <c r="L143" s="58" t="s">
        <v>14</v>
      </c>
      <c r="M143" s="12">
        <v>1</v>
      </c>
      <c r="N143" s="13">
        <f>H$4</f>
        <v>0.11</v>
      </c>
      <c r="O143" s="14">
        <f>M143*N140*N141*N142*N143</f>
        <v>3.8500000000000003E-4</v>
      </c>
      <c r="Q143" s="17"/>
      <c r="R143" s="11" t="s">
        <v>49</v>
      </c>
      <c r="S143" s="12" t="s">
        <v>4</v>
      </c>
      <c r="T143" s="60" t="s">
        <v>14</v>
      </c>
      <c r="U143" s="12">
        <f>O$13</f>
        <v>2.4700000000000004E-3</v>
      </c>
      <c r="V143" s="13">
        <f>$H$8</f>
        <v>0.11</v>
      </c>
      <c r="W143" s="14">
        <f>U143*V140*V141*V142*V143</f>
        <v>1.1411400000000002E-6</v>
      </c>
      <c r="Y143" s="1" t="str">
        <f>Q380</f>
        <v>A9-B75</v>
      </c>
      <c r="Z143" s="4" t="str">
        <f t="shared" si="53"/>
        <v>De</v>
      </c>
      <c r="AA143" s="4" t="str">
        <f t="shared" si="52"/>
        <v>Dm</v>
      </c>
      <c r="AB143" s="54">
        <f>W143+W353+W233+W383</f>
        <v>6.2125140000000002E-5</v>
      </c>
      <c r="AD143" s="1" t="str">
        <f>Q755</f>
        <v>A18-150</v>
      </c>
      <c r="AE143" s="4" t="str">
        <f>S518</f>
        <v>De</v>
      </c>
      <c r="AF143" s="4" t="str">
        <f>T518</f>
        <v>Dm</v>
      </c>
      <c r="AG143" s="54">
        <f>W518+W728+W608+W758</f>
        <v>5.2806369000000001E-4</v>
      </c>
      <c r="AI143" s="1" t="str">
        <f>Q1130</f>
        <v>A27-B225</v>
      </c>
      <c r="AJ143" s="4" t="str">
        <f>S893</f>
        <v>De</v>
      </c>
      <c r="AK143" s="4" t="str">
        <f>T893</f>
        <v>Dm</v>
      </c>
      <c r="AL143" s="54">
        <f>W893+W1103+W983+W1133</f>
        <v>3.1062570000000001E-5</v>
      </c>
    </row>
    <row r="145" spans="14:38" x14ac:dyDescent="0.45">
      <c r="N145" t="s">
        <v>113</v>
      </c>
      <c r="O145">
        <f>SUM(O10:O143)</f>
        <v>1</v>
      </c>
      <c r="Q145" s="59" t="s">
        <v>137</v>
      </c>
      <c r="R145" s="3"/>
      <c r="S145" s="4" t="s">
        <v>3</v>
      </c>
      <c r="T145" s="37" t="s">
        <v>0</v>
      </c>
      <c r="U145" s="4"/>
      <c r="V145" s="5">
        <v>1</v>
      </c>
      <c r="W145" s="6"/>
      <c r="AA145" t="s">
        <v>11</v>
      </c>
      <c r="AB145">
        <f>SUM(AB10:AB143)</f>
        <v>0.1</v>
      </c>
      <c r="AF145" t="s">
        <v>11</v>
      </c>
      <c r="AG145">
        <f>SUM(AG10:AG143)</f>
        <v>0.85000000000000031</v>
      </c>
      <c r="AK145" t="s">
        <v>11</v>
      </c>
      <c r="AL145">
        <f>SUM(AL10:AL143)</f>
        <v>0.05</v>
      </c>
    </row>
    <row r="146" spans="14:38" x14ac:dyDescent="0.45">
      <c r="R146" s="7" t="s">
        <v>29</v>
      </c>
      <c r="S146" s="8" t="s">
        <v>5</v>
      </c>
      <c r="T146" s="26" t="s">
        <v>6</v>
      </c>
      <c r="U146" s="8"/>
      <c r="V146" s="9">
        <f>$B$6</f>
        <v>0.2</v>
      </c>
      <c r="W146" s="10"/>
    </row>
    <row r="147" spans="14:38" x14ac:dyDescent="0.45">
      <c r="Q147" s="17"/>
      <c r="R147" s="7" t="s">
        <v>94</v>
      </c>
      <c r="S147" s="8" t="s">
        <v>93</v>
      </c>
      <c r="T147" s="30" t="s">
        <v>8</v>
      </c>
      <c r="U147" s="9"/>
      <c r="V147" s="9">
        <f>$E$6</f>
        <v>0.13</v>
      </c>
      <c r="W147" s="10"/>
    </row>
    <row r="148" spans="14:38" x14ac:dyDescent="0.45">
      <c r="Q148" s="17"/>
      <c r="R148" s="11" t="s">
        <v>136</v>
      </c>
      <c r="S148" s="12" t="s">
        <v>4</v>
      </c>
      <c r="T148" s="55" t="s">
        <v>4</v>
      </c>
      <c r="U148" s="12">
        <f>$O$18</f>
        <v>9.1000000000000004E-3</v>
      </c>
      <c r="V148" s="13">
        <v>1</v>
      </c>
      <c r="W148" s="14">
        <f>U148*V145*V146*V147*V148</f>
        <v>2.3660000000000003E-4</v>
      </c>
    </row>
    <row r="150" spans="14:38" x14ac:dyDescent="0.45">
      <c r="Q150" s="59" t="s">
        <v>138</v>
      </c>
      <c r="R150" s="3"/>
      <c r="S150" s="4" t="s">
        <v>3</v>
      </c>
      <c r="T150" s="37" t="s">
        <v>0</v>
      </c>
      <c r="U150" s="4"/>
      <c r="V150" s="5">
        <v>1</v>
      </c>
      <c r="W150" s="6"/>
    </row>
    <row r="151" spans="14:38" x14ac:dyDescent="0.45">
      <c r="R151" s="7" t="s">
        <v>29</v>
      </c>
      <c r="S151" s="8" t="s">
        <v>5</v>
      </c>
      <c r="T151" s="26" t="s">
        <v>6</v>
      </c>
      <c r="U151" s="8"/>
      <c r="V151" s="9">
        <f>$B$6</f>
        <v>0.2</v>
      </c>
      <c r="W151" s="10"/>
    </row>
    <row r="152" spans="14:38" x14ac:dyDescent="0.45">
      <c r="Q152" s="17"/>
      <c r="R152" s="7" t="s">
        <v>116</v>
      </c>
      <c r="S152" s="8" t="s">
        <v>93</v>
      </c>
      <c r="T152" s="31" t="s">
        <v>93</v>
      </c>
      <c r="U152" s="9"/>
      <c r="V152" s="9">
        <f>$E$7</f>
        <v>0.8</v>
      </c>
      <c r="W152" s="10"/>
    </row>
    <row r="153" spans="14:38" x14ac:dyDescent="0.45">
      <c r="Q153" s="17"/>
      <c r="R153" s="11" t="s">
        <v>136</v>
      </c>
      <c r="S153" s="12" t="s">
        <v>4</v>
      </c>
      <c r="T153" s="55" t="s">
        <v>4</v>
      </c>
      <c r="U153" s="12">
        <f>$O$18</f>
        <v>9.1000000000000004E-3</v>
      </c>
      <c r="V153" s="13">
        <v>1</v>
      </c>
      <c r="W153" s="14">
        <f>U153*V150*V151*V152*V153</f>
        <v>1.4560000000000003E-3</v>
      </c>
    </row>
    <row r="155" spans="14:38" x14ac:dyDescent="0.45">
      <c r="Q155" s="59" t="s">
        <v>139</v>
      </c>
      <c r="R155" s="3"/>
      <c r="S155" s="4" t="s">
        <v>3</v>
      </c>
      <c r="T155" s="37" t="s">
        <v>0</v>
      </c>
      <c r="U155" s="4"/>
      <c r="V155" s="5">
        <v>1</v>
      </c>
      <c r="W155" s="6"/>
    </row>
    <row r="156" spans="14:38" x14ac:dyDescent="0.45">
      <c r="R156" s="7" t="s">
        <v>29</v>
      </c>
      <c r="S156" s="8" t="s">
        <v>5</v>
      </c>
      <c r="T156" s="26" t="s">
        <v>6</v>
      </c>
      <c r="U156" s="8"/>
      <c r="V156" s="9">
        <f>$B$6</f>
        <v>0.2</v>
      </c>
      <c r="W156" s="10"/>
    </row>
    <row r="157" spans="14:38" x14ac:dyDescent="0.45">
      <c r="Q157" s="17"/>
      <c r="R157" s="7" t="s">
        <v>115</v>
      </c>
      <c r="S157" s="8" t="s">
        <v>93</v>
      </c>
      <c r="T157" s="32" t="s">
        <v>12</v>
      </c>
      <c r="U157" s="9"/>
      <c r="V157" s="9">
        <f>$E$8</f>
        <v>7.0000000000000007E-2</v>
      </c>
      <c r="W157" s="10"/>
    </row>
    <row r="158" spans="14:38" x14ac:dyDescent="0.45">
      <c r="Q158" s="17"/>
      <c r="R158" s="11" t="s">
        <v>136</v>
      </c>
      <c r="S158" s="12" t="s">
        <v>4</v>
      </c>
      <c r="T158" s="55" t="s">
        <v>4</v>
      </c>
      <c r="U158" s="12">
        <f>$O$18</f>
        <v>9.1000000000000004E-3</v>
      </c>
      <c r="V158" s="13">
        <v>1</v>
      </c>
      <c r="W158" s="14">
        <f>U158*V155*V156*V157*V158</f>
        <v>1.2740000000000003E-4</v>
      </c>
    </row>
    <row r="160" spans="14:38" x14ac:dyDescent="0.45">
      <c r="Q160" s="59" t="s">
        <v>140</v>
      </c>
      <c r="R160" s="3"/>
      <c r="S160" s="4" t="s">
        <v>3</v>
      </c>
      <c r="T160" s="37" t="s">
        <v>0</v>
      </c>
      <c r="U160" s="4"/>
      <c r="V160" s="5">
        <v>1</v>
      </c>
      <c r="W160" s="6"/>
    </row>
    <row r="161" spans="17:23" x14ac:dyDescent="0.45">
      <c r="R161" s="7" t="s">
        <v>126</v>
      </c>
      <c r="S161" s="8" t="s">
        <v>5</v>
      </c>
      <c r="T161" s="28" t="s">
        <v>5</v>
      </c>
      <c r="U161" s="8"/>
      <c r="V161" s="9">
        <f>$B$7</f>
        <v>0.74</v>
      </c>
      <c r="W161" s="10"/>
    </row>
    <row r="162" spans="17:23" x14ac:dyDescent="0.45">
      <c r="Q162" s="17"/>
      <c r="R162" s="7" t="s">
        <v>94</v>
      </c>
      <c r="S162" s="8" t="s">
        <v>93</v>
      </c>
      <c r="T162" s="30" t="s">
        <v>8</v>
      </c>
      <c r="U162" s="9"/>
      <c r="V162" s="9">
        <f>$E$6</f>
        <v>0.13</v>
      </c>
      <c r="W162" s="10"/>
    </row>
    <row r="163" spans="17:23" x14ac:dyDescent="0.45">
      <c r="Q163" s="17"/>
      <c r="R163" s="11" t="s">
        <v>136</v>
      </c>
      <c r="S163" s="12" t="s">
        <v>4</v>
      </c>
      <c r="T163" s="55" t="s">
        <v>4</v>
      </c>
      <c r="U163" s="12">
        <f>$O$18</f>
        <v>9.1000000000000004E-3</v>
      </c>
      <c r="V163" s="13">
        <v>1</v>
      </c>
      <c r="W163" s="14">
        <f>U163*V160*V161*V162*V163</f>
        <v>8.7542000000000013E-4</v>
      </c>
    </row>
    <row r="165" spans="17:23" x14ac:dyDescent="0.45">
      <c r="Q165" s="59" t="s">
        <v>141</v>
      </c>
      <c r="R165" s="3"/>
      <c r="S165" s="4" t="s">
        <v>3</v>
      </c>
      <c r="T165" s="37" t="s">
        <v>0</v>
      </c>
      <c r="U165" s="4"/>
      <c r="V165" s="5">
        <v>1</v>
      </c>
      <c r="W165" s="6"/>
    </row>
    <row r="166" spans="17:23" x14ac:dyDescent="0.45">
      <c r="R166" s="7" t="s">
        <v>126</v>
      </c>
      <c r="S166" s="8" t="s">
        <v>5</v>
      </c>
      <c r="T166" s="28" t="s">
        <v>5</v>
      </c>
      <c r="U166" s="8"/>
      <c r="V166" s="9">
        <f>$B$7</f>
        <v>0.74</v>
      </c>
      <c r="W166" s="10"/>
    </row>
    <row r="167" spans="17:23" x14ac:dyDescent="0.45">
      <c r="Q167" s="17"/>
      <c r="R167" s="7" t="s">
        <v>116</v>
      </c>
      <c r="S167" s="8" t="s">
        <v>93</v>
      </c>
      <c r="T167" s="31" t="s">
        <v>93</v>
      </c>
      <c r="U167" s="9"/>
      <c r="V167" s="9">
        <f>$E$7</f>
        <v>0.8</v>
      </c>
      <c r="W167" s="10"/>
    </row>
    <row r="168" spans="17:23" x14ac:dyDescent="0.45">
      <c r="Q168" s="17"/>
      <c r="R168" s="11" t="s">
        <v>136</v>
      </c>
      <c r="S168" s="12" t="s">
        <v>4</v>
      </c>
      <c r="T168" s="55" t="s">
        <v>4</v>
      </c>
      <c r="U168" s="12">
        <f>$O$18</f>
        <v>9.1000000000000004E-3</v>
      </c>
      <c r="V168" s="13">
        <v>1</v>
      </c>
      <c r="W168" s="14">
        <f>U168*V165*V166*V167*V168</f>
        <v>5.3872000000000008E-3</v>
      </c>
    </row>
    <row r="170" spans="17:23" x14ac:dyDescent="0.45">
      <c r="Q170" s="59" t="s">
        <v>142</v>
      </c>
      <c r="R170" s="3"/>
      <c r="S170" s="4" t="s">
        <v>3</v>
      </c>
      <c r="T170" s="37" t="s">
        <v>0</v>
      </c>
      <c r="U170" s="4"/>
      <c r="V170" s="5">
        <v>1</v>
      </c>
      <c r="W170" s="6"/>
    </row>
    <row r="171" spans="17:23" x14ac:dyDescent="0.45">
      <c r="R171" s="7" t="s">
        <v>126</v>
      </c>
      <c r="S171" s="8" t="s">
        <v>5</v>
      </c>
      <c r="T171" s="28" t="s">
        <v>5</v>
      </c>
      <c r="U171" s="8"/>
      <c r="V171" s="9">
        <f>$B$7</f>
        <v>0.74</v>
      </c>
      <c r="W171" s="10"/>
    </row>
    <row r="172" spans="17:23" x14ac:dyDescent="0.45">
      <c r="Q172" s="17"/>
      <c r="R172" s="7" t="s">
        <v>115</v>
      </c>
      <c r="S172" s="8" t="s">
        <v>93</v>
      </c>
      <c r="T172" s="32" t="s">
        <v>12</v>
      </c>
      <c r="U172" s="9"/>
      <c r="V172" s="9">
        <f>$E$8</f>
        <v>7.0000000000000007E-2</v>
      </c>
      <c r="W172" s="10"/>
    </row>
    <row r="173" spans="17:23" x14ac:dyDescent="0.45">
      <c r="Q173" s="17"/>
      <c r="R173" s="11" t="s">
        <v>136</v>
      </c>
      <c r="S173" s="12" t="s">
        <v>4</v>
      </c>
      <c r="T173" s="55" t="s">
        <v>4</v>
      </c>
      <c r="U173" s="12">
        <f>$O$18</f>
        <v>9.1000000000000004E-3</v>
      </c>
      <c r="V173" s="13">
        <v>1</v>
      </c>
      <c r="W173" s="14">
        <f>U173*V170*V171*V172*V173</f>
        <v>4.7138000000000008E-4</v>
      </c>
    </row>
    <row r="175" spans="17:23" x14ac:dyDescent="0.45">
      <c r="Q175" s="59" t="s">
        <v>143</v>
      </c>
      <c r="R175" s="3"/>
      <c r="S175" s="4" t="s">
        <v>3</v>
      </c>
      <c r="T175" s="37" t="s">
        <v>0</v>
      </c>
      <c r="U175" s="4"/>
      <c r="V175" s="5">
        <v>1</v>
      </c>
      <c r="W175" s="6"/>
    </row>
    <row r="176" spans="17:23" x14ac:dyDescent="0.45">
      <c r="R176" s="7" t="s">
        <v>30</v>
      </c>
      <c r="S176" s="8" t="s">
        <v>5</v>
      </c>
      <c r="T176" s="29" t="s">
        <v>9</v>
      </c>
      <c r="U176" s="8"/>
      <c r="V176" s="9">
        <f>$B$8</f>
        <v>0.06</v>
      </c>
      <c r="W176" s="10"/>
    </row>
    <row r="177" spans="17:23" x14ac:dyDescent="0.45">
      <c r="Q177" s="17"/>
      <c r="R177" s="7" t="s">
        <v>94</v>
      </c>
      <c r="S177" s="8" t="s">
        <v>93</v>
      </c>
      <c r="T177" s="30" t="s">
        <v>8</v>
      </c>
      <c r="U177" s="9"/>
      <c r="V177" s="9">
        <f>$E$6</f>
        <v>0.13</v>
      </c>
      <c r="W177" s="10"/>
    </row>
    <row r="178" spans="17:23" x14ac:dyDescent="0.45">
      <c r="Q178" s="17"/>
      <c r="R178" s="11" t="s">
        <v>136</v>
      </c>
      <c r="S178" s="12" t="s">
        <v>4</v>
      </c>
      <c r="T178" s="55" t="s">
        <v>4</v>
      </c>
      <c r="U178" s="12">
        <f>$O$18</f>
        <v>9.1000000000000004E-3</v>
      </c>
      <c r="V178" s="13">
        <v>1</v>
      </c>
      <c r="W178" s="14">
        <f>U178*V175*V176*V177*V178</f>
        <v>7.0980000000000001E-5</v>
      </c>
    </row>
    <row r="180" spans="17:23" x14ac:dyDescent="0.45">
      <c r="Q180" s="59" t="s">
        <v>144</v>
      </c>
      <c r="R180" s="3"/>
      <c r="S180" s="4" t="s">
        <v>3</v>
      </c>
      <c r="T180" s="37" t="s">
        <v>0</v>
      </c>
      <c r="U180" s="4"/>
      <c r="V180" s="5">
        <v>1</v>
      </c>
      <c r="W180" s="6"/>
    </row>
    <row r="181" spans="17:23" x14ac:dyDescent="0.45">
      <c r="R181" s="7" t="s">
        <v>30</v>
      </c>
      <c r="S181" s="8" t="s">
        <v>5</v>
      </c>
      <c r="T181" s="29" t="s">
        <v>9</v>
      </c>
      <c r="U181" s="8"/>
      <c r="V181" s="9">
        <f>$B$8</f>
        <v>0.06</v>
      </c>
      <c r="W181" s="10"/>
    </row>
    <row r="182" spans="17:23" x14ac:dyDescent="0.45">
      <c r="Q182" s="17"/>
      <c r="R182" s="7" t="s">
        <v>116</v>
      </c>
      <c r="S182" s="8" t="s">
        <v>93</v>
      </c>
      <c r="T182" s="31" t="s">
        <v>93</v>
      </c>
      <c r="U182" s="9"/>
      <c r="V182" s="9">
        <f>$E$7</f>
        <v>0.8</v>
      </c>
      <c r="W182" s="10"/>
    </row>
    <row r="183" spans="17:23" x14ac:dyDescent="0.45">
      <c r="Q183" s="17"/>
      <c r="R183" s="11" t="s">
        <v>136</v>
      </c>
      <c r="S183" s="12" t="s">
        <v>4</v>
      </c>
      <c r="T183" s="55" t="s">
        <v>4</v>
      </c>
      <c r="U183" s="12">
        <f>$O$18</f>
        <v>9.1000000000000004E-3</v>
      </c>
      <c r="V183" s="13">
        <v>1</v>
      </c>
      <c r="W183" s="14">
        <f>U183*V180*V181*V182*V183</f>
        <v>4.3680000000000005E-4</v>
      </c>
    </row>
    <row r="185" spans="17:23" x14ac:dyDescent="0.45">
      <c r="Q185" s="59" t="s">
        <v>145</v>
      </c>
      <c r="R185" s="3"/>
      <c r="S185" s="4" t="s">
        <v>3</v>
      </c>
      <c r="T185" s="37" t="s">
        <v>0</v>
      </c>
      <c r="U185" s="4"/>
      <c r="V185" s="5">
        <v>1</v>
      </c>
      <c r="W185" s="6"/>
    </row>
    <row r="186" spans="17:23" x14ac:dyDescent="0.45">
      <c r="R186" s="7" t="s">
        <v>30</v>
      </c>
      <c r="S186" s="8" t="s">
        <v>5</v>
      </c>
      <c r="T186" s="29" t="s">
        <v>9</v>
      </c>
      <c r="U186" s="8"/>
      <c r="V186" s="9">
        <f>$B$8</f>
        <v>0.06</v>
      </c>
      <c r="W186" s="10"/>
    </row>
    <row r="187" spans="17:23" x14ac:dyDescent="0.45">
      <c r="Q187" s="17"/>
      <c r="R187" s="7" t="s">
        <v>115</v>
      </c>
      <c r="S187" s="8" t="s">
        <v>93</v>
      </c>
      <c r="T187" s="32" t="s">
        <v>12</v>
      </c>
      <c r="U187" s="9"/>
      <c r="V187" s="9">
        <f>$E$8</f>
        <v>7.0000000000000007E-2</v>
      </c>
      <c r="W187" s="10"/>
    </row>
    <row r="188" spans="17:23" x14ac:dyDescent="0.45">
      <c r="Q188" s="17"/>
      <c r="R188" s="11" t="s">
        <v>136</v>
      </c>
      <c r="S188" s="12" t="s">
        <v>4</v>
      </c>
      <c r="T188" s="55" t="s">
        <v>4</v>
      </c>
      <c r="U188" s="12">
        <f>$O$18</f>
        <v>9.1000000000000004E-3</v>
      </c>
      <c r="V188" s="13">
        <v>1</v>
      </c>
      <c r="W188" s="14">
        <f>U188*V185*V186*V187*V188</f>
        <v>3.8220000000000003E-5</v>
      </c>
    </row>
    <row r="190" spans="17:23" x14ac:dyDescent="0.45">
      <c r="Q190" s="59" t="s">
        <v>220</v>
      </c>
      <c r="R190" s="3"/>
      <c r="S190" s="4" t="s">
        <v>3</v>
      </c>
      <c r="T190" s="37" t="s">
        <v>0</v>
      </c>
      <c r="U190" s="4"/>
      <c r="V190" s="5">
        <v>1</v>
      </c>
      <c r="W190" s="6"/>
    </row>
    <row r="191" spans="17:23" x14ac:dyDescent="0.45">
      <c r="R191" s="7" t="s">
        <v>29</v>
      </c>
      <c r="S191" s="8" t="s">
        <v>5</v>
      </c>
      <c r="T191" s="26" t="s">
        <v>6</v>
      </c>
      <c r="U191" s="8"/>
      <c r="V191" s="9">
        <f>$B$6</f>
        <v>0.2</v>
      </c>
      <c r="W191" s="10"/>
    </row>
    <row r="192" spans="17:23" x14ac:dyDescent="0.45">
      <c r="Q192" s="17"/>
      <c r="R192" s="7" t="s">
        <v>94</v>
      </c>
      <c r="S192" s="8" t="s">
        <v>93</v>
      </c>
      <c r="T192" s="30" t="s">
        <v>8</v>
      </c>
      <c r="U192" s="9"/>
      <c r="V192" s="9">
        <f>$E$6</f>
        <v>0.13</v>
      </c>
      <c r="W192" s="10"/>
    </row>
    <row r="193" spans="17:23" x14ac:dyDescent="0.45">
      <c r="Q193" s="17"/>
      <c r="R193" s="11" t="s">
        <v>136</v>
      </c>
      <c r="S193" s="12" t="s">
        <v>4</v>
      </c>
      <c r="T193" s="55" t="s">
        <v>14</v>
      </c>
      <c r="U193" s="12">
        <f>$O$23</f>
        <v>1.4300000000000001E-3</v>
      </c>
      <c r="V193" s="13">
        <v>1</v>
      </c>
      <c r="W193" s="14">
        <f>U193*V190*V191*V192*V193</f>
        <v>3.718E-5</v>
      </c>
    </row>
    <row r="195" spans="17:23" x14ac:dyDescent="0.45">
      <c r="Q195" s="59" t="s">
        <v>146</v>
      </c>
      <c r="R195" s="3"/>
      <c r="S195" s="4" t="s">
        <v>3</v>
      </c>
      <c r="T195" s="37" t="s">
        <v>0</v>
      </c>
      <c r="U195" s="4"/>
      <c r="V195" s="5">
        <v>1</v>
      </c>
      <c r="W195" s="6"/>
    </row>
    <row r="196" spans="17:23" x14ac:dyDescent="0.45">
      <c r="R196" s="7" t="s">
        <v>29</v>
      </c>
      <c r="S196" s="8" t="s">
        <v>5</v>
      </c>
      <c r="T196" s="26" t="s">
        <v>6</v>
      </c>
      <c r="U196" s="8"/>
      <c r="V196" s="9">
        <f>$B$6</f>
        <v>0.2</v>
      </c>
      <c r="W196" s="10"/>
    </row>
    <row r="197" spans="17:23" x14ac:dyDescent="0.45">
      <c r="Q197" s="17"/>
      <c r="R197" s="7" t="s">
        <v>116</v>
      </c>
      <c r="S197" s="8" t="s">
        <v>93</v>
      </c>
      <c r="T197" s="31" t="s">
        <v>93</v>
      </c>
      <c r="U197" s="9"/>
      <c r="V197" s="9">
        <f>$E$7</f>
        <v>0.8</v>
      </c>
      <c r="W197" s="10"/>
    </row>
    <row r="198" spans="17:23" x14ac:dyDescent="0.45">
      <c r="Q198" s="17"/>
      <c r="R198" s="11" t="s">
        <v>136</v>
      </c>
      <c r="S198" s="12" t="s">
        <v>4</v>
      </c>
      <c r="T198" s="55" t="s">
        <v>14</v>
      </c>
      <c r="U198" s="12">
        <f>$O$23</f>
        <v>1.4300000000000001E-3</v>
      </c>
      <c r="V198" s="13">
        <v>1</v>
      </c>
      <c r="W198" s="14">
        <f>U198*V195*V196*V197*V198</f>
        <v>2.2880000000000003E-4</v>
      </c>
    </row>
    <row r="200" spans="17:23" x14ac:dyDescent="0.45">
      <c r="Q200" s="59" t="s">
        <v>147</v>
      </c>
      <c r="R200" s="3"/>
      <c r="S200" s="4" t="s">
        <v>3</v>
      </c>
      <c r="T200" s="37" t="s">
        <v>0</v>
      </c>
      <c r="U200" s="4"/>
      <c r="V200" s="5">
        <v>1</v>
      </c>
      <c r="W200" s="6"/>
    </row>
    <row r="201" spans="17:23" x14ac:dyDescent="0.45">
      <c r="R201" s="7" t="s">
        <v>29</v>
      </c>
      <c r="S201" s="8" t="s">
        <v>5</v>
      </c>
      <c r="T201" s="26" t="s">
        <v>6</v>
      </c>
      <c r="U201" s="8"/>
      <c r="V201" s="9">
        <f>$B$6</f>
        <v>0.2</v>
      </c>
      <c r="W201" s="10"/>
    </row>
    <row r="202" spans="17:23" x14ac:dyDescent="0.45">
      <c r="Q202" s="17"/>
      <c r="R202" s="7" t="s">
        <v>115</v>
      </c>
      <c r="S202" s="8" t="s">
        <v>93</v>
      </c>
      <c r="T202" s="32" t="s">
        <v>12</v>
      </c>
      <c r="U202" s="9"/>
      <c r="V202" s="9">
        <f>$E$8</f>
        <v>7.0000000000000007E-2</v>
      </c>
      <c r="W202" s="10"/>
    </row>
    <row r="203" spans="17:23" x14ac:dyDescent="0.45">
      <c r="Q203" s="17"/>
      <c r="R203" s="11" t="s">
        <v>136</v>
      </c>
      <c r="S203" s="12" t="s">
        <v>4</v>
      </c>
      <c r="T203" s="55" t="s">
        <v>14</v>
      </c>
      <c r="U203" s="12">
        <f>$O$23</f>
        <v>1.4300000000000001E-3</v>
      </c>
      <c r="V203" s="13">
        <v>1</v>
      </c>
      <c r="W203" s="14">
        <f>U203*V200*V201*V202*V203</f>
        <v>2.0020000000000001E-5</v>
      </c>
    </row>
    <row r="205" spans="17:23" x14ac:dyDescent="0.45">
      <c r="Q205" s="59" t="s">
        <v>148</v>
      </c>
      <c r="R205" s="3"/>
      <c r="S205" s="4" t="s">
        <v>3</v>
      </c>
      <c r="T205" s="37" t="s">
        <v>0</v>
      </c>
      <c r="U205" s="4"/>
      <c r="V205" s="5">
        <v>1</v>
      </c>
      <c r="W205" s="6"/>
    </row>
    <row r="206" spans="17:23" x14ac:dyDescent="0.45">
      <c r="R206" s="7" t="s">
        <v>126</v>
      </c>
      <c r="S206" s="8" t="s">
        <v>5</v>
      </c>
      <c r="T206" s="28" t="s">
        <v>5</v>
      </c>
      <c r="U206" s="8"/>
      <c r="V206" s="9">
        <f>$B$7</f>
        <v>0.74</v>
      </c>
      <c r="W206" s="10"/>
    </row>
    <row r="207" spans="17:23" x14ac:dyDescent="0.45">
      <c r="Q207" s="17"/>
      <c r="R207" s="7" t="s">
        <v>94</v>
      </c>
      <c r="S207" s="8" t="s">
        <v>93</v>
      </c>
      <c r="T207" s="30" t="s">
        <v>8</v>
      </c>
      <c r="U207" s="9"/>
      <c r="V207" s="9">
        <f>$E$6</f>
        <v>0.13</v>
      </c>
      <c r="W207" s="10"/>
    </row>
    <row r="208" spans="17:23" x14ac:dyDescent="0.45">
      <c r="Q208" s="17"/>
      <c r="R208" s="11" t="s">
        <v>136</v>
      </c>
      <c r="S208" s="12" t="s">
        <v>4</v>
      </c>
      <c r="T208" s="55" t="s">
        <v>14</v>
      </c>
      <c r="U208" s="12">
        <f>$O$23</f>
        <v>1.4300000000000001E-3</v>
      </c>
      <c r="V208" s="13">
        <v>1</v>
      </c>
      <c r="W208" s="14">
        <f>U208*V205*V206*V207*V208</f>
        <v>1.3756600000000002E-4</v>
      </c>
    </row>
    <row r="210" spans="17:23" x14ac:dyDescent="0.45">
      <c r="Q210" s="59" t="s">
        <v>149</v>
      </c>
      <c r="R210" s="3"/>
      <c r="S210" s="4" t="s">
        <v>3</v>
      </c>
      <c r="T210" s="37" t="s">
        <v>0</v>
      </c>
      <c r="U210" s="4"/>
      <c r="V210" s="5">
        <v>1</v>
      </c>
      <c r="W210" s="6"/>
    </row>
    <row r="211" spans="17:23" x14ac:dyDescent="0.45">
      <c r="R211" s="7" t="s">
        <v>126</v>
      </c>
      <c r="S211" s="8" t="s">
        <v>5</v>
      </c>
      <c r="T211" s="28" t="s">
        <v>5</v>
      </c>
      <c r="U211" s="8"/>
      <c r="V211" s="9">
        <f>$B$7</f>
        <v>0.74</v>
      </c>
      <c r="W211" s="10"/>
    </row>
    <row r="212" spans="17:23" x14ac:dyDescent="0.45">
      <c r="Q212" s="17"/>
      <c r="R212" s="7" t="s">
        <v>116</v>
      </c>
      <c r="S212" s="8" t="s">
        <v>93</v>
      </c>
      <c r="T212" s="31" t="s">
        <v>93</v>
      </c>
      <c r="U212" s="9"/>
      <c r="V212" s="9">
        <f>$E$7</f>
        <v>0.8</v>
      </c>
      <c r="W212" s="10"/>
    </row>
    <row r="213" spans="17:23" x14ac:dyDescent="0.45">
      <c r="Q213" s="17"/>
      <c r="R213" s="11" t="s">
        <v>136</v>
      </c>
      <c r="S213" s="12" t="s">
        <v>4</v>
      </c>
      <c r="T213" s="55" t="s">
        <v>14</v>
      </c>
      <c r="U213" s="12">
        <f>$O$23</f>
        <v>1.4300000000000001E-3</v>
      </c>
      <c r="V213" s="13">
        <v>1</v>
      </c>
      <c r="W213" s="14">
        <f>U213*V210*V211*V212*V213</f>
        <v>8.4656000000000011E-4</v>
      </c>
    </row>
    <row r="215" spans="17:23" x14ac:dyDescent="0.45">
      <c r="Q215" s="59" t="s">
        <v>150</v>
      </c>
      <c r="R215" s="3"/>
      <c r="S215" s="4" t="s">
        <v>3</v>
      </c>
      <c r="T215" s="37" t="s">
        <v>0</v>
      </c>
      <c r="U215" s="4"/>
      <c r="V215" s="5">
        <v>1</v>
      </c>
      <c r="W215" s="6"/>
    </row>
    <row r="216" spans="17:23" x14ac:dyDescent="0.45">
      <c r="R216" s="7" t="s">
        <v>126</v>
      </c>
      <c r="S216" s="8" t="s">
        <v>5</v>
      </c>
      <c r="T216" s="28" t="s">
        <v>5</v>
      </c>
      <c r="U216" s="8"/>
      <c r="V216" s="9">
        <f>$B$7</f>
        <v>0.74</v>
      </c>
      <c r="W216" s="10"/>
    </row>
    <row r="217" spans="17:23" x14ac:dyDescent="0.45">
      <c r="Q217" s="17"/>
      <c r="R217" s="7" t="s">
        <v>115</v>
      </c>
      <c r="S217" s="8" t="s">
        <v>93</v>
      </c>
      <c r="T217" s="32" t="s">
        <v>12</v>
      </c>
      <c r="U217" s="9"/>
      <c r="V217" s="9">
        <f>$E$8</f>
        <v>7.0000000000000007E-2</v>
      </c>
      <c r="W217" s="10"/>
    </row>
    <row r="218" spans="17:23" x14ac:dyDescent="0.45">
      <c r="Q218" s="17"/>
      <c r="R218" s="11" t="s">
        <v>136</v>
      </c>
      <c r="S218" s="12" t="s">
        <v>4</v>
      </c>
      <c r="T218" s="55" t="s">
        <v>14</v>
      </c>
      <c r="U218" s="12">
        <f>$O$23</f>
        <v>1.4300000000000001E-3</v>
      </c>
      <c r="V218" s="13">
        <v>1</v>
      </c>
      <c r="W218" s="14">
        <f>U218*V215*V216*V217*V218</f>
        <v>7.4074000000000009E-5</v>
      </c>
    </row>
    <row r="220" spans="17:23" x14ac:dyDescent="0.45">
      <c r="Q220" s="59" t="s">
        <v>151</v>
      </c>
      <c r="R220" s="3"/>
      <c r="S220" s="4" t="s">
        <v>3</v>
      </c>
      <c r="T220" s="37" t="s">
        <v>0</v>
      </c>
      <c r="U220" s="4"/>
      <c r="V220" s="5">
        <v>1</v>
      </c>
      <c r="W220" s="6"/>
    </row>
    <row r="221" spans="17:23" x14ac:dyDescent="0.45">
      <c r="R221" s="7" t="s">
        <v>30</v>
      </c>
      <c r="S221" s="8" t="s">
        <v>5</v>
      </c>
      <c r="T221" s="29" t="s">
        <v>9</v>
      </c>
      <c r="U221" s="8"/>
      <c r="V221" s="9">
        <f>$B$8</f>
        <v>0.06</v>
      </c>
      <c r="W221" s="10"/>
    </row>
    <row r="222" spans="17:23" x14ac:dyDescent="0.45">
      <c r="Q222" s="17"/>
      <c r="R222" s="7" t="s">
        <v>94</v>
      </c>
      <c r="S222" s="8" t="s">
        <v>93</v>
      </c>
      <c r="T222" s="30" t="s">
        <v>8</v>
      </c>
      <c r="U222" s="9"/>
      <c r="V222" s="9">
        <f>$E$6</f>
        <v>0.13</v>
      </c>
      <c r="W222" s="10"/>
    </row>
    <row r="223" spans="17:23" x14ac:dyDescent="0.45">
      <c r="Q223" s="17"/>
      <c r="R223" s="11" t="s">
        <v>136</v>
      </c>
      <c r="S223" s="12" t="s">
        <v>4</v>
      </c>
      <c r="T223" s="55" t="s">
        <v>14</v>
      </c>
      <c r="U223" s="12">
        <f>$O$23</f>
        <v>1.4300000000000001E-3</v>
      </c>
      <c r="V223" s="13">
        <v>1</v>
      </c>
      <c r="W223" s="14">
        <f>U223*V220*V221*V222*V223</f>
        <v>1.1154E-5</v>
      </c>
    </row>
    <row r="225" spans="17:23" x14ac:dyDescent="0.45">
      <c r="Q225" s="59" t="s">
        <v>152</v>
      </c>
      <c r="R225" s="3"/>
      <c r="S225" s="4" t="s">
        <v>3</v>
      </c>
      <c r="T225" s="37" t="s">
        <v>0</v>
      </c>
      <c r="U225" s="4"/>
      <c r="V225" s="5">
        <v>1</v>
      </c>
      <c r="W225" s="6"/>
    </row>
    <row r="226" spans="17:23" x14ac:dyDescent="0.45">
      <c r="R226" s="7" t="s">
        <v>30</v>
      </c>
      <c r="S226" s="8" t="s">
        <v>5</v>
      </c>
      <c r="T226" s="29" t="s">
        <v>9</v>
      </c>
      <c r="U226" s="8"/>
      <c r="V226" s="9">
        <f>$B$8</f>
        <v>0.06</v>
      </c>
      <c r="W226" s="10"/>
    </row>
    <row r="227" spans="17:23" x14ac:dyDescent="0.45">
      <c r="Q227" s="17"/>
      <c r="R227" s="7" t="s">
        <v>116</v>
      </c>
      <c r="S227" s="8" t="s">
        <v>93</v>
      </c>
      <c r="T227" s="31" t="s">
        <v>93</v>
      </c>
      <c r="U227" s="9"/>
      <c r="V227" s="9">
        <f>$E$7</f>
        <v>0.8</v>
      </c>
      <c r="W227" s="10"/>
    </row>
    <row r="228" spans="17:23" x14ac:dyDescent="0.45">
      <c r="Q228" s="17"/>
      <c r="R228" s="11" t="s">
        <v>136</v>
      </c>
      <c r="S228" s="12" t="s">
        <v>4</v>
      </c>
      <c r="T228" s="55" t="s">
        <v>14</v>
      </c>
      <c r="U228" s="12">
        <f>$O$23</f>
        <v>1.4300000000000001E-3</v>
      </c>
      <c r="V228" s="13">
        <v>1</v>
      </c>
      <c r="W228" s="14">
        <f>U228*V225*V226*V227*V228</f>
        <v>6.8640000000000007E-5</v>
      </c>
    </row>
    <row r="230" spans="17:23" x14ac:dyDescent="0.45">
      <c r="Q230" s="59" t="s">
        <v>153</v>
      </c>
      <c r="R230" s="3"/>
      <c r="S230" s="4" t="s">
        <v>3</v>
      </c>
      <c r="T230" s="37" t="s">
        <v>0</v>
      </c>
      <c r="U230" s="4"/>
      <c r="V230" s="5">
        <v>1</v>
      </c>
      <c r="W230" s="6"/>
    </row>
    <row r="231" spans="17:23" x14ac:dyDescent="0.45">
      <c r="R231" s="7" t="s">
        <v>30</v>
      </c>
      <c r="S231" s="8" t="s">
        <v>5</v>
      </c>
      <c r="T231" s="29" t="s">
        <v>9</v>
      </c>
      <c r="U231" s="8"/>
      <c r="V231" s="9">
        <f>$B$8</f>
        <v>0.06</v>
      </c>
      <c r="W231" s="10"/>
    </row>
    <row r="232" spans="17:23" x14ac:dyDescent="0.45">
      <c r="Q232" s="17"/>
      <c r="R232" s="7" t="s">
        <v>115</v>
      </c>
      <c r="S232" s="8" t="s">
        <v>93</v>
      </c>
      <c r="T232" s="32" t="s">
        <v>12</v>
      </c>
      <c r="U232" s="9"/>
      <c r="V232" s="9">
        <f>$E$8</f>
        <v>7.0000000000000007E-2</v>
      </c>
      <c r="W232" s="10"/>
    </row>
    <row r="233" spans="17:23" x14ac:dyDescent="0.45">
      <c r="Q233" s="17"/>
      <c r="R233" s="11" t="s">
        <v>136</v>
      </c>
      <c r="S233" s="12" t="s">
        <v>4</v>
      </c>
      <c r="T233" s="55" t="s">
        <v>14</v>
      </c>
      <c r="U233" s="12">
        <f>$O$23</f>
        <v>1.4300000000000001E-3</v>
      </c>
      <c r="V233" s="13">
        <v>1</v>
      </c>
      <c r="W233" s="14">
        <f>U233*V230*V231*V232*V233</f>
        <v>6.0060000000000006E-6</v>
      </c>
    </row>
    <row r="235" spans="17:23" x14ac:dyDescent="0.45">
      <c r="Q235" s="59" t="s">
        <v>154</v>
      </c>
      <c r="R235" s="3"/>
      <c r="S235" s="4" t="s">
        <v>3</v>
      </c>
      <c r="T235" s="37" t="s">
        <v>0</v>
      </c>
      <c r="U235" s="4"/>
      <c r="V235" s="5">
        <v>1</v>
      </c>
      <c r="W235" s="6"/>
    </row>
    <row r="236" spans="17:23" x14ac:dyDescent="0.45">
      <c r="R236" s="7" t="s">
        <v>29</v>
      </c>
      <c r="S236" s="8" t="s">
        <v>5</v>
      </c>
      <c r="T236" s="26" t="s">
        <v>6</v>
      </c>
      <c r="U236" s="8"/>
      <c r="V236" s="9">
        <f>$B$6</f>
        <v>0.2</v>
      </c>
      <c r="W236" s="10"/>
    </row>
    <row r="237" spans="17:23" x14ac:dyDescent="0.45">
      <c r="Q237" s="17"/>
      <c r="R237" s="11" t="s">
        <v>136</v>
      </c>
      <c r="S237" s="8" t="s">
        <v>93</v>
      </c>
      <c r="T237" s="55" t="s">
        <v>93</v>
      </c>
      <c r="U237" s="9"/>
      <c r="V237" s="9">
        <v>1</v>
      </c>
      <c r="W237" s="10"/>
    </row>
    <row r="238" spans="17:23" x14ac:dyDescent="0.45">
      <c r="Q238" s="17"/>
      <c r="R238" s="11" t="s">
        <v>17</v>
      </c>
      <c r="S238" s="12" t="s">
        <v>4</v>
      </c>
      <c r="T238" s="62" t="s">
        <v>1</v>
      </c>
      <c r="U238" s="12">
        <f>$O$28</f>
        <v>1.5200000000000003E-2</v>
      </c>
      <c r="V238" s="13">
        <f>$H$6</f>
        <v>0.19</v>
      </c>
      <c r="W238" s="14">
        <f>U238*V235*V236*V237*V238</f>
        <v>5.7760000000000016E-4</v>
      </c>
    </row>
    <row r="240" spans="17:23" x14ac:dyDescent="0.45">
      <c r="Q240" s="59" t="s">
        <v>155</v>
      </c>
      <c r="R240" s="3"/>
      <c r="S240" s="4" t="s">
        <v>3</v>
      </c>
      <c r="T240" s="37" t="s">
        <v>0</v>
      </c>
      <c r="U240" s="4"/>
      <c r="V240" s="5">
        <v>1</v>
      </c>
      <c r="W240" s="6"/>
    </row>
    <row r="241" spans="17:23" x14ac:dyDescent="0.45">
      <c r="R241" s="7" t="s">
        <v>29</v>
      </c>
      <c r="S241" s="8" t="s">
        <v>5</v>
      </c>
      <c r="T241" s="26" t="s">
        <v>6</v>
      </c>
      <c r="U241" s="8"/>
      <c r="V241" s="9">
        <f>$B$6</f>
        <v>0.2</v>
      </c>
      <c r="W241" s="10"/>
    </row>
    <row r="242" spans="17:23" x14ac:dyDescent="0.45">
      <c r="Q242" s="17"/>
      <c r="R242" s="11" t="s">
        <v>136</v>
      </c>
      <c r="S242" s="8" t="s">
        <v>93</v>
      </c>
      <c r="T242" s="55" t="s">
        <v>93</v>
      </c>
      <c r="U242" s="9"/>
      <c r="V242" s="9">
        <v>1</v>
      </c>
      <c r="W242" s="10"/>
    </row>
    <row r="243" spans="17:23" x14ac:dyDescent="0.45">
      <c r="Q243" s="17"/>
      <c r="R243" s="11" t="s">
        <v>114</v>
      </c>
      <c r="S243" s="12" t="s">
        <v>4</v>
      </c>
      <c r="T243" s="61" t="s">
        <v>4</v>
      </c>
      <c r="U243" s="12">
        <f>$O$28</f>
        <v>1.5200000000000003E-2</v>
      </c>
      <c r="V243" s="13">
        <f>$H$7</f>
        <v>0.7</v>
      </c>
      <c r="W243" s="14">
        <f>U243*V240*V241*V242*V243</f>
        <v>2.1280000000000006E-3</v>
      </c>
    </row>
    <row r="245" spans="17:23" x14ac:dyDescent="0.45">
      <c r="Q245" s="59" t="s">
        <v>156</v>
      </c>
      <c r="R245" s="3"/>
      <c r="S245" s="4" t="s">
        <v>3</v>
      </c>
      <c r="T245" s="37" t="s">
        <v>0</v>
      </c>
      <c r="U245" s="4"/>
      <c r="V245" s="5">
        <v>1</v>
      </c>
      <c r="W245" s="6"/>
    </row>
    <row r="246" spans="17:23" x14ac:dyDescent="0.45">
      <c r="R246" s="7" t="s">
        <v>29</v>
      </c>
      <c r="S246" s="8" t="s">
        <v>5</v>
      </c>
      <c r="T246" s="26" t="s">
        <v>6</v>
      </c>
      <c r="U246" s="8"/>
      <c r="V246" s="9">
        <f>$B$6</f>
        <v>0.2</v>
      </c>
      <c r="W246" s="10"/>
    </row>
    <row r="247" spans="17:23" x14ac:dyDescent="0.45">
      <c r="Q247" s="17"/>
      <c r="R247" s="11" t="s">
        <v>136</v>
      </c>
      <c r="S247" s="8" t="s">
        <v>93</v>
      </c>
      <c r="T247" s="55" t="s">
        <v>93</v>
      </c>
      <c r="U247" s="9"/>
      <c r="V247" s="9">
        <v>1</v>
      </c>
      <c r="W247" s="10"/>
    </row>
    <row r="248" spans="17:23" x14ac:dyDescent="0.45">
      <c r="Q248" s="17"/>
      <c r="R248" s="11" t="s">
        <v>49</v>
      </c>
      <c r="S248" s="12" t="s">
        <v>4</v>
      </c>
      <c r="T248" s="60" t="s">
        <v>14</v>
      </c>
      <c r="U248" s="12">
        <f>$O$28</f>
        <v>1.5200000000000003E-2</v>
      </c>
      <c r="V248" s="13">
        <f>$H$8</f>
        <v>0.11</v>
      </c>
      <c r="W248" s="14">
        <f>U248*V245*V246*V247*V248</f>
        <v>3.3440000000000011E-4</v>
      </c>
    </row>
    <row r="250" spans="17:23" x14ac:dyDescent="0.45">
      <c r="Q250" s="59" t="s">
        <v>157</v>
      </c>
      <c r="R250" s="3"/>
      <c r="S250" s="4" t="s">
        <v>3</v>
      </c>
      <c r="T250" s="37" t="s">
        <v>0</v>
      </c>
      <c r="U250" s="4"/>
      <c r="V250" s="5">
        <v>1</v>
      </c>
      <c r="W250" s="6"/>
    </row>
    <row r="251" spans="17:23" x14ac:dyDescent="0.45">
      <c r="R251" s="7" t="s">
        <v>126</v>
      </c>
      <c r="S251" s="8" t="s">
        <v>5</v>
      </c>
      <c r="T251" s="28" t="s">
        <v>5</v>
      </c>
      <c r="U251" s="8"/>
      <c r="V251" s="9">
        <f>$B$7</f>
        <v>0.74</v>
      </c>
      <c r="W251" s="10"/>
    </row>
    <row r="252" spans="17:23" x14ac:dyDescent="0.45">
      <c r="Q252" s="17"/>
      <c r="R252" s="11" t="s">
        <v>136</v>
      </c>
      <c r="S252" s="8" t="s">
        <v>93</v>
      </c>
      <c r="T252" s="55" t="s">
        <v>93</v>
      </c>
      <c r="U252" s="9"/>
      <c r="V252" s="9">
        <v>1</v>
      </c>
      <c r="W252" s="10"/>
    </row>
    <row r="253" spans="17:23" x14ac:dyDescent="0.45">
      <c r="Q253" s="17"/>
      <c r="R253" s="11" t="s">
        <v>17</v>
      </c>
      <c r="S253" s="12" t="s">
        <v>4</v>
      </c>
      <c r="T253" s="62" t="s">
        <v>1</v>
      </c>
      <c r="U253" s="12">
        <f>$O$28</f>
        <v>1.5200000000000003E-2</v>
      </c>
      <c r="V253" s="13">
        <f>$H$6</f>
        <v>0.19</v>
      </c>
      <c r="W253" s="14">
        <f>U253*V250*V251*V252*V253</f>
        <v>2.1371200000000006E-3</v>
      </c>
    </row>
    <row r="255" spans="17:23" x14ac:dyDescent="0.45">
      <c r="Q255" s="59" t="s">
        <v>158</v>
      </c>
      <c r="R255" s="3"/>
      <c r="S255" s="4" t="s">
        <v>3</v>
      </c>
      <c r="T255" s="37" t="s">
        <v>0</v>
      </c>
      <c r="U255" s="4"/>
      <c r="V255" s="5">
        <v>1</v>
      </c>
      <c r="W255" s="6"/>
    </row>
    <row r="256" spans="17:23" x14ac:dyDescent="0.45">
      <c r="R256" s="7" t="s">
        <v>126</v>
      </c>
      <c r="S256" s="8" t="s">
        <v>5</v>
      </c>
      <c r="T256" s="28" t="s">
        <v>5</v>
      </c>
      <c r="U256" s="8"/>
      <c r="V256" s="9">
        <f>$B$7</f>
        <v>0.74</v>
      </c>
      <c r="W256" s="10"/>
    </row>
    <row r="257" spans="17:23" x14ac:dyDescent="0.45">
      <c r="Q257" s="17"/>
      <c r="R257" s="11" t="s">
        <v>136</v>
      </c>
      <c r="S257" s="8" t="s">
        <v>93</v>
      </c>
      <c r="T257" s="55" t="s">
        <v>93</v>
      </c>
      <c r="U257" s="9"/>
      <c r="V257" s="9">
        <v>1</v>
      </c>
      <c r="W257" s="10"/>
    </row>
    <row r="258" spans="17:23" x14ac:dyDescent="0.45">
      <c r="Q258" s="17"/>
      <c r="R258" s="11" t="s">
        <v>114</v>
      </c>
      <c r="S258" s="12" t="s">
        <v>4</v>
      </c>
      <c r="T258" s="61" t="s">
        <v>4</v>
      </c>
      <c r="U258" s="12">
        <f>$O$28</f>
        <v>1.5200000000000003E-2</v>
      </c>
      <c r="V258" s="13">
        <f>$H$7</f>
        <v>0.7</v>
      </c>
      <c r="W258" s="14">
        <f>U258*V255*V256*V257*V258</f>
        <v>7.8736000000000014E-3</v>
      </c>
    </row>
    <row r="260" spans="17:23" x14ac:dyDescent="0.45">
      <c r="Q260" s="59" t="s">
        <v>159</v>
      </c>
      <c r="R260" s="3"/>
      <c r="S260" s="4" t="s">
        <v>3</v>
      </c>
      <c r="T260" s="37" t="s">
        <v>0</v>
      </c>
      <c r="U260" s="4"/>
      <c r="V260" s="5">
        <v>1</v>
      </c>
      <c r="W260" s="6"/>
    </row>
    <row r="261" spans="17:23" x14ac:dyDescent="0.45">
      <c r="R261" s="7" t="s">
        <v>126</v>
      </c>
      <c r="S261" s="8" t="s">
        <v>5</v>
      </c>
      <c r="T261" s="28" t="s">
        <v>5</v>
      </c>
      <c r="U261" s="8"/>
      <c r="V261" s="9">
        <f>$B$7</f>
        <v>0.74</v>
      </c>
      <c r="W261" s="10"/>
    </row>
    <row r="262" spans="17:23" x14ac:dyDescent="0.45">
      <c r="Q262" s="17"/>
      <c r="R262" s="11" t="s">
        <v>136</v>
      </c>
      <c r="S262" s="8" t="s">
        <v>93</v>
      </c>
      <c r="T262" s="55" t="s">
        <v>93</v>
      </c>
      <c r="U262" s="9"/>
      <c r="V262" s="9">
        <v>1</v>
      </c>
      <c r="W262" s="10"/>
    </row>
    <row r="263" spans="17:23" x14ac:dyDescent="0.45">
      <c r="Q263" s="17"/>
      <c r="R263" s="11" t="s">
        <v>49</v>
      </c>
      <c r="S263" s="12" t="s">
        <v>4</v>
      </c>
      <c r="T263" s="60" t="s">
        <v>14</v>
      </c>
      <c r="U263" s="12">
        <f>$O$28</f>
        <v>1.5200000000000003E-2</v>
      </c>
      <c r="V263" s="13">
        <f>$H$8</f>
        <v>0.11</v>
      </c>
      <c r="W263" s="14">
        <f>U263*V260*V261*V262*V263</f>
        <v>1.2372800000000003E-3</v>
      </c>
    </row>
    <row r="265" spans="17:23" x14ac:dyDescent="0.45">
      <c r="Q265" s="59" t="s">
        <v>160</v>
      </c>
      <c r="R265" s="3"/>
      <c r="S265" s="4" t="s">
        <v>3</v>
      </c>
      <c r="T265" s="37" t="s">
        <v>0</v>
      </c>
      <c r="U265" s="4"/>
      <c r="V265" s="5">
        <v>1</v>
      </c>
      <c r="W265" s="6"/>
    </row>
    <row r="266" spans="17:23" x14ac:dyDescent="0.45">
      <c r="R266" s="7" t="s">
        <v>30</v>
      </c>
      <c r="S266" s="8" t="s">
        <v>5</v>
      </c>
      <c r="T266" s="29" t="s">
        <v>9</v>
      </c>
      <c r="U266" s="8"/>
      <c r="V266" s="9">
        <f>$B$8</f>
        <v>0.06</v>
      </c>
      <c r="W266" s="10"/>
    </row>
    <row r="267" spans="17:23" x14ac:dyDescent="0.45">
      <c r="Q267" s="17"/>
      <c r="R267" s="11" t="s">
        <v>136</v>
      </c>
      <c r="S267" s="8" t="s">
        <v>93</v>
      </c>
      <c r="T267" s="55" t="s">
        <v>93</v>
      </c>
      <c r="U267" s="9"/>
      <c r="V267" s="9">
        <v>1</v>
      </c>
      <c r="W267" s="10"/>
    </row>
    <row r="268" spans="17:23" x14ac:dyDescent="0.45">
      <c r="Q268" s="17"/>
      <c r="R268" s="11" t="s">
        <v>17</v>
      </c>
      <c r="S268" s="12" t="s">
        <v>4</v>
      </c>
      <c r="T268" s="62" t="s">
        <v>1</v>
      </c>
      <c r="U268" s="12">
        <f>$O$28</f>
        <v>1.5200000000000003E-2</v>
      </c>
      <c r="V268" s="13">
        <f>$H$6</f>
        <v>0.19</v>
      </c>
      <c r="W268" s="14">
        <f>U268*V265*V266*V267*V268</f>
        <v>1.7328000000000002E-4</v>
      </c>
    </row>
    <row r="270" spans="17:23" x14ac:dyDescent="0.45">
      <c r="Q270" s="59" t="s">
        <v>161</v>
      </c>
      <c r="R270" s="3"/>
      <c r="S270" s="4" t="s">
        <v>3</v>
      </c>
      <c r="T270" s="37" t="s">
        <v>0</v>
      </c>
      <c r="U270" s="4"/>
      <c r="V270" s="5">
        <v>1</v>
      </c>
      <c r="W270" s="6"/>
    </row>
    <row r="271" spans="17:23" x14ac:dyDescent="0.45">
      <c r="R271" s="7" t="s">
        <v>30</v>
      </c>
      <c r="S271" s="8" t="s">
        <v>5</v>
      </c>
      <c r="T271" s="29" t="s">
        <v>9</v>
      </c>
      <c r="U271" s="8"/>
      <c r="V271" s="9">
        <f>$B$8</f>
        <v>0.06</v>
      </c>
      <c r="W271" s="10"/>
    </row>
    <row r="272" spans="17:23" x14ac:dyDescent="0.45">
      <c r="Q272" s="17"/>
      <c r="R272" s="11" t="s">
        <v>136</v>
      </c>
      <c r="S272" s="8" t="s">
        <v>93</v>
      </c>
      <c r="T272" s="55" t="s">
        <v>93</v>
      </c>
      <c r="U272" s="9"/>
      <c r="V272" s="9">
        <v>1</v>
      </c>
      <c r="W272" s="10"/>
    </row>
    <row r="273" spans="17:23" x14ac:dyDescent="0.45">
      <c r="Q273" s="17"/>
      <c r="R273" s="11" t="s">
        <v>114</v>
      </c>
      <c r="S273" s="12" t="s">
        <v>4</v>
      </c>
      <c r="T273" s="61" t="s">
        <v>4</v>
      </c>
      <c r="U273" s="12">
        <f>$O$28</f>
        <v>1.5200000000000003E-2</v>
      </c>
      <c r="V273" s="13">
        <f>$H$7</f>
        <v>0.7</v>
      </c>
      <c r="W273" s="14">
        <f>U273*V270*V271*V272*V273</f>
        <v>6.3840000000000012E-4</v>
      </c>
    </row>
    <row r="275" spans="17:23" x14ac:dyDescent="0.45">
      <c r="Q275" s="59" t="s">
        <v>162</v>
      </c>
      <c r="R275" s="3"/>
      <c r="S275" s="4" t="s">
        <v>3</v>
      </c>
      <c r="T275" s="37" t="s">
        <v>0</v>
      </c>
      <c r="U275" s="4"/>
      <c r="V275" s="5">
        <v>1</v>
      </c>
      <c r="W275" s="6"/>
    </row>
    <row r="276" spans="17:23" x14ac:dyDescent="0.45">
      <c r="R276" s="7" t="s">
        <v>30</v>
      </c>
      <c r="S276" s="8" t="s">
        <v>5</v>
      </c>
      <c r="T276" s="29" t="s">
        <v>9</v>
      </c>
      <c r="U276" s="8"/>
      <c r="V276" s="9">
        <f>$B$8</f>
        <v>0.06</v>
      </c>
      <c r="W276" s="10"/>
    </row>
    <row r="277" spans="17:23" x14ac:dyDescent="0.45">
      <c r="Q277" s="17"/>
      <c r="R277" s="11" t="s">
        <v>136</v>
      </c>
      <c r="S277" s="8" t="s">
        <v>93</v>
      </c>
      <c r="T277" s="55" t="s">
        <v>93</v>
      </c>
      <c r="U277" s="9"/>
      <c r="V277" s="9">
        <v>1</v>
      </c>
      <c r="W277" s="10"/>
    </row>
    <row r="278" spans="17:23" x14ac:dyDescent="0.45">
      <c r="Q278" s="17"/>
      <c r="R278" s="11" t="s">
        <v>49</v>
      </c>
      <c r="S278" s="12" t="s">
        <v>4</v>
      </c>
      <c r="T278" s="60" t="s">
        <v>14</v>
      </c>
      <c r="U278" s="12">
        <f>$O$28</f>
        <v>1.5200000000000003E-2</v>
      </c>
      <c r="V278" s="13">
        <f>$H$8</f>
        <v>0.11</v>
      </c>
      <c r="W278" s="14">
        <f>U278*V275*V276*V277*V278</f>
        <v>1.0032000000000002E-4</v>
      </c>
    </row>
    <row r="280" spans="17:23" x14ac:dyDescent="0.45">
      <c r="Q280" s="59" t="s">
        <v>163</v>
      </c>
      <c r="R280" s="3"/>
      <c r="S280" s="4" t="s">
        <v>3</v>
      </c>
      <c r="T280" s="37" t="s">
        <v>0</v>
      </c>
      <c r="U280" s="4"/>
      <c r="V280" s="5">
        <v>1</v>
      </c>
      <c r="W280" s="6"/>
    </row>
    <row r="281" spans="17:23" x14ac:dyDescent="0.45">
      <c r="R281" s="7" t="s">
        <v>29</v>
      </c>
      <c r="S281" s="8" t="s">
        <v>5</v>
      </c>
      <c r="T281" s="26" t="s">
        <v>6</v>
      </c>
      <c r="U281" s="8"/>
      <c r="V281" s="9">
        <f>$B$6</f>
        <v>0.2</v>
      </c>
      <c r="W281" s="10"/>
    </row>
    <row r="282" spans="17:23" x14ac:dyDescent="0.45">
      <c r="Q282" s="17"/>
      <c r="R282" s="11" t="s">
        <v>136</v>
      </c>
      <c r="S282" s="8" t="s">
        <v>93</v>
      </c>
      <c r="T282" s="55" t="s">
        <v>93</v>
      </c>
      <c r="U282" s="9"/>
      <c r="V282" s="9">
        <v>1</v>
      </c>
      <c r="W282" s="10"/>
    </row>
    <row r="283" spans="17:23" x14ac:dyDescent="0.45">
      <c r="Q283" s="17"/>
      <c r="R283" s="11" t="s">
        <v>136</v>
      </c>
      <c r="S283" s="12" t="s">
        <v>4</v>
      </c>
      <c r="T283" s="55" t="s">
        <v>4</v>
      </c>
      <c r="U283" s="12">
        <f>$O$33</f>
        <v>5.6000000000000008E-2</v>
      </c>
      <c r="V283" s="13">
        <v>1</v>
      </c>
      <c r="W283" s="14">
        <f>U283*V280*V281*V282*V283</f>
        <v>1.1200000000000002E-2</v>
      </c>
    </row>
    <row r="285" spans="17:23" x14ac:dyDescent="0.45">
      <c r="Q285" s="59" t="s">
        <v>164</v>
      </c>
      <c r="R285" s="3"/>
      <c r="S285" s="4" t="s">
        <v>3</v>
      </c>
      <c r="T285" s="37" t="s">
        <v>0</v>
      </c>
      <c r="U285" s="4"/>
      <c r="V285" s="5">
        <v>1</v>
      </c>
      <c r="W285" s="6"/>
    </row>
    <row r="286" spans="17:23" x14ac:dyDescent="0.45">
      <c r="R286" s="7" t="s">
        <v>126</v>
      </c>
      <c r="S286" s="8" t="s">
        <v>5</v>
      </c>
      <c r="T286" s="28" t="s">
        <v>5</v>
      </c>
      <c r="U286" s="8"/>
      <c r="V286" s="9">
        <f>$B$7</f>
        <v>0.74</v>
      </c>
      <c r="W286" s="10"/>
    </row>
    <row r="287" spans="17:23" x14ac:dyDescent="0.45">
      <c r="Q287" s="17"/>
      <c r="R287" s="11" t="s">
        <v>136</v>
      </c>
      <c r="S287" s="8" t="s">
        <v>93</v>
      </c>
      <c r="T287" s="55" t="s">
        <v>93</v>
      </c>
      <c r="U287" s="9"/>
      <c r="V287" s="9">
        <v>1</v>
      </c>
      <c r="W287" s="10"/>
    </row>
    <row r="288" spans="17:23" x14ac:dyDescent="0.45">
      <c r="Q288" s="17"/>
      <c r="R288" s="11" t="s">
        <v>136</v>
      </c>
      <c r="S288" s="12" t="s">
        <v>4</v>
      </c>
      <c r="T288" s="55" t="s">
        <v>4</v>
      </c>
      <c r="U288" s="12">
        <f>$O$33</f>
        <v>5.6000000000000008E-2</v>
      </c>
      <c r="V288" s="13">
        <v>1</v>
      </c>
      <c r="W288" s="14">
        <f>U288*V285*V286*V287*V288</f>
        <v>4.1440000000000005E-2</v>
      </c>
    </row>
    <row r="290" spans="17:23" x14ac:dyDescent="0.45">
      <c r="Q290" s="59" t="s">
        <v>165</v>
      </c>
      <c r="R290" s="3"/>
      <c r="S290" s="4" t="s">
        <v>3</v>
      </c>
      <c r="T290" s="37" t="s">
        <v>0</v>
      </c>
      <c r="U290" s="4"/>
      <c r="V290" s="5">
        <v>1</v>
      </c>
      <c r="W290" s="6"/>
    </row>
    <row r="291" spans="17:23" x14ac:dyDescent="0.45">
      <c r="R291" s="7" t="s">
        <v>30</v>
      </c>
      <c r="S291" s="8" t="s">
        <v>5</v>
      </c>
      <c r="T291" s="29" t="s">
        <v>9</v>
      </c>
      <c r="U291" s="8"/>
      <c r="V291" s="9">
        <f>$B$8</f>
        <v>0.06</v>
      </c>
      <c r="W291" s="10"/>
    </row>
    <row r="292" spans="17:23" x14ac:dyDescent="0.45">
      <c r="Q292" s="17"/>
      <c r="R292" s="11" t="s">
        <v>136</v>
      </c>
      <c r="S292" s="8" t="s">
        <v>93</v>
      </c>
      <c r="T292" s="55" t="s">
        <v>93</v>
      </c>
      <c r="U292" s="9"/>
      <c r="V292" s="9">
        <v>1</v>
      </c>
      <c r="W292" s="10"/>
    </row>
    <row r="293" spans="17:23" x14ac:dyDescent="0.45">
      <c r="Q293" s="17"/>
      <c r="R293" s="11" t="s">
        <v>136</v>
      </c>
      <c r="S293" s="12" t="s">
        <v>4</v>
      </c>
      <c r="T293" s="55" t="s">
        <v>4</v>
      </c>
      <c r="U293" s="12">
        <f>$O$33</f>
        <v>5.6000000000000008E-2</v>
      </c>
      <c r="V293" s="13">
        <v>1</v>
      </c>
      <c r="W293" s="14">
        <f>U293*V290*V291*V292*V293</f>
        <v>3.3600000000000006E-3</v>
      </c>
    </row>
    <row r="295" spans="17:23" x14ac:dyDescent="0.45">
      <c r="Q295" s="59" t="s">
        <v>166</v>
      </c>
      <c r="R295" s="3"/>
      <c r="S295" s="4" t="s">
        <v>3</v>
      </c>
      <c r="T295" s="37" t="s">
        <v>0</v>
      </c>
      <c r="U295" s="4"/>
      <c r="V295" s="5">
        <v>1</v>
      </c>
      <c r="W295" s="6"/>
    </row>
    <row r="296" spans="17:23" x14ac:dyDescent="0.45">
      <c r="R296" s="7" t="s">
        <v>29</v>
      </c>
      <c r="S296" s="8" t="s">
        <v>5</v>
      </c>
      <c r="T296" s="26" t="s">
        <v>6</v>
      </c>
      <c r="U296" s="8"/>
      <c r="V296" s="9">
        <f>$B$6</f>
        <v>0.2</v>
      </c>
      <c r="W296" s="10"/>
    </row>
    <row r="297" spans="17:23" x14ac:dyDescent="0.45">
      <c r="Q297" s="17"/>
      <c r="R297" s="11" t="s">
        <v>136</v>
      </c>
      <c r="S297" s="8" t="s">
        <v>93</v>
      </c>
      <c r="T297" s="55" t="s">
        <v>93</v>
      </c>
      <c r="U297" s="9"/>
      <c r="V297" s="9">
        <v>1</v>
      </c>
      <c r="W297" s="10"/>
    </row>
    <row r="298" spans="17:23" x14ac:dyDescent="0.45">
      <c r="Q298" s="17"/>
      <c r="R298" s="11" t="s">
        <v>136</v>
      </c>
      <c r="S298" s="12" t="s">
        <v>4</v>
      </c>
      <c r="T298" s="55" t="s">
        <v>14</v>
      </c>
      <c r="U298" s="12">
        <f>$O$38</f>
        <v>8.8000000000000023E-3</v>
      </c>
      <c r="V298" s="13">
        <v>1</v>
      </c>
      <c r="W298" s="14">
        <f>U298*V295*V296*V297*V298</f>
        <v>1.7600000000000005E-3</v>
      </c>
    </row>
    <row r="300" spans="17:23" x14ac:dyDescent="0.45">
      <c r="Q300" s="59" t="s">
        <v>167</v>
      </c>
      <c r="R300" s="3"/>
      <c r="S300" s="4" t="s">
        <v>3</v>
      </c>
      <c r="T300" s="37" t="s">
        <v>0</v>
      </c>
      <c r="U300" s="4"/>
      <c r="V300" s="5">
        <v>1</v>
      </c>
      <c r="W300" s="6"/>
    </row>
    <row r="301" spans="17:23" x14ac:dyDescent="0.45">
      <c r="R301" s="7" t="s">
        <v>126</v>
      </c>
      <c r="S301" s="8" t="s">
        <v>5</v>
      </c>
      <c r="T301" s="28" t="s">
        <v>5</v>
      </c>
      <c r="U301" s="8"/>
      <c r="V301" s="9">
        <f>$B$7</f>
        <v>0.74</v>
      </c>
      <c r="W301" s="10"/>
    </row>
    <row r="302" spans="17:23" x14ac:dyDescent="0.45">
      <c r="Q302" s="17"/>
      <c r="R302" s="11" t="s">
        <v>136</v>
      </c>
      <c r="S302" s="8" t="s">
        <v>93</v>
      </c>
      <c r="T302" s="55" t="s">
        <v>93</v>
      </c>
      <c r="U302" s="9"/>
      <c r="V302" s="9">
        <v>1</v>
      </c>
      <c r="W302" s="10"/>
    </row>
    <row r="303" spans="17:23" x14ac:dyDescent="0.45">
      <c r="Q303" s="17"/>
      <c r="R303" s="11" t="s">
        <v>136</v>
      </c>
      <c r="S303" s="12" t="s">
        <v>4</v>
      </c>
      <c r="T303" s="55" t="s">
        <v>14</v>
      </c>
      <c r="U303" s="12">
        <f>$O$38</f>
        <v>8.8000000000000023E-3</v>
      </c>
      <c r="V303" s="13">
        <v>1</v>
      </c>
      <c r="W303" s="14">
        <f>U303*V300*V301*V302*V303</f>
        <v>6.5120000000000013E-3</v>
      </c>
    </row>
    <row r="305" spans="17:23" x14ac:dyDescent="0.45">
      <c r="Q305" s="59" t="s">
        <v>168</v>
      </c>
      <c r="R305" s="3"/>
      <c r="S305" s="4" t="s">
        <v>3</v>
      </c>
      <c r="T305" s="37" t="s">
        <v>0</v>
      </c>
      <c r="U305" s="4"/>
      <c r="V305" s="5">
        <v>1</v>
      </c>
      <c r="W305" s="6"/>
    </row>
    <row r="306" spans="17:23" x14ac:dyDescent="0.45">
      <c r="R306" s="7" t="s">
        <v>30</v>
      </c>
      <c r="S306" s="8" t="s">
        <v>5</v>
      </c>
      <c r="T306" s="29" t="s">
        <v>9</v>
      </c>
      <c r="U306" s="8"/>
      <c r="V306" s="9">
        <f>$B$8</f>
        <v>0.06</v>
      </c>
      <c r="W306" s="10"/>
    </row>
    <row r="307" spans="17:23" x14ac:dyDescent="0.45">
      <c r="Q307" s="17"/>
      <c r="R307" s="11" t="s">
        <v>136</v>
      </c>
      <c r="S307" s="8" t="s">
        <v>93</v>
      </c>
      <c r="T307" s="55" t="s">
        <v>93</v>
      </c>
      <c r="U307" s="9"/>
      <c r="V307" s="9">
        <v>1</v>
      </c>
      <c r="W307" s="10"/>
    </row>
    <row r="308" spans="17:23" x14ac:dyDescent="0.45">
      <c r="Q308" s="17"/>
      <c r="R308" s="11" t="s">
        <v>136</v>
      </c>
      <c r="S308" s="12" t="s">
        <v>4</v>
      </c>
      <c r="T308" s="55" t="s">
        <v>14</v>
      </c>
      <c r="U308" s="12">
        <f>$O$38</f>
        <v>8.8000000000000023E-3</v>
      </c>
      <c r="V308" s="13">
        <v>1</v>
      </c>
      <c r="W308" s="14">
        <f>U308*V305*V306*V307*V308</f>
        <v>5.2800000000000015E-4</v>
      </c>
    </row>
    <row r="310" spans="17:23" x14ac:dyDescent="0.45">
      <c r="Q310" s="59" t="s">
        <v>169</v>
      </c>
      <c r="R310" s="3"/>
      <c r="S310" s="4" t="s">
        <v>3</v>
      </c>
      <c r="T310" s="37" t="s">
        <v>0</v>
      </c>
      <c r="U310" s="4"/>
      <c r="V310" s="5">
        <v>1</v>
      </c>
      <c r="W310" s="6"/>
    </row>
    <row r="311" spans="17:23" x14ac:dyDescent="0.45">
      <c r="R311" s="7" t="s">
        <v>29</v>
      </c>
      <c r="S311" s="8" t="s">
        <v>5</v>
      </c>
      <c r="T311" s="26" t="s">
        <v>6</v>
      </c>
      <c r="U311" s="8"/>
      <c r="V311" s="9">
        <f>$B$6</f>
        <v>0.2</v>
      </c>
      <c r="W311" s="10"/>
    </row>
    <row r="312" spans="17:23" x14ac:dyDescent="0.45">
      <c r="Q312" s="17"/>
      <c r="R312" s="11" t="s">
        <v>136</v>
      </c>
      <c r="S312" s="8" t="s">
        <v>93</v>
      </c>
      <c r="T312" s="55" t="s">
        <v>12</v>
      </c>
      <c r="U312" s="9"/>
      <c r="V312" s="9">
        <v>1</v>
      </c>
      <c r="W312" s="10"/>
    </row>
    <row r="313" spans="17:23" x14ac:dyDescent="0.45">
      <c r="Q313" s="17"/>
      <c r="R313" s="11" t="s">
        <v>17</v>
      </c>
      <c r="S313" s="12" t="s">
        <v>4</v>
      </c>
      <c r="T313" s="62" t="s">
        <v>1</v>
      </c>
      <c r="U313" s="12">
        <f>$O$43</f>
        <v>1.3300000000000002E-3</v>
      </c>
      <c r="V313" s="13">
        <f>$H$6</f>
        <v>0.19</v>
      </c>
      <c r="W313" s="14">
        <f>U313*V310*V311*V312*V313</f>
        <v>5.0540000000000014E-5</v>
      </c>
    </row>
    <row r="315" spans="17:23" x14ac:dyDescent="0.45">
      <c r="Q315" s="59" t="s">
        <v>170</v>
      </c>
      <c r="R315" s="3"/>
      <c r="S315" s="4" t="s">
        <v>3</v>
      </c>
      <c r="T315" s="37" t="s">
        <v>0</v>
      </c>
      <c r="U315" s="4"/>
      <c r="V315" s="5">
        <v>1</v>
      </c>
      <c r="W315" s="6"/>
    </row>
    <row r="316" spans="17:23" x14ac:dyDescent="0.45">
      <c r="R316" s="7" t="s">
        <v>29</v>
      </c>
      <c r="S316" s="8" t="s">
        <v>5</v>
      </c>
      <c r="T316" s="26" t="s">
        <v>6</v>
      </c>
      <c r="U316" s="8"/>
      <c r="V316" s="9">
        <f>$B$6</f>
        <v>0.2</v>
      </c>
      <c r="W316" s="10"/>
    </row>
    <row r="317" spans="17:23" x14ac:dyDescent="0.45">
      <c r="Q317" s="17"/>
      <c r="R317" s="11" t="s">
        <v>136</v>
      </c>
      <c r="S317" s="8" t="s">
        <v>93</v>
      </c>
      <c r="T317" s="55" t="s">
        <v>12</v>
      </c>
      <c r="U317" s="9"/>
      <c r="V317" s="9">
        <v>1</v>
      </c>
      <c r="W317" s="10"/>
    </row>
    <row r="318" spans="17:23" x14ac:dyDescent="0.45">
      <c r="Q318" s="17"/>
      <c r="R318" s="11" t="s">
        <v>114</v>
      </c>
      <c r="S318" s="12" t="s">
        <v>4</v>
      </c>
      <c r="T318" s="61" t="s">
        <v>4</v>
      </c>
      <c r="U318" s="12">
        <f>$O$43</f>
        <v>1.3300000000000002E-3</v>
      </c>
      <c r="V318" s="13">
        <f>$H$7</f>
        <v>0.7</v>
      </c>
      <c r="W318" s="14">
        <f>U318*V315*V316*V317*V318</f>
        <v>1.8620000000000003E-4</v>
      </c>
    </row>
    <row r="320" spans="17:23" x14ac:dyDescent="0.45">
      <c r="Q320" s="59" t="s">
        <v>171</v>
      </c>
      <c r="R320" s="3"/>
      <c r="S320" s="4" t="s">
        <v>3</v>
      </c>
      <c r="T320" s="37" t="s">
        <v>0</v>
      </c>
      <c r="U320" s="4"/>
      <c r="V320" s="5">
        <v>1</v>
      </c>
      <c r="W320" s="6"/>
    </row>
    <row r="321" spans="17:23" x14ac:dyDescent="0.45">
      <c r="R321" s="7" t="s">
        <v>29</v>
      </c>
      <c r="S321" s="8" t="s">
        <v>5</v>
      </c>
      <c r="T321" s="26" t="s">
        <v>6</v>
      </c>
      <c r="U321" s="8"/>
      <c r="V321" s="9">
        <f>$B$6</f>
        <v>0.2</v>
      </c>
      <c r="W321" s="10"/>
    </row>
    <row r="322" spans="17:23" x14ac:dyDescent="0.45">
      <c r="Q322" s="17"/>
      <c r="R322" s="11" t="s">
        <v>136</v>
      </c>
      <c r="S322" s="8" t="s">
        <v>93</v>
      </c>
      <c r="T322" s="55" t="s">
        <v>12</v>
      </c>
      <c r="U322" s="9"/>
      <c r="V322" s="9">
        <v>1</v>
      </c>
      <c r="W322" s="10"/>
    </row>
    <row r="323" spans="17:23" x14ac:dyDescent="0.45">
      <c r="Q323" s="17"/>
      <c r="R323" s="11" t="s">
        <v>49</v>
      </c>
      <c r="S323" s="12" t="s">
        <v>4</v>
      </c>
      <c r="T323" s="60" t="s">
        <v>14</v>
      </c>
      <c r="U323" s="12">
        <f>$O$43</f>
        <v>1.3300000000000002E-3</v>
      </c>
      <c r="V323" s="13">
        <f>$H$8</f>
        <v>0.11</v>
      </c>
      <c r="W323" s="14">
        <f>U323*V320*V321*V322*V323</f>
        <v>2.9260000000000008E-5</v>
      </c>
    </row>
    <row r="325" spans="17:23" x14ac:dyDescent="0.45">
      <c r="Q325" s="59" t="s">
        <v>172</v>
      </c>
      <c r="R325" s="3"/>
      <c r="S325" s="4" t="s">
        <v>3</v>
      </c>
      <c r="T325" s="37" t="s">
        <v>0</v>
      </c>
      <c r="U325" s="4"/>
      <c r="V325" s="5">
        <v>1</v>
      </c>
      <c r="W325" s="6"/>
    </row>
    <row r="326" spans="17:23" x14ac:dyDescent="0.45">
      <c r="R326" s="7" t="s">
        <v>126</v>
      </c>
      <c r="S326" s="8" t="s">
        <v>5</v>
      </c>
      <c r="T326" s="28" t="s">
        <v>5</v>
      </c>
      <c r="U326" s="8"/>
      <c r="V326" s="9">
        <f>$B$7</f>
        <v>0.74</v>
      </c>
      <c r="W326" s="10"/>
    </row>
    <row r="327" spans="17:23" x14ac:dyDescent="0.45">
      <c r="Q327" s="17"/>
      <c r="R327" s="11" t="s">
        <v>136</v>
      </c>
      <c r="S327" s="8" t="s">
        <v>93</v>
      </c>
      <c r="T327" s="55" t="s">
        <v>12</v>
      </c>
      <c r="U327" s="9"/>
      <c r="V327" s="9">
        <v>1</v>
      </c>
      <c r="W327" s="10"/>
    </row>
    <row r="328" spans="17:23" x14ac:dyDescent="0.45">
      <c r="Q328" s="17"/>
      <c r="R328" s="11" t="s">
        <v>17</v>
      </c>
      <c r="S328" s="12" t="s">
        <v>4</v>
      </c>
      <c r="T328" s="62" t="s">
        <v>1</v>
      </c>
      <c r="U328" s="12">
        <f>$O$43</f>
        <v>1.3300000000000002E-3</v>
      </c>
      <c r="V328" s="13">
        <f>$H$6</f>
        <v>0.19</v>
      </c>
      <c r="W328" s="14">
        <f>U328*V325*V326*V327*V328</f>
        <v>1.8699800000000004E-4</v>
      </c>
    </row>
    <row r="330" spans="17:23" x14ac:dyDescent="0.45">
      <c r="Q330" s="59" t="s">
        <v>173</v>
      </c>
      <c r="R330" s="3"/>
      <c r="S330" s="4" t="s">
        <v>3</v>
      </c>
      <c r="T330" s="37" t="s">
        <v>0</v>
      </c>
      <c r="U330" s="4"/>
      <c r="V330" s="5">
        <v>1</v>
      </c>
      <c r="W330" s="6"/>
    </row>
    <row r="331" spans="17:23" x14ac:dyDescent="0.45">
      <c r="R331" s="7" t="s">
        <v>126</v>
      </c>
      <c r="S331" s="8" t="s">
        <v>5</v>
      </c>
      <c r="T331" s="28" t="s">
        <v>5</v>
      </c>
      <c r="U331" s="8"/>
      <c r="V331" s="9">
        <f>$B$7</f>
        <v>0.74</v>
      </c>
      <c r="W331" s="10"/>
    </row>
    <row r="332" spans="17:23" x14ac:dyDescent="0.45">
      <c r="Q332" s="17"/>
      <c r="R332" s="11" t="s">
        <v>136</v>
      </c>
      <c r="S332" s="8" t="s">
        <v>93</v>
      </c>
      <c r="T332" s="55" t="s">
        <v>12</v>
      </c>
      <c r="U332" s="9"/>
      <c r="V332" s="9">
        <v>1</v>
      </c>
      <c r="W332" s="10"/>
    </row>
    <row r="333" spans="17:23" x14ac:dyDescent="0.45">
      <c r="Q333" s="17"/>
      <c r="R333" s="11" t="s">
        <v>114</v>
      </c>
      <c r="S333" s="12" t="s">
        <v>4</v>
      </c>
      <c r="T333" s="61" t="s">
        <v>4</v>
      </c>
      <c r="U333" s="12">
        <f>$O$43</f>
        <v>1.3300000000000002E-3</v>
      </c>
      <c r="V333" s="13">
        <f>$H$7</f>
        <v>0.7</v>
      </c>
      <c r="W333" s="14">
        <f>U333*V330*V331*V332*V333</f>
        <v>6.8894000000000008E-4</v>
      </c>
    </row>
    <row r="335" spans="17:23" x14ac:dyDescent="0.45">
      <c r="Q335" s="59" t="s">
        <v>174</v>
      </c>
      <c r="R335" s="3"/>
      <c r="S335" s="4" t="s">
        <v>3</v>
      </c>
      <c r="T335" s="37" t="s">
        <v>0</v>
      </c>
      <c r="U335" s="4"/>
      <c r="V335" s="5">
        <v>1</v>
      </c>
      <c r="W335" s="6"/>
    </row>
    <row r="336" spans="17:23" x14ac:dyDescent="0.45">
      <c r="R336" s="7" t="s">
        <v>126</v>
      </c>
      <c r="S336" s="8" t="s">
        <v>5</v>
      </c>
      <c r="T336" s="28" t="s">
        <v>5</v>
      </c>
      <c r="U336" s="8"/>
      <c r="V336" s="9">
        <f>$B$7</f>
        <v>0.74</v>
      </c>
      <c r="W336" s="10"/>
    </row>
    <row r="337" spans="17:23" x14ac:dyDescent="0.45">
      <c r="Q337" s="17"/>
      <c r="R337" s="11" t="s">
        <v>136</v>
      </c>
      <c r="S337" s="8" t="s">
        <v>93</v>
      </c>
      <c r="T337" s="55" t="s">
        <v>12</v>
      </c>
      <c r="U337" s="9"/>
      <c r="V337" s="9">
        <v>1</v>
      </c>
      <c r="W337" s="10"/>
    </row>
    <row r="338" spans="17:23" x14ac:dyDescent="0.45">
      <c r="Q338" s="17"/>
      <c r="R338" s="11" t="s">
        <v>49</v>
      </c>
      <c r="S338" s="12" t="s">
        <v>4</v>
      </c>
      <c r="T338" s="60" t="s">
        <v>14</v>
      </c>
      <c r="U338" s="12">
        <f>$O$43</f>
        <v>1.3300000000000002E-3</v>
      </c>
      <c r="V338" s="13">
        <f>$H$8</f>
        <v>0.11</v>
      </c>
      <c r="W338" s="14">
        <f>U338*V335*V336*V337*V338</f>
        <v>1.0826200000000001E-4</v>
      </c>
    </row>
    <row r="340" spans="17:23" x14ac:dyDescent="0.45">
      <c r="Q340" s="59" t="s">
        <v>175</v>
      </c>
      <c r="R340" s="3"/>
      <c r="S340" s="4" t="s">
        <v>3</v>
      </c>
      <c r="T340" s="37" t="s">
        <v>0</v>
      </c>
      <c r="U340" s="4"/>
      <c r="V340" s="5">
        <v>1</v>
      </c>
      <c r="W340" s="6"/>
    </row>
    <row r="341" spans="17:23" x14ac:dyDescent="0.45">
      <c r="R341" s="7" t="s">
        <v>30</v>
      </c>
      <c r="S341" s="8" t="s">
        <v>5</v>
      </c>
      <c r="T341" s="29" t="s">
        <v>9</v>
      </c>
      <c r="U341" s="8"/>
      <c r="V341" s="9">
        <f>$B$8</f>
        <v>0.06</v>
      </c>
      <c r="W341" s="10"/>
    </row>
    <row r="342" spans="17:23" x14ac:dyDescent="0.45">
      <c r="Q342" s="17"/>
      <c r="R342" s="11" t="s">
        <v>136</v>
      </c>
      <c r="S342" s="8" t="s">
        <v>93</v>
      </c>
      <c r="T342" s="55" t="s">
        <v>12</v>
      </c>
      <c r="U342" s="9"/>
      <c r="V342" s="9">
        <v>1</v>
      </c>
      <c r="W342" s="10"/>
    </row>
    <row r="343" spans="17:23" x14ac:dyDescent="0.45">
      <c r="Q343" s="17"/>
      <c r="R343" s="11" t="s">
        <v>17</v>
      </c>
      <c r="S343" s="12" t="s">
        <v>4</v>
      </c>
      <c r="T343" s="62" t="s">
        <v>1</v>
      </c>
      <c r="U343" s="12">
        <f>$O$43</f>
        <v>1.3300000000000002E-3</v>
      </c>
      <c r="V343" s="13">
        <f>$H$6</f>
        <v>0.19</v>
      </c>
      <c r="W343" s="14">
        <f>U343*V340*V341*V342*V343</f>
        <v>1.5162000000000003E-5</v>
      </c>
    </row>
    <row r="345" spans="17:23" x14ac:dyDescent="0.45">
      <c r="Q345" s="59" t="s">
        <v>176</v>
      </c>
      <c r="R345" s="3"/>
      <c r="S345" s="4" t="s">
        <v>3</v>
      </c>
      <c r="T345" s="37" t="s">
        <v>0</v>
      </c>
      <c r="U345" s="4"/>
      <c r="V345" s="5">
        <v>1</v>
      </c>
      <c r="W345" s="6"/>
    </row>
    <row r="346" spans="17:23" x14ac:dyDescent="0.45">
      <c r="R346" s="7" t="s">
        <v>30</v>
      </c>
      <c r="S346" s="8" t="s">
        <v>5</v>
      </c>
      <c r="T346" s="29" t="s">
        <v>9</v>
      </c>
      <c r="U346" s="8"/>
      <c r="V346" s="9">
        <f>$B$8</f>
        <v>0.06</v>
      </c>
      <c r="W346" s="10"/>
    </row>
    <row r="347" spans="17:23" x14ac:dyDescent="0.45">
      <c r="Q347" s="17"/>
      <c r="R347" s="11" t="s">
        <v>136</v>
      </c>
      <c r="S347" s="8" t="s">
        <v>93</v>
      </c>
      <c r="T347" s="55" t="s">
        <v>12</v>
      </c>
      <c r="U347" s="9"/>
      <c r="V347" s="9">
        <v>1</v>
      </c>
      <c r="W347" s="10"/>
    </row>
    <row r="348" spans="17:23" x14ac:dyDescent="0.45">
      <c r="Q348" s="17"/>
      <c r="R348" s="11" t="s">
        <v>114</v>
      </c>
      <c r="S348" s="12" t="s">
        <v>4</v>
      </c>
      <c r="T348" s="61" t="s">
        <v>4</v>
      </c>
      <c r="U348" s="12">
        <f>$O$43</f>
        <v>1.3300000000000002E-3</v>
      </c>
      <c r="V348" s="13">
        <f>$H$7</f>
        <v>0.7</v>
      </c>
      <c r="W348" s="14">
        <f>U348*V345*V346*V347*V348</f>
        <v>5.5860000000000004E-5</v>
      </c>
    </row>
    <row r="350" spans="17:23" x14ac:dyDescent="0.45">
      <c r="Q350" s="59" t="s">
        <v>177</v>
      </c>
      <c r="R350" s="3"/>
      <c r="S350" s="4" t="s">
        <v>3</v>
      </c>
      <c r="T350" s="37" t="s">
        <v>0</v>
      </c>
      <c r="U350" s="4"/>
      <c r="V350" s="5">
        <v>1</v>
      </c>
      <c r="W350" s="6"/>
    </row>
    <row r="351" spans="17:23" x14ac:dyDescent="0.45">
      <c r="R351" s="7" t="s">
        <v>30</v>
      </c>
      <c r="S351" s="8" t="s">
        <v>5</v>
      </c>
      <c r="T351" s="29" t="s">
        <v>9</v>
      </c>
      <c r="U351" s="8"/>
      <c r="V351" s="9">
        <f>$B$8</f>
        <v>0.06</v>
      </c>
      <c r="W351" s="10"/>
    </row>
    <row r="352" spans="17:23" x14ac:dyDescent="0.45">
      <c r="Q352" s="17"/>
      <c r="R352" s="11" t="s">
        <v>136</v>
      </c>
      <c r="S352" s="8" t="s">
        <v>93</v>
      </c>
      <c r="T352" s="55" t="s">
        <v>12</v>
      </c>
      <c r="U352" s="9"/>
      <c r="V352" s="9">
        <v>1</v>
      </c>
      <c r="W352" s="10"/>
    </row>
    <row r="353" spans="17:23" x14ac:dyDescent="0.45">
      <c r="Q353" s="17"/>
      <c r="R353" s="11" t="s">
        <v>49</v>
      </c>
      <c r="S353" s="12" t="s">
        <v>4</v>
      </c>
      <c r="T353" s="60" t="s">
        <v>14</v>
      </c>
      <c r="U353" s="12">
        <f>$O$43</f>
        <v>1.3300000000000002E-3</v>
      </c>
      <c r="V353" s="13">
        <f>$H$8</f>
        <v>0.11</v>
      </c>
      <c r="W353" s="14">
        <f>U353*V350*V351*V352*V353</f>
        <v>8.7780000000000013E-6</v>
      </c>
    </row>
    <row r="355" spans="17:23" x14ac:dyDescent="0.45">
      <c r="Q355" s="59" t="s">
        <v>178</v>
      </c>
      <c r="R355" s="3"/>
      <c r="S355" s="4" t="s">
        <v>3</v>
      </c>
      <c r="T355" s="37" t="s">
        <v>0</v>
      </c>
      <c r="U355" s="4"/>
      <c r="V355" s="5">
        <v>1</v>
      </c>
      <c r="W355" s="6"/>
    </row>
    <row r="356" spans="17:23" x14ac:dyDescent="0.45">
      <c r="R356" s="7" t="s">
        <v>29</v>
      </c>
      <c r="S356" s="8" t="s">
        <v>5</v>
      </c>
      <c r="T356" s="26" t="s">
        <v>6</v>
      </c>
      <c r="U356" s="8"/>
      <c r="V356" s="9">
        <f>$B$6</f>
        <v>0.2</v>
      </c>
      <c r="W356" s="10"/>
    </row>
    <row r="357" spans="17:23" x14ac:dyDescent="0.45">
      <c r="Q357" s="17"/>
      <c r="R357" s="11" t="s">
        <v>136</v>
      </c>
      <c r="S357" s="8" t="s">
        <v>93</v>
      </c>
      <c r="T357" s="55" t="s">
        <v>12</v>
      </c>
      <c r="U357" s="9"/>
      <c r="V357" s="9">
        <v>1</v>
      </c>
      <c r="W357" s="10"/>
    </row>
    <row r="358" spans="17:23" x14ac:dyDescent="0.45">
      <c r="Q358" s="17"/>
      <c r="R358" s="11" t="s">
        <v>136</v>
      </c>
      <c r="S358" s="12" t="s">
        <v>4</v>
      </c>
      <c r="T358" s="55" t="s">
        <v>4</v>
      </c>
      <c r="U358" s="12">
        <f>$O$48</f>
        <v>4.9000000000000007E-3</v>
      </c>
      <c r="V358" s="13">
        <v>1</v>
      </c>
      <c r="W358" s="14">
        <f>U358*V355*V356*V357*V358</f>
        <v>9.8000000000000019E-4</v>
      </c>
    </row>
    <row r="360" spans="17:23" x14ac:dyDescent="0.45">
      <c r="Q360" s="59" t="s">
        <v>179</v>
      </c>
      <c r="R360" s="3"/>
      <c r="S360" s="4" t="s">
        <v>3</v>
      </c>
      <c r="T360" s="37" t="s">
        <v>0</v>
      </c>
      <c r="U360" s="4"/>
      <c r="V360" s="5">
        <v>1</v>
      </c>
      <c r="W360" s="6"/>
    </row>
    <row r="361" spans="17:23" x14ac:dyDescent="0.45">
      <c r="R361" s="7" t="s">
        <v>126</v>
      </c>
      <c r="S361" s="8" t="s">
        <v>5</v>
      </c>
      <c r="T361" s="28" t="s">
        <v>5</v>
      </c>
      <c r="U361" s="8"/>
      <c r="V361" s="9">
        <f>$B$7</f>
        <v>0.74</v>
      </c>
      <c r="W361" s="10"/>
    </row>
    <row r="362" spans="17:23" x14ac:dyDescent="0.45">
      <c r="Q362" s="17"/>
      <c r="R362" s="11" t="s">
        <v>136</v>
      </c>
      <c r="S362" s="8" t="s">
        <v>93</v>
      </c>
      <c r="T362" s="55" t="s">
        <v>12</v>
      </c>
      <c r="U362" s="9"/>
      <c r="V362" s="9">
        <v>1</v>
      </c>
      <c r="W362" s="10"/>
    </row>
    <row r="363" spans="17:23" x14ac:dyDescent="0.45">
      <c r="Q363" s="17"/>
      <c r="R363" s="11" t="s">
        <v>136</v>
      </c>
      <c r="S363" s="12" t="s">
        <v>4</v>
      </c>
      <c r="T363" s="55" t="s">
        <v>4</v>
      </c>
      <c r="U363" s="12">
        <f>$O$48</f>
        <v>4.9000000000000007E-3</v>
      </c>
      <c r="V363" s="13">
        <v>1</v>
      </c>
      <c r="W363" s="14">
        <f>U363*V360*V361*V362*V363</f>
        <v>3.6260000000000003E-3</v>
      </c>
    </row>
    <row r="365" spans="17:23" x14ac:dyDescent="0.45">
      <c r="Q365" s="59" t="s">
        <v>180</v>
      </c>
      <c r="R365" s="3"/>
      <c r="S365" s="4" t="s">
        <v>3</v>
      </c>
      <c r="T365" s="37" t="s">
        <v>0</v>
      </c>
      <c r="U365" s="4"/>
      <c r="V365" s="5">
        <v>1</v>
      </c>
      <c r="W365" s="6"/>
    </row>
    <row r="366" spans="17:23" x14ac:dyDescent="0.45">
      <c r="R366" s="7" t="s">
        <v>30</v>
      </c>
      <c r="S366" s="8" t="s">
        <v>5</v>
      </c>
      <c r="T366" s="29" t="s">
        <v>9</v>
      </c>
      <c r="U366" s="8"/>
      <c r="V366" s="9">
        <f>$B$8</f>
        <v>0.06</v>
      </c>
      <c r="W366" s="10"/>
    </row>
    <row r="367" spans="17:23" x14ac:dyDescent="0.45">
      <c r="Q367" s="17"/>
      <c r="R367" s="11" t="s">
        <v>136</v>
      </c>
      <c r="S367" s="8" t="s">
        <v>93</v>
      </c>
      <c r="T367" s="55" t="s">
        <v>12</v>
      </c>
      <c r="U367" s="9"/>
      <c r="V367" s="9">
        <v>1</v>
      </c>
      <c r="W367" s="10"/>
    </row>
    <row r="368" spans="17:23" x14ac:dyDescent="0.45">
      <c r="Q368" s="17"/>
      <c r="R368" s="11" t="s">
        <v>136</v>
      </c>
      <c r="S368" s="12" t="s">
        <v>4</v>
      </c>
      <c r="T368" s="55" t="s">
        <v>4</v>
      </c>
      <c r="U368" s="12">
        <f>$O$48</f>
        <v>4.9000000000000007E-3</v>
      </c>
      <c r="V368" s="13">
        <v>1</v>
      </c>
      <c r="W368" s="14">
        <f>U368*V365*V366*V367*V368</f>
        <v>2.9400000000000004E-4</v>
      </c>
    </row>
    <row r="370" spans="17:23" x14ac:dyDescent="0.45">
      <c r="Q370" s="59" t="s">
        <v>181</v>
      </c>
      <c r="R370" s="3"/>
      <c r="S370" s="4" t="s">
        <v>3</v>
      </c>
      <c r="T370" s="37" t="s">
        <v>0</v>
      </c>
      <c r="U370" s="4"/>
      <c r="V370" s="5">
        <v>1</v>
      </c>
      <c r="W370" s="6"/>
    </row>
    <row r="371" spans="17:23" x14ac:dyDescent="0.45">
      <c r="R371" s="7" t="s">
        <v>29</v>
      </c>
      <c r="S371" s="8" t="s">
        <v>5</v>
      </c>
      <c r="T371" s="26" t="s">
        <v>6</v>
      </c>
      <c r="U371" s="8"/>
      <c r="V371" s="9">
        <f>$B$6</f>
        <v>0.2</v>
      </c>
      <c r="W371" s="10"/>
    </row>
    <row r="372" spans="17:23" x14ac:dyDescent="0.45">
      <c r="Q372" s="17"/>
      <c r="R372" s="11" t="s">
        <v>136</v>
      </c>
      <c r="S372" s="8" t="s">
        <v>93</v>
      </c>
      <c r="T372" s="55" t="s">
        <v>12</v>
      </c>
      <c r="U372" s="9"/>
      <c r="V372" s="9">
        <v>1</v>
      </c>
      <c r="W372" s="10"/>
    </row>
    <row r="373" spans="17:23" x14ac:dyDescent="0.45">
      <c r="Q373" s="17"/>
      <c r="R373" s="11" t="s">
        <v>136</v>
      </c>
      <c r="S373" s="12" t="s">
        <v>4</v>
      </c>
      <c r="T373" s="55" t="s">
        <v>14</v>
      </c>
      <c r="U373" s="12">
        <f>$O$53</f>
        <v>7.7000000000000007E-4</v>
      </c>
      <c r="V373" s="13">
        <v>1</v>
      </c>
      <c r="W373" s="14">
        <f>U373*V370*V371*V372*V373</f>
        <v>1.5400000000000003E-4</v>
      </c>
    </row>
    <row r="375" spans="17:23" x14ac:dyDescent="0.45">
      <c r="Q375" s="59" t="s">
        <v>182</v>
      </c>
      <c r="R375" s="3"/>
      <c r="S375" s="4" t="s">
        <v>3</v>
      </c>
      <c r="T375" s="37" t="s">
        <v>0</v>
      </c>
      <c r="U375" s="4"/>
      <c r="V375" s="5">
        <v>1</v>
      </c>
      <c r="W375" s="6"/>
    </row>
    <row r="376" spans="17:23" x14ac:dyDescent="0.45">
      <c r="R376" s="7" t="s">
        <v>126</v>
      </c>
      <c r="S376" s="8" t="s">
        <v>5</v>
      </c>
      <c r="T376" s="28" t="s">
        <v>5</v>
      </c>
      <c r="U376" s="8"/>
      <c r="V376" s="9">
        <f>$B$7</f>
        <v>0.74</v>
      </c>
      <c r="W376" s="10"/>
    </row>
    <row r="377" spans="17:23" x14ac:dyDescent="0.45">
      <c r="Q377" s="17"/>
      <c r="R377" s="11" t="s">
        <v>136</v>
      </c>
      <c r="S377" s="8" t="s">
        <v>93</v>
      </c>
      <c r="T377" s="55" t="s">
        <v>12</v>
      </c>
      <c r="U377" s="9"/>
      <c r="V377" s="9">
        <v>1</v>
      </c>
      <c r="W377" s="10"/>
    </row>
    <row r="378" spans="17:23" x14ac:dyDescent="0.45">
      <c r="Q378" s="17"/>
      <c r="R378" s="11" t="s">
        <v>136</v>
      </c>
      <c r="S378" s="12" t="s">
        <v>4</v>
      </c>
      <c r="T378" s="55" t="s">
        <v>14</v>
      </c>
      <c r="U378" s="12">
        <f>$O$53</f>
        <v>7.7000000000000007E-4</v>
      </c>
      <c r="V378" s="13">
        <v>1</v>
      </c>
      <c r="W378" s="14">
        <f>U378*V375*V376*V377*V378</f>
        <v>5.6980000000000008E-4</v>
      </c>
    </row>
    <row r="380" spans="17:23" x14ac:dyDescent="0.45">
      <c r="Q380" s="59" t="s">
        <v>183</v>
      </c>
      <c r="R380" s="3"/>
      <c r="S380" s="4" t="s">
        <v>3</v>
      </c>
      <c r="T380" s="37" t="s">
        <v>0</v>
      </c>
      <c r="U380" s="4"/>
      <c r="V380" s="5">
        <v>1</v>
      </c>
      <c r="W380" s="6"/>
    </row>
    <row r="381" spans="17:23" x14ac:dyDescent="0.45">
      <c r="R381" s="7" t="s">
        <v>30</v>
      </c>
      <c r="S381" s="8" t="s">
        <v>5</v>
      </c>
      <c r="T381" s="29" t="s">
        <v>9</v>
      </c>
      <c r="U381" s="8"/>
      <c r="V381" s="9">
        <f>$B$8</f>
        <v>0.06</v>
      </c>
      <c r="W381" s="10"/>
    </row>
    <row r="382" spans="17:23" x14ac:dyDescent="0.45">
      <c r="Q382" s="17"/>
      <c r="R382" s="11" t="s">
        <v>136</v>
      </c>
      <c r="S382" s="8" t="s">
        <v>93</v>
      </c>
      <c r="T382" s="55" t="s">
        <v>12</v>
      </c>
      <c r="U382" s="9"/>
      <c r="V382" s="9">
        <v>1</v>
      </c>
      <c r="W382" s="10"/>
    </row>
    <row r="383" spans="17:23" x14ac:dyDescent="0.45">
      <c r="Q383" s="17"/>
      <c r="R383" s="11" t="s">
        <v>136</v>
      </c>
      <c r="S383" s="12" t="s">
        <v>4</v>
      </c>
      <c r="T383" s="55" t="s">
        <v>14</v>
      </c>
      <c r="U383" s="12">
        <f>$O$53</f>
        <v>7.7000000000000007E-4</v>
      </c>
      <c r="V383" s="13">
        <v>1</v>
      </c>
      <c r="W383" s="14">
        <f>U383*V380*V381*V382*V383</f>
        <v>4.6200000000000005E-5</v>
      </c>
    </row>
    <row r="385" spans="17:23" x14ac:dyDescent="0.45">
      <c r="Q385" s="1" t="s">
        <v>184</v>
      </c>
      <c r="R385" s="3"/>
      <c r="S385" s="4" t="s">
        <v>3</v>
      </c>
      <c r="T385" s="37" t="s">
        <v>3</v>
      </c>
      <c r="U385" s="4"/>
      <c r="V385" s="5">
        <v>1</v>
      </c>
      <c r="W385" s="6"/>
    </row>
    <row r="386" spans="17:23" x14ac:dyDescent="0.45">
      <c r="R386" s="7" t="s">
        <v>29</v>
      </c>
      <c r="S386" s="8" t="s">
        <v>5</v>
      </c>
      <c r="T386" s="26" t="s">
        <v>6</v>
      </c>
      <c r="U386" s="8"/>
      <c r="V386" s="9">
        <f>$B$6</f>
        <v>0.2</v>
      </c>
      <c r="W386" s="10"/>
    </row>
    <row r="387" spans="17:23" x14ac:dyDescent="0.45">
      <c r="Q387" s="17"/>
      <c r="R387" s="7" t="s">
        <v>94</v>
      </c>
      <c r="S387" s="8" t="s">
        <v>93</v>
      </c>
      <c r="T387" s="30" t="s">
        <v>8</v>
      </c>
      <c r="U387" s="9"/>
      <c r="V387" s="9">
        <f>$E$6</f>
        <v>0.13</v>
      </c>
      <c r="W387" s="10"/>
    </row>
    <row r="388" spans="17:23" x14ac:dyDescent="0.45">
      <c r="Q388" s="17"/>
      <c r="R388" s="11" t="s">
        <v>17</v>
      </c>
      <c r="S388" s="12" t="s">
        <v>4</v>
      </c>
      <c r="T388" s="62" t="s">
        <v>1</v>
      </c>
      <c r="U388" s="12">
        <f>O$58</f>
        <v>2.0995E-2</v>
      </c>
      <c r="V388" s="13">
        <f>$H$6</f>
        <v>0.19</v>
      </c>
      <c r="W388" s="14">
        <f>U388*V385*V386*V387*V388</f>
        <v>1.0371530000000001E-4</v>
      </c>
    </row>
    <row r="390" spans="17:23" x14ac:dyDescent="0.45">
      <c r="Q390" s="1" t="s">
        <v>185</v>
      </c>
      <c r="R390" s="3"/>
      <c r="S390" s="4" t="s">
        <v>3</v>
      </c>
      <c r="T390" s="37" t="s">
        <v>3</v>
      </c>
      <c r="U390" s="4"/>
      <c r="V390" s="5">
        <v>1</v>
      </c>
      <c r="W390" s="6"/>
    </row>
    <row r="391" spans="17:23" x14ac:dyDescent="0.45">
      <c r="R391" s="7" t="s">
        <v>29</v>
      </c>
      <c r="S391" s="8" t="s">
        <v>5</v>
      </c>
      <c r="T391" s="26" t="s">
        <v>6</v>
      </c>
      <c r="U391" s="8"/>
      <c r="V391" s="9">
        <f>$B$6</f>
        <v>0.2</v>
      </c>
      <c r="W391" s="10"/>
    </row>
    <row r="392" spans="17:23" x14ac:dyDescent="0.45">
      <c r="Q392" s="17"/>
      <c r="R392" s="7" t="s">
        <v>94</v>
      </c>
      <c r="S392" s="8" t="s">
        <v>93</v>
      </c>
      <c r="T392" s="30" t="s">
        <v>8</v>
      </c>
      <c r="U392" s="9"/>
      <c r="V392" s="9">
        <f>$E$6</f>
        <v>0.13</v>
      </c>
      <c r="W392" s="10"/>
    </row>
    <row r="393" spans="17:23" x14ac:dyDescent="0.45">
      <c r="Q393" s="17"/>
      <c r="R393" s="11" t="s">
        <v>114</v>
      </c>
      <c r="S393" s="12" t="s">
        <v>4</v>
      </c>
      <c r="T393" s="61" t="s">
        <v>4</v>
      </c>
      <c r="U393" s="12">
        <f>O$58</f>
        <v>2.0995E-2</v>
      </c>
      <c r="V393" s="13">
        <f>$H$7</f>
        <v>0.7</v>
      </c>
      <c r="W393" s="14">
        <f>U393*V390*V391*V392*V393</f>
        <v>3.82109E-4</v>
      </c>
    </row>
    <row r="395" spans="17:23" x14ac:dyDescent="0.45">
      <c r="Q395" s="1" t="s">
        <v>186</v>
      </c>
      <c r="R395" s="3"/>
      <c r="S395" s="4" t="s">
        <v>3</v>
      </c>
      <c r="T395" s="37" t="s">
        <v>3</v>
      </c>
      <c r="U395" s="4"/>
      <c r="V395" s="5">
        <v>1</v>
      </c>
      <c r="W395" s="6"/>
    </row>
    <row r="396" spans="17:23" x14ac:dyDescent="0.45">
      <c r="R396" s="7" t="s">
        <v>29</v>
      </c>
      <c r="S396" s="8" t="s">
        <v>5</v>
      </c>
      <c r="T396" s="26" t="s">
        <v>6</v>
      </c>
      <c r="U396" s="8"/>
      <c r="V396" s="9">
        <f>$B$6</f>
        <v>0.2</v>
      </c>
      <c r="W396" s="10"/>
    </row>
    <row r="397" spans="17:23" x14ac:dyDescent="0.45">
      <c r="Q397" s="17"/>
      <c r="R397" s="7" t="s">
        <v>94</v>
      </c>
      <c r="S397" s="8" t="s">
        <v>93</v>
      </c>
      <c r="T397" s="30" t="s">
        <v>8</v>
      </c>
      <c r="U397" s="9"/>
      <c r="V397" s="9">
        <f>$E$6</f>
        <v>0.13</v>
      </c>
      <c r="W397" s="10"/>
    </row>
    <row r="398" spans="17:23" x14ac:dyDescent="0.45">
      <c r="Q398" s="17"/>
      <c r="R398" s="11" t="s">
        <v>49</v>
      </c>
      <c r="S398" s="12" t="s">
        <v>4</v>
      </c>
      <c r="T398" s="60" t="s">
        <v>14</v>
      </c>
      <c r="U398" s="12">
        <f>O$58</f>
        <v>2.0995E-2</v>
      </c>
      <c r="V398" s="13">
        <f>$H$8</f>
        <v>0.11</v>
      </c>
      <c r="W398" s="14">
        <f>U398*V395*V396*V397*V398</f>
        <v>6.0045700000000007E-5</v>
      </c>
    </row>
    <row r="400" spans="17:23" x14ac:dyDescent="0.45">
      <c r="Q400" s="1" t="s">
        <v>187</v>
      </c>
      <c r="R400" s="3"/>
      <c r="S400" s="4" t="s">
        <v>3</v>
      </c>
      <c r="T400" s="37" t="s">
        <v>3</v>
      </c>
      <c r="U400" s="4"/>
      <c r="V400" s="5">
        <v>1</v>
      </c>
      <c r="W400" s="6"/>
    </row>
    <row r="401" spans="17:23" x14ac:dyDescent="0.45">
      <c r="R401" s="7" t="s">
        <v>29</v>
      </c>
      <c r="S401" s="8" t="s">
        <v>5</v>
      </c>
      <c r="T401" s="26" t="s">
        <v>6</v>
      </c>
      <c r="U401" s="8"/>
      <c r="V401" s="9">
        <f>$B$6</f>
        <v>0.2</v>
      </c>
      <c r="W401" s="10"/>
    </row>
    <row r="402" spans="17:23" x14ac:dyDescent="0.45">
      <c r="Q402" s="17"/>
      <c r="R402" s="7" t="s">
        <v>116</v>
      </c>
      <c r="S402" s="8" t="s">
        <v>93</v>
      </c>
      <c r="T402" s="31" t="s">
        <v>93</v>
      </c>
      <c r="U402" s="9"/>
      <c r="V402" s="9">
        <f>$E$7</f>
        <v>0.8</v>
      </c>
      <c r="W402" s="10"/>
    </row>
    <row r="403" spans="17:23" x14ac:dyDescent="0.45">
      <c r="Q403" s="17"/>
      <c r="R403" s="11" t="s">
        <v>17</v>
      </c>
      <c r="S403" s="12" t="s">
        <v>4</v>
      </c>
      <c r="T403" s="62" t="s">
        <v>1</v>
      </c>
      <c r="U403" s="12">
        <f>O$58</f>
        <v>2.0995E-2</v>
      </c>
      <c r="V403" s="13">
        <f>$H$6</f>
        <v>0.19</v>
      </c>
      <c r="W403" s="14">
        <f>U403*V400*V401*V402*V403</f>
        <v>6.3824800000000011E-4</v>
      </c>
    </row>
    <row r="405" spans="17:23" x14ac:dyDescent="0.45">
      <c r="Q405" s="1" t="s">
        <v>188</v>
      </c>
      <c r="R405" s="3"/>
      <c r="S405" s="4" t="s">
        <v>3</v>
      </c>
      <c r="T405" s="37" t="s">
        <v>3</v>
      </c>
      <c r="U405" s="4"/>
      <c r="V405" s="5">
        <v>1</v>
      </c>
      <c r="W405" s="6"/>
    </row>
    <row r="406" spans="17:23" x14ac:dyDescent="0.45">
      <c r="R406" s="7" t="s">
        <v>29</v>
      </c>
      <c r="S406" s="8" t="s">
        <v>5</v>
      </c>
      <c r="T406" s="26" t="s">
        <v>6</v>
      </c>
      <c r="U406" s="8"/>
      <c r="V406" s="9">
        <f>$B$6</f>
        <v>0.2</v>
      </c>
      <c r="W406" s="10"/>
    </row>
    <row r="407" spans="17:23" x14ac:dyDescent="0.45">
      <c r="Q407" s="17"/>
      <c r="R407" s="7" t="s">
        <v>116</v>
      </c>
      <c r="S407" s="8" t="s">
        <v>93</v>
      </c>
      <c r="T407" s="31" t="s">
        <v>93</v>
      </c>
      <c r="U407" s="9"/>
      <c r="V407" s="9">
        <f>$E$7</f>
        <v>0.8</v>
      </c>
      <c r="W407" s="10"/>
    </row>
    <row r="408" spans="17:23" x14ac:dyDescent="0.45">
      <c r="Q408" s="17"/>
      <c r="R408" s="11" t="s">
        <v>114</v>
      </c>
      <c r="S408" s="12" t="s">
        <v>4</v>
      </c>
      <c r="T408" s="61" t="s">
        <v>4</v>
      </c>
      <c r="U408" s="12">
        <f>O$58</f>
        <v>2.0995E-2</v>
      </c>
      <c r="V408" s="13">
        <f>$H$7</f>
        <v>0.7</v>
      </c>
      <c r="W408" s="14">
        <f>U408*V405*V406*V407*V408</f>
        <v>2.3514400000000002E-3</v>
      </c>
    </row>
    <row r="410" spans="17:23" x14ac:dyDescent="0.45">
      <c r="Q410" s="1" t="s">
        <v>189</v>
      </c>
      <c r="R410" s="3"/>
      <c r="S410" s="4" t="s">
        <v>3</v>
      </c>
      <c r="T410" s="37" t="s">
        <v>3</v>
      </c>
      <c r="U410" s="4"/>
      <c r="V410" s="5">
        <v>1</v>
      </c>
      <c r="W410" s="6"/>
    </row>
    <row r="411" spans="17:23" x14ac:dyDescent="0.45">
      <c r="R411" s="7" t="s">
        <v>29</v>
      </c>
      <c r="S411" s="8" t="s">
        <v>5</v>
      </c>
      <c r="T411" s="26" t="s">
        <v>6</v>
      </c>
      <c r="U411" s="8"/>
      <c r="V411" s="9">
        <f>$B$6</f>
        <v>0.2</v>
      </c>
      <c r="W411" s="10"/>
    </row>
    <row r="412" spans="17:23" x14ac:dyDescent="0.45">
      <c r="Q412" s="17"/>
      <c r="R412" s="7" t="s">
        <v>116</v>
      </c>
      <c r="S412" s="8" t="s">
        <v>93</v>
      </c>
      <c r="T412" s="31" t="s">
        <v>93</v>
      </c>
      <c r="U412" s="9"/>
      <c r="V412" s="9">
        <f>$E$7</f>
        <v>0.8</v>
      </c>
      <c r="W412" s="10"/>
    </row>
    <row r="413" spans="17:23" x14ac:dyDescent="0.45">
      <c r="Q413" s="17"/>
      <c r="R413" s="11" t="s">
        <v>49</v>
      </c>
      <c r="S413" s="12" t="s">
        <v>4</v>
      </c>
      <c r="T413" s="60" t="s">
        <v>14</v>
      </c>
      <c r="U413" s="12">
        <f>O$58</f>
        <v>2.0995E-2</v>
      </c>
      <c r="V413" s="13">
        <f>$H$8</f>
        <v>0.11</v>
      </c>
      <c r="W413" s="14">
        <f>U413*V410*V411*V412*V413</f>
        <v>3.6951200000000006E-4</v>
      </c>
    </row>
    <row r="415" spans="17:23" x14ac:dyDescent="0.45">
      <c r="Q415" s="1" t="s">
        <v>190</v>
      </c>
      <c r="R415" s="3"/>
      <c r="S415" s="4" t="s">
        <v>3</v>
      </c>
      <c r="T415" s="37" t="s">
        <v>3</v>
      </c>
      <c r="U415" s="4"/>
      <c r="V415" s="5">
        <v>1</v>
      </c>
      <c r="W415" s="6"/>
    </row>
    <row r="416" spans="17:23" x14ac:dyDescent="0.45">
      <c r="R416" s="7" t="s">
        <v>29</v>
      </c>
      <c r="S416" s="8" t="s">
        <v>5</v>
      </c>
      <c r="T416" s="26" t="s">
        <v>6</v>
      </c>
      <c r="U416" s="8"/>
      <c r="V416" s="9">
        <f>$B$6</f>
        <v>0.2</v>
      </c>
      <c r="W416" s="10"/>
    </row>
    <row r="417" spans="17:23" x14ac:dyDescent="0.45">
      <c r="Q417" s="17"/>
      <c r="R417" s="7" t="s">
        <v>115</v>
      </c>
      <c r="S417" s="8" t="s">
        <v>93</v>
      </c>
      <c r="T417" s="32" t="s">
        <v>12</v>
      </c>
      <c r="U417" s="9"/>
      <c r="V417" s="9">
        <f>$E$8</f>
        <v>7.0000000000000007E-2</v>
      </c>
      <c r="W417" s="10"/>
    </row>
    <row r="418" spans="17:23" x14ac:dyDescent="0.45">
      <c r="Q418" s="17"/>
      <c r="R418" s="11" t="s">
        <v>17</v>
      </c>
      <c r="S418" s="12" t="s">
        <v>4</v>
      </c>
      <c r="T418" s="62" t="s">
        <v>1</v>
      </c>
      <c r="U418" s="12">
        <f>O$58</f>
        <v>2.0995E-2</v>
      </c>
      <c r="V418" s="13">
        <f>$H$6</f>
        <v>0.19</v>
      </c>
      <c r="W418" s="14">
        <f>U418*V415*V416*V417*V418</f>
        <v>5.5846700000000015E-5</v>
      </c>
    </row>
    <row r="420" spans="17:23" x14ac:dyDescent="0.45">
      <c r="Q420" s="1" t="s">
        <v>191</v>
      </c>
      <c r="R420" s="3"/>
      <c r="S420" s="4" t="s">
        <v>3</v>
      </c>
      <c r="T420" s="37" t="s">
        <v>3</v>
      </c>
      <c r="U420" s="4"/>
      <c r="V420" s="5">
        <v>1</v>
      </c>
      <c r="W420" s="6"/>
    </row>
    <row r="421" spans="17:23" x14ac:dyDescent="0.45">
      <c r="R421" s="7" t="s">
        <v>29</v>
      </c>
      <c r="S421" s="8" t="s">
        <v>5</v>
      </c>
      <c r="T421" s="26" t="s">
        <v>6</v>
      </c>
      <c r="U421" s="8"/>
      <c r="V421" s="9">
        <f>$B$6</f>
        <v>0.2</v>
      </c>
      <c r="W421" s="10"/>
    </row>
    <row r="422" spans="17:23" x14ac:dyDescent="0.45">
      <c r="Q422" s="17"/>
      <c r="R422" s="7" t="s">
        <v>115</v>
      </c>
      <c r="S422" s="8" t="s">
        <v>93</v>
      </c>
      <c r="T422" s="32" t="s">
        <v>12</v>
      </c>
      <c r="U422" s="9"/>
      <c r="V422" s="9">
        <f>$E$8</f>
        <v>7.0000000000000007E-2</v>
      </c>
      <c r="W422" s="10"/>
    </row>
    <row r="423" spans="17:23" x14ac:dyDescent="0.45">
      <c r="Q423" s="17"/>
      <c r="R423" s="11" t="s">
        <v>114</v>
      </c>
      <c r="S423" s="12" t="s">
        <v>4</v>
      </c>
      <c r="T423" s="61" t="s">
        <v>4</v>
      </c>
      <c r="U423" s="12">
        <f>O$58</f>
        <v>2.0995E-2</v>
      </c>
      <c r="V423" s="13">
        <f>$H$7</f>
        <v>0.7</v>
      </c>
      <c r="W423" s="14">
        <f>U423*V420*V421*V422*V423</f>
        <v>2.0575100000000006E-4</v>
      </c>
    </row>
    <row r="425" spans="17:23" x14ac:dyDescent="0.45">
      <c r="Q425" s="1" t="s">
        <v>192</v>
      </c>
      <c r="R425" s="3"/>
      <c r="S425" s="4" t="s">
        <v>3</v>
      </c>
      <c r="T425" s="37" t="s">
        <v>3</v>
      </c>
      <c r="U425" s="4"/>
      <c r="V425" s="5">
        <v>1</v>
      </c>
      <c r="W425" s="6"/>
    </row>
    <row r="426" spans="17:23" x14ac:dyDescent="0.45">
      <c r="R426" s="7" t="s">
        <v>29</v>
      </c>
      <c r="S426" s="8" t="s">
        <v>5</v>
      </c>
      <c r="T426" s="26" t="s">
        <v>6</v>
      </c>
      <c r="U426" s="8"/>
      <c r="V426" s="9">
        <f>$B$6</f>
        <v>0.2</v>
      </c>
      <c r="W426" s="10"/>
    </row>
    <row r="427" spans="17:23" x14ac:dyDescent="0.45">
      <c r="Q427" s="17"/>
      <c r="R427" s="7" t="s">
        <v>115</v>
      </c>
      <c r="S427" s="8" t="s">
        <v>93</v>
      </c>
      <c r="T427" s="32" t="s">
        <v>12</v>
      </c>
      <c r="U427" s="9"/>
      <c r="V427" s="9">
        <f>$E$8</f>
        <v>7.0000000000000007E-2</v>
      </c>
      <c r="W427" s="10"/>
    </row>
    <row r="428" spans="17:23" x14ac:dyDescent="0.45">
      <c r="Q428" s="17"/>
      <c r="R428" s="11" t="s">
        <v>49</v>
      </c>
      <c r="S428" s="12" t="s">
        <v>4</v>
      </c>
      <c r="T428" s="60" t="s">
        <v>14</v>
      </c>
      <c r="U428" s="12">
        <f>O$58</f>
        <v>2.0995E-2</v>
      </c>
      <c r="V428" s="13">
        <f>$H$8</f>
        <v>0.11</v>
      </c>
      <c r="W428" s="14">
        <f>U428*V425*V426*V427*V428</f>
        <v>3.2332300000000009E-5</v>
      </c>
    </row>
    <row r="430" spans="17:23" x14ac:dyDescent="0.45">
      <c r="Q430" s="55" t="s">
        <v>193</v>
      </c>
      <c r="R430" s="3"/>
      <c r="S430" s="4" t="s">
        <v>3</v>
      </c>
      <c r="T430" s="37" t="s">
        <v>3</v>
      </c>
      <c r="U430" s="4"/>
      <c r="V430" s="5">
        <v>1</v>
      </c>
      <c r="W430" s="6"/>
    </row>
    <row r="431" spans="17:23" x14ac:dyDescent="0.45">
      <c r="Q431" s="2"/>
      <c r="R431" s="7" t="s">
        <v>126</v>
      </c>
      <c r="S431" s="8" t="s">
        <v>5</v>
      </c>
      <c r="T431" s="28" t="s">
        <v>5</v>
      </c>
      <c r="U431" s="8"/>
      <c r="V431" s="9">
        <f>$B$7</f>
        <v>0.74</v>
      </c>
      <c r="W431" s="10"/>
    </row>
    <row r="432" spans="17:23" x14ac:dyDescent="0.45">
      <c r="Q432" s="65"/>
      <c r="R432" s="7" t="s">
        <v>94</v>
      </c>
      <c r="S432" s="8" t="s">
        <v>93</v>
      </c>
      <c r="T432" s="30" t="s">
        <v>8</v>
      </c>
      <c r="U432" s="9"/>
      <c r="V432" s="9">
        <f>$E$6</f>
        <v>0.13</v>
      </c>
      <c r="W432" s="10"/>
    </row>
    <row r="433" spans="17:23" x14ac:dyDescent="0.45">
      <c r="Q433" s="65"/>
      <c r="R433" s="11" t="s">
        <v>17</v>
      </c>
      <c r="S433" s="12" t="s">
        <v>4</v>
      </c>
      <c r="T433" s="62" t="s">
        <v>1</v>
      </c>
      <c r="U433" s="12">
        <f>O$58</f>
        <v>2.0995E-2</v>
      </c>
      <c r="V433" s="13">
        <f>$H$6</f>
        <v>0.19</v>
      </c>
      <c r="W433" s="14">
        <f>U433*V430*V431*V432*V433</f>
        <v>3.8374661000000002E-4</v>
      </c>
    </row>
    <row r="434" spans="17:23" x14ac:dyDescent="0.45">
      <c r="Q434" s="2"/>
    </row>
    <row r="435" spans="17:23" x14ac:dyDescent="0.45">
      <c r="Q435" s="55" t="s">
        <v>194</v>
      </c>
      <c r="R435" s="3"/>
      <c r="S435" s="4" t="s">
        <v>3</v>
      </c>
      <c r="T435" s="37" t="s">
        <v>3</v>
      </c>
      <c r="U435" s="4"/>
      <c r="V435" s="5">
        <v>1</v>
      </c>
      <c r="W435" s="6"/>
    </row>
    <row r="436" spans="17:23" x14ac:dyDescent="0.45">
      <c r="Q436" s="2"/>
      <c r="R436" s="7" t="s">
        <v>126</v>
      </c>
      <c r="S436" s="8" t="s">
        <v>5</v>
      </c>
      <c r="T436" s="28" t="s">
        <v>5</v>
      </c>
      <c r="U436" s="8"/>
      <c r="V436" s="9">
        <f>$B$7</f>
        <v>0.74</v>
      </c>
      <c r="W436" s="10"/>
    </row>
    <row r="437" spans="17:23" x14ac:dyDescent="0.45">
      <c r="Q437" s="65"/>
      <c r="R437" s="7" t="s">
        <v>94</v>
      </c>
      <c r="S437" s="8" t="s">
        <v>93</v>
      </c>
      <c r="T437" s="30" t="s">
        <v>8</v>
      </c>
      <c r="U437" s="9"/>
      <c r="V437" s="9">
        <f>$E$6</f>
        <v>0.13</v>
      </c>
      <c r="W437" s="10"/>
    </row>
    <row r="438" spans="17:23" x14ac:dyDescent="0.45">
      <c r="Q438" s="65"/>
      <c r="R438" s="11" t="s">
        <v>114</v>
      </c>
      <c r="S438" s="12" t="s">
        <v>4</v>
      </c>
      <c r="T438" s="61" t="s">
        <v>4</v>
      </c>
      <c r="U438" s="12">
        <f>O$58</f>
        <v>2.0995E-2</v>
      </c>
      <c r="V438" s="13">
        <f>$H$7</f>
        <v>0.7</v>
      </c>
      <c r="W438" s="14">
        <f>U438*V435*V436*V437*V438</f>
        <v>1.4138033E-3</v>
      </c>
    </row>
    <row r="439" spans="17:23" x14ac:dyDescent="0.45">
      <c r="Q439" s="2"/>
    </row>
    <row r="440" spans="17:23" x14ac:dyDescent="0.45">
      <c r="Q440" s="55" t="s">
        <v>195</v>
      </c>
      <c r="R440" s="3"/>
      <c r="S440" s="4" t="s">
        <v>3</v>
      </c>
      <c r="T440" s="37" t="s">
        <v>3</v>
      </c>
      <c r="U440" s="4"/>
      <c r="V440" s="5">
        <v>1</v>
      </c>
      <c r="W440" s="6"/>
    </row>
    <row r="441" spans="17:23" x14ac:dyDescent="0.45">
      <c r="Q441" s="2"/>
      <c r="R441" s="7" t="s">
        <v>126</v>
      </c>
      <c r="S441" s="8" t="s">
        <v>5</v>
      </c>
      <c r="T441" s="28" t="s">
        <v>5</v>
      </c>
      <c r="U441" s="8"/>
      <c r="V441" s="9">
        <f>$B$7</f>
        <v>0.74</v>
      </c>
      <c r="W441" s="10"/>
    </row>
    <row r="442" spans="17:23" x14ac:dyDescent="0.45">
      <c r="Q442" s="65"/>
      <c r="R442" s="7" t="s">
        <v>94</v>
      </c>
      <c r="S442" s="8" t="s">
        <v>93</v>
      </c>
      <c r="T442" s="30" t="s">
        <v>8</v>
      </c>
      <c r="U442" s="9"/>
      <c r="V442" s="9">
        <f>$E$6</f>
        <v>0.13</v>
      </c>
      <c r="W442" s="10"/>
    </row>
    <row r="443" spans="17:23" x14ac:dyDescent="0.45">
      <c r="Q443" s="65"/>
      <c r="R443" s="11" t="s">
        <v>49</v>
      </c>
      <c r="S443" s="12" t="s">
        <v>4</v>
      </c>
      <c r="T443" s="60" t="s">
        <v>14</v>
      </c>
      <c r="U443" s="12">
        <f>O$58</f>
        <v>2.0995E-2</v>
      </c>
      <c r="V443" s="13">
        <f>$H$8</f>
        <v>0.11</v>
      </c>
      <c r="W443" s="14">
        <f>U443*V440*V441*V442*V443</f>
        <v>2.2216909000000003E-4</v>
      </c>
    </row>
    <row r="444" spans="17:23" x14ac:dyDescent="0.45">
      <c r="Q444" s="2"/>
    </row>
    <row r="445" spans="17:23" x14ac:dyDescent="0.45">
      <c r="Q445" s="55" t="s">
        <v>196</v>
      </c>
      <c r="R445" s="3"/>
      <c r="S445" s="4" t="s">
        <v>3</v>
      </c>
      <c r="T445" s="37" t="s">
        <v>3</v>
      </c>
      <c r="U445" s="4"/>
      <c r="V445" s="5">
        <v>1</v>
      </c>
      <c r="W445" s="6"/>
    </row>
    <row r="446" spans="17:23" x14ac:dyDescent="0.45">
      <c r="Q446" s="2"/>
      <c r="R446" s="7" t="s">
        <v>126</v>
      </c>
      <c r="S446" s="8" t="s">
        <v>5</v>
      </c>
      <c r="T446" s="28" t="s">
        <v>5</v>
      </c>
      <c r="U446" s="8"/>
      <c r="V446" s="9">
        <f>$B$7</f>
        <v>0.74</v>
      </c>
      <c r="W446" s="10"/>
    </row>
    <row r="447" spans="17:23" x14ac:dyDescent="0.45">
      <c r="Q447" s="65"/>
      <c r="R447" s="7" t="s">
        <v>116</v>
      </c>
      <c r="S447" s="8" t="s">
        <v>93</v>
      </c>
      <c r="T447" s="31" t="s">
        <v>93</v>
      </c>
      <c r="U447" s="9"/>
      <c r="V447" s="9">
        <f>$E$7</f>
        <v>0.8</v>
      </c>
      <c r="W447" s="10"/>
    </row>
    <row r="448" spans="17:23" x14ac:dyDescent="0.45">
      <c r="Q448" s="65"/>
      <c r="R448" s="11" t="s">
        <v>17</v>
      </c>
      <c r="S448" s="12" t="s">
        <v>4</v>
      </c>
      <c r="T448" s="62" t="s">
        <v>1</v>
      </c>
      <c r="U448" s="12">
        <f>O$58</f>
        <v>2.0995E-2</v>
      </c>
      <c r="V448" s="13">
        <f>$H$6</f>
        <v>0.19</v>
      </c>
      <c r="W448" s="14">
        <f>U448*V445*V446*V447*V448</f>
        <v>2.3615176000000002E-3</v>
      </c>
    </row>
    <row r="449" spans="17:23" x14ac:dyDescent="0.45">
      <c r="Q449" s="2"/>
    </row>
    <row r="450" spans="17:23" x14ac:dyDescent="0.45">
      <c r="Q450" s="55" t="s">
        <v>197</v>
      </c>
      <c r="R450" s="3"/>
      <c r="S450" s="4" t="s">
        <v>3</v>
      </c>
      <c r="T450" s="37" t="s">
        <v>3</v>
      </c>
      <c r="U450" s="4"/>
      <c r="V450" s="5">
        <v>1</v>
      </c>
      <c r="W450" s="6"/>
    </row>
    <row r="451" spans="17:23" x14ac:dyDescent="0.45">
      <c r="Q451" s="2"/>
      <c r="R451" s="7" t="s">
        <v>126</v>
      </c>
      <c r="S451" s="8" t="s">
        <v>5</v>
      </c>
      <c r="T451" s="28" t="s">
        <v>5</v>
      </c>
      <c r="U451" s="8"/>
      <c r="V451" s="9">
        <f>$B$7</f>
        <v>0.74</v>
      </c>
      <c r="W451" s="10"/>
    </row>
    <row r="452" spans="17:23" x14ac:dyDescent="0.45">
      <c r="Q452" s="65"/>
      <c r="R452" s="7" t="s">
        <v>116</v>
      </c>
      <c r="S452" s="8" t="s">
        <v>93</v>
      </c>
      <c r="T452" s="31" t="s">
        <v>93</v>
      </c>
      <c r="U452" s="9"/>
      <c r="V452" s="9">
        <f>$E$7</f>
        <v>0.8</v>
      </c>
      <c r="W452" s="10"/>
    </row>
    <row r="453" spans="17:23" x14ac:dyDescent="0.45">
      <c r="Q453" s="65"/>
      <c r="R453" s="11" t="s">
        <v>114</v>
      </c>
      <c r="S453" s="12" t="s">
        <v>4</v>
      </c>
      <c r="T453" s="61" t="s">
        <v>4</v>
      </c>
      <c r="U453" s="12">
        <f>O$58</f>
        <v>2.0995E-2</v>
      </c>
      <c r="V453" s="13">
        <f>$H$7</f>
        <v>0.7</v>
      </c>
      <c r="W453" s="14">
        <f>U453*V450*V451*V452*V453</f>
        <v>8.7003280000000002E-3</v>
      </c>
    </row>
    <row r="454" spans="17:23" x14ac:dyDescent="0.45">
      <c r="Q454" s="2"/>
    </row>
    <row r="455" spans="17:23" x14ac:dyDescent="0.45">
      <c r="Q455" s="55" t="s">
        <v>198</v>
      </c>
      <c r="R455" s="3"/>
      <c r="S455" s="4" t="s">
        <v>3</v>
      </c>
      <c r="T455" s="37" t="s">
        <v>3</v>
      </c>
      <c r="U455" s="4"/>
      <c r="V455" s="5">
        <v>1</v>
      </c>
      <c r="W455" s="6"/>
    </row>
    <row r="456" spans="17:23" x14ac:dyDescent="0.45">
      <c r="Q456" s="2"/>
      <c r="R456" s="7" t="s">
        <v>126</v>
      </c>
      <c r="S456" s="8" t="s">
        <v>5</v>
      </c>
      <c r="T456" s="28" t="s">
        <v>5</v>
      </c>
      <c r="U456" s="8"/>
      <c r="V456" s="9">
        <f>$B$7</f>
        <v>0.74</v>
      </c>
      <c r="W456" s="10"/>
    </row>
    <row r="457" spans="17:23" x14ac:dyDescent="0.45">
      <c r="Q457" s="65"/>
      <c r="R457" s="7" t="s">
        <v>116</v>
      </c>
      <c r="S457" s="8" t="s">
        <v>93</v>
      </c>
      <c r="T457" s="31" t="s">
        <v>93</v>
      </c>
      <c r="U457" s="9"/>
      <c r="V457" s="9">
        <f>$E$7</f>
        <v>0.8</v>
      </c>
      <c r="W457" s="10"/>
    </row>
    <row r="458" spans="17:23" x14ac:dyDescent="0.45">
      <c r="Q458" s="65"/>
      <c r="R458" s="11" t="s">
        <v>49</v>
      </c>
      <c r="S458" s="12" t="s">
        <v>4</v>
      </c>
      <c r="T458" s="60" t="s">
        <v>14</v>
      </c>
      <c r="U458" s="12">
        <f>O$58</f>
        <v>2.0995E-2</v>
      </c>
      <c r="V458" s="13">
        <f>$H$8</f>
        <v>0.11</v>
      </c>
      <c r="W458" s="14">
        <f>U458*V455*V456*V457*V458</f>
        <v>1.3671944000000001E-3</v>
      </c>
    </row>
    <row r="459" spans="17:23" x14ac:dyDescent="0.45">
      <c r="Q459" s="2"/>
    </row>
    <row r="460" spans="17:23" x14ac:dyDescent="0.45">
      <c r="Q460" s="55" t="s">
        <v>199</v>
      </c>
      <c r="R460" s="3"/>
      <c r="S460" s="4" t="s">
        <v>3</v>
      </c>
      <c r="T460" s="37" t="s">
        <v>3</v>
      </c>
      <c r="U460" s="4"/>
      <c r="V460" s="5">
        <v>1</v>
      </c>
      <c r="W460" s="6"/>
    </row>
    <row r="461" spans="17:23" x14ac:dyDescent="0.45">
      <c r="R461" s="7" t="s">
        <v>126</v>
      </c>
      <c r="S461" s="8" t="s">
        <v>5</v>
      </c>
      <c r="T461" s="28" t="s">
        <v>5</v>
      </c>
      <c r="U461" s="8"/>
      <c r="V461" s="9">
        <f>$B$7</f>
        <v>0.74</v>
      </c>
      <c r="W461" s="10"/>
    </row>
    <row r="462" spans="17:23" x14ac:dyDescent="0.45">
      <c r="Q462" s="17"/>
      <c r="R462" s="7" t="s">
        <v>115</v>
      </c>
      <c r="S462" s="8" t="s">
        <v>93</v>
      </c>
      <c r="T462" s="32" t="s">
        <v>12</v>
      </c>
      <c r="U462" s="9"/>
      <c r="V462" s="9">
        <f>$E$8</f>
        <v>7.0000000000000007E-2</v>
      </c>
      <c r="W462" s="10"/>
    </row>
    <row r="463" spans="17:23" x14ac:dyDescent="0.45">
      <c r="Q463" s="17"/>
      <c r="R463" s="11" t="s">
        <v>17</v>
      </c>
      <c r="S463" s="12" t="s">
        <v>4</v>
      </c>
      <c r="T463" s="62" t="s">
        <v>1</v>
      </c>
      <c r="U463" s="12">
        <f>O$58</f>
        <v>2.0995E-2</v>
      </c>
      <c r="V463" s="13">
        <f>$H$6</f>
        <v>0.19</v>
      </c>
      <c r="W463" s="14">
        <f>U463*V460*V461*V462*V463</f>
        <v>2.0663279000000001E-4</v>
      </c>
    </row>
    <row r="465" spans="17:23" x14ac:dyDescent="0.45">
      <c r="Q465" s="1" t="s">
        <v>200</v>
      </c>
      <c r="R465" s="3"/>
      <c r="S465" s="4" t="s">
        <v>3</v>
      </c>
      <c r="T465" s="37" t="s">
        <v>3</v>
      </c>
      <c r="U465" s="4"/>
      <c r="V465" s="5">
        <v>1</v>
      </c>
      <c r="W465" s="6"/>
    </row>
    <row r="466" spans="17:23" x14ac:dyDescent="0.45">
      <c r="R466" s="7" t="s">
        <v>126</v>
      </c>
      <c r="S466" s="8" t="s">
        <v>5</v>
      </c>
      <c r="T466" s="28" t="s">
        <v>5</v>
      </c>
      <c r="U466" s="8"/>
      <c r="V466" s="9">
        <f>$B$7</f>
        <v>0.74</v>
      </c>
      <c r="W466" s="10"/>
    </row>
    <row r="467" spans="17:23" x14ac:dyDescent="0.45">
      <c r="Q467" s="17"/>
      <c r="R467" s="7" t="s">
        <v>115</v>
      </c>
      <c r="S467" s="8" t="s">
        <v>93</v>
      </c>
      <c r="T467" s="32" t="s">
        <v>12</v>
      </c>
      <c r="U467" s="9"/>
      <c r="V467" s="9">
        <f>$E$8</f>
        <v>7.0000000000000007E-2</v>
      </c>
      <c r="W467" s="10"/>
    </row>
    <row r="468" spans="17:23" x14ac:dyDescent="0.45">
      <c r="Q468" s="17"/>
      <c r="R468" s="11" t="s">
        <v>114</v>
      </c>
      <c r="S468" s="12" t="s">
        <v>4</v>
      </c>
      <c r="T468" s="61" t="s">
        <v>4</v>
      </c>
      <c r="U468" s="12">
        <f>O$58</f>
        <v>2.0995E-2</v>
      </c>
      <c r="V468" s="13">
        <f>$H$7</f>
        <v>0.7</v>
      </c>
      <c r="W468" s="14">
        <f>U468*V465*V466*V467*V468</f>
        <v>7.6127870000000002E-4</v>
      </c>
    </row>
    <row r="470" spans="17:23" x14ac:dyDescent="0.45">
      <c r="Q470" s="1" t="s">
        <v>201</v>
      </c>
      <c r="R470" s="3"/>
      <c r="S470" s="4" t="s">
        <v>3</v>
      </c>
      <c r="T470" s="37" t="s">
        <v>3</v>
      </c>
      <c r="U470" s="4"/>
      <c r="V470" s="5">
        <v>1</v>
      </c>
      <c r="W470" s="6"/>
    </row>
    <row r="471" spans="17:23" x14ac:dyDescent="0.45">
      <c r="R471" s="7" t="s">
        <v>126</v>
      </c>
      <c r="S471" s="8" t="s">
        <v>5</v>
      </c>
      <c r="T471" s="28" t="s">
        <v>5</v>
      </c>
      <c r="U471" s="8"/>
      <c r="V471" s="9">
        <f>$B$7</f>
        <v>0.74</v>
      </c>
      <c r="W471" s="10"/>
    </row>
    <row r="472" spans="17:23" x14ac:dyDescent="0.45">
      <c r="Q472" s="17"/>
      <c r="R472" s="7" t="s">
        <v>115</v>
      </c>
      <c r="S472" s="8" t="s">
        <v>93</v>
      </c>
      <c r="T472" s="32" t="s">
        <v>12</v>
      </c>
      <c r="U472" s="9"/>
      <c r="V472" s="9">
        <f>$E$8</f>
        <v>7.0000000000000007E-2</v>
      </c>
      <c r="W472" s="10"/>
    </row>
    <row r="473" spans="17:23" x14ac:dyDescent="0.45">
      <c r="Q473" s="17"/>
      <c r="R473" s="11" t="s">
        <v>49</v>
      </c>
      <c r="S473" s="12" t="s">
        <v>4</v>
      </c>
      <c r="T473" s="60" t="s">
        <v>14</v>
      </c>
      <c r="U473" s="12">
        <f>O$58</f>
        <v>2.0995E-2</v>
      </c>
      <c r="V473" s="13">
        <f>$H$8</f>
        <v>0.11</v>
      </c>
      <c r="W473" s="14">
        <f>U473*V470*V471*V472*V473</f>
        <v>1.1962951E-4</v>
      </c>
    </row>
    <row r="475" spans="17:23" x14ac:dyDescent="0.45">
      <c r="Q475" s="1" t="s">
        <v>202</v>
      </c>
      <c r="R475" s="3"/>
      <c r="S475" s="4" t="s">
        <v>3</v>
      </c>
      <c r="T475" s="37" t="s">
        <v>3</v>
      </c>
      <c r="U475" s="4"/>
      <c r="V475" s="5">
        <v>1</v>
      </c>
      <c r="W475" s="6"/>
    </row>
    <row r="476" spans="17:23" x14ac:dyDescent="0.45">
      <c r="R476" s="7" t="s">
        <v>30</v>
      </c>
      <c r="S476" s="8" t="s">
        <v>5</v>
      </c>
      <c r="T476" s="29" t="s">
        <v>9</v>
      </c>
      <c r="U476" s="8"/>
      <c r="V476" s="9">
        <f>$B$8</f>
        <v>0.06</v>
      </c>
      <c r="W476" s="10"/>
    </row>
    <row r="477" spans="17:23" x14ac:dyDescent="0.45">
      <c r="Q477" s="17"/>
      <c r="R477" s="7" t="s">
        <v>94</v>
      </c>
      <c r="S477" s="8" t="s">
        <v>93</v>
      </c>
      <c r="T477" s="30" t="s">
        <v>8</v>
      </c>
      <c r="U477" s="9"/>
      <c r="V477" s="9">
        <f>$E$6</f>
        <v>0.13</v>
      </c>
      <c r="W477" s="10"/>
    </row>
    <row r="478" spans="17:23" x14ac:dyDescent="0.45">
      <c r="Q478" s="17"/>
      <c r="R478" s="11" t="s">
        <v>17</v>
      </c>
      <c r="S478" s="12" t="s">
        <v>4</v>
      </c>
      <c r="T478" s="62" t="s">
        <v>1</v>
      </c>
      <c r="U478" s="12">
        <f>O$58</f>
        <v>2.0995E-2</v>
      </c>
      <c r="V478" s="13">
        <f>$H$6</f>
        <v>0.19</v>
      </c>
      <c r="W478" s="14">
        <f>U478*V475*V476*V477*V478</f>
        <v>3.1114589999999994E-5</v>
      </c>
    </row>
    <row r="480" spans="17:23" x14ac:dyDescent="0.45">
      <c r="Q480" s="1" t="s">
        <v>203</v>
      </c>
      <c r="R480" s="3"/>
      <c r="S480" s="4" t="s">
        <v>3</v>
      </c>
      <c r="T480" s="37" t="s">
        <v>3</v>
      </c>
      <c r="U480" s="4"/>
      <c r="V480" s="5">
        <v>1</v>
      </c>
      <c r="W480" s="6"/>
    </row>
    <row r="481" spans="17:23" x14ac:dyDescent="0.45">
      <c r="R481" s="7" t="s">
        <v>30</v>
      </c>
      <c r="S481" s="8" t="s">
        <v>5</v>
      </c>
      <c r="T481" s="29" t="s">
        <v>9</v>
      </c>
      <c r="U481" s="8"/>
      <c r="V481" s="9">
        <f>$B$8</f>
        <v>0.06</v>
      </c>
      <c r="W481" s="10"/>
    </row>
    <row r="482" spans="17:23" x14ac:dyDescent="0.45">
      <c r="Q482" s="17"/>
      <c r="R482" s="7" t="s">
        <v>94</v>
      </c>
      <c r="S482" s="8" t="s">
        <v>93</v>
      </c>
      <c r="T482" s="30" t="s">
        <v>8</v>
      </c>
      <c r="U482" s="9"/>
      <c r="V482" s="9">
        <f>$E$6</f>
        <v>0.13</v>
      </c>
      <c r="W482" s="10"/>
    </row>
    <row r="483" spans="17:23" x14ac:dyDescent="0.45">
      <c r="Q483" s="17"/>
      <c r="R483" s="11" t="s">
        <v>114</v>
      </c>
      <c r="S483" s="12" t="s">
        <v>4</v>
      </c>
      <c r="T483" s="61" t="s">
        <v>4</v>
      </c>
      <c r="U483" s="12">
        <f>O$58</f>
        <v>2.0995E-2</v>
      </c>
      <c r="V483" s="13">
        <f>$H$7</f>
        <v>0.7</v>
      </c>
      <c r="W483" s="14">
        <f>U483*V480*V481*V482*V483</f>
        <v>1.1463269999999998E-4</v>
      </c>
    </row>
    <row r="485" spans="17:23" x14ac:dyDescent="0.45">
      <c r="Q485" s="1" t="s">
        <v>204</v>
      </c>
      <c r="R485" s="3"/>
      <c r="S485" s="4" t="s">
        <v>3</v>
      </c>
      <c r="T485" s="37" t="s">
        <v>3</v>
      </c>
      <c r="U485" s="4"/>
      <c r="V485" s="5">
        <v>1</v>
      </c>
      <c r="W485" s="6"/>
    </row>
    <row r="486" spans="17:23" x14ac:dyDescent="0.45">
      <c r="R486" s="7" t="s">
        <v>30</v>
      </c>
      <c r="S486" s="8" t="s">
        <v>5</v>
      </c>
      <c r="T486" s="29" t="s">
        <v>9</v>
      </c>
      <c r="U486" s="8"/>
      <c r="V486" s="9">
        <f>$B$8</f>
        <v>0.06</v>
      </c>
      <c r="W486" s="10"/>
    </row>
    <row r="487" spans="17:23" x14ac:dyDescent="0.45">
      <c r="Q487" s="17"/>
      <c r="R487" s="7" t="s">
        <v>94</v>
      </c>
      <c r="S487" s="8" t="s">
        <v>93</v>
      </c>
      <c r="T487" s="30" t="s">
        <v>8</v>
      </c>
      <c r="U487" s="9"/>
      <c r="V487" s="9">
        <f>$E$6</f>
        <v>0.13</v>
      </c>
      <c r="W487" s="10"/>
    </row>
    <row r="488" spans="17:23" x14ac:dyDescent="0.45">
      <c r="Q488" s="17"/>
      <c r="R488" s="11" t="s">
        <v>49</v>
      </c>
      <c r="S488" s="12" t="s">
        <v>4</v>
      </c>
      <c r="T488" s="60" t="s">
        <v>14</v>
      </c>
      <c r="U488" s="12">
        <f>O$58</f>
        <v>2.0995E-2</v>
      </c>
      <c r="V488" s="13">
        <f>$H$8</f>
        <v>0.11</v>
      </c>
      <c r="W488" s="14">
        <f>U488*V485*V486*V487*V488</f>
        <v>1.8013709999999997E-5</v>
      </c>
    </row>
    <row r="490" spans="17:23" x14ac:dyDescent="0.45">
      <c r="Q490" s="1" t="s">
        <v>205</v>
      </c>
      <c r="R490" s="3"/>
      <c r="S490" s="4" t="s">
        <v>3</v>
      </c>
      <c r="T490" s="37" t="s">
        <v>3</v>
      </c>
      <c r="U490" s="4"/>
      <c r="V490" s="5">
        <v>1</v>
      </c>
      <c r="W490" s="6"/>
    </row>
    <row r="491" spans="17:23" x14ac:dyDescent="0.45">
      <c r="R491" s="7" t="s">
        <v>30</v>
      </c>
      <c r="S491" s="8" t="s">
        <v>5</v>
      </c>
      <c r="T491" s="29" t="s">
        <v>9</v>
      </c>
      <c r="U491" s="8"/>
      <c r="V491" s="9">
        <f>$B$8</f>
        <v>0.06</v>
      </c>
      <c r="W491" s="10"/>
    </row>
    <row r="492" spans="17:23" x14ac:dyDescent="0.45">
      <c r="Q492" s="17"/>
      <c r="R492" s="7" t="s">
        <v>116</v>
      </c>
      <c r="S492" s="8" t="s">
        <v>93</v>
      </c>
      <c r="T492" s="31" t="s">
        <v>93</v>
      </c>
      <c r="U492" s="9"/>
      <c r="V492" s="9">
        <f>$E$7</f>
        <v>0.8</v>
      </c>
      <c r="W492" s="10"/>
    </row>
    <row r="493" spans="17:23" x14ac:dyDescent="0.45">
      <c r="Q493" s="17"/>
      <c r="R493" s="11" t="s">
        <v>17</v>
      </c>
      <c r="S493" s="12" t="s">
        <v>4</v>
      </c>
      <c r="T493" s="62" t="s">
        <v>1</v>
      </c>
      <c r="U493" s="12">
        <f>O$58</f>
        <v>2.0995E-2</v>
      </c>
      <c r="V493" s="13">
        <f>$H$6</f>
        <v>0.19</v>
      </c>
      <c r="W493" s="14">
        <f>U493*V490*V491*V492*V493</f>
        <v>1.9147439999999999E-4</v>
      </c>
    </row>
    <row r="495" spans="17:23" x14ac:dyDescent="0.45">
      <c r="Q495" s="1" t="s">
        <v>206</v>
      </c>
      <c r="R495" s="3"/>
      <c r="S495" s="4" t="s">
        <v>3</v>
      </c>
      <c r="T495" s="37" t="s">
        <v>3</v>
      </c>
      <c r="U495" s="4"/>
      <c r="V495" s="5">
        <v>1</v>
      </c>
      <c r="W495" s="6"/>
    </row>
    <row r="496" spans="17:23" x14ac:dyDescent="0.45">
      <c r="R496" s="7" t="s">
        <v>30</v>
      </c>
      <c r="S496" s="8" t="s">
        <v>5</v>
      </c>
      <c r="T496" s="29" t="s">
        <v>9</v>
      </c>
      <c r="U496" s="8"/>
      <c r="V496" s="9">
        <f>$B$8</f>
        <v>0.06</v>
      </c>
      <c r="W496" s="10"/>
    </row>
    <row r="497" spans="17:23" x14ac:dyDescent="0.45">
      <c r="Q497" s="17"/>
      <c r="R497" s="7" t="s">
        <v>116</v>
      </c>
      <c r="S497" s="8" t="s">
        <v>93</v>
      </c>
      <c r="T497" s="31" t="s">
        <v>93</v>
      </c>
      <c r="U497" s="9"/>
      <c r="V497" s="9">
        <f>$E$7</f>
        <v>0.8</v>
      </c>
      <c r="W497" s="10"/>
    </row>
    <row r="498" spans="17:23" x14ac:dyDescent="0.45">
      <c r="Q498" s="17"/>
      <c r="R498" s="11" t="s">
        <v>114</v>
      </c>
      <c r="S498" s="12" t="s">
        <v>4</v>
      </c>
      <c r="T498" s="61" t="s">
        <v>4</v>
      </c>
      <c r="U498" s="12">
        <f>O$58</f>
        <v>2.0995E-2</v>
      </c>
      <c r="V498" s="13">
        <f>$H$7</f>
        <v>0.7</v>
      </c>
      <c r="W498" s="14">
        <f>U498*V495*V496*V497*V498</f>
        <v>7.0543199999999987E-4</v>
      </c>
    </row>
    <row r="500" spans="17:23" x14ac:dyDescent="0.45">
      <c r="Q500" s="1" t="s">
        <v>207</v>
      </c>
      <c r="R500" s="3"/>
      <c r="S500" s="4" t="s">
        <v>3</v>
      </c>
      <c r="T500" s="37" t="s">
        <v>3</v>
      </c>
      <c r="U500" s="4"/>
      <c r="V500" s="5">
        <v>1</v>
      </c>
      <c r="W500" s="6"/>
    </row>
    <row r="501" spans="17:23" x14ac:dyDescent="0.45">
      <c r="R501" s="7" t="s">
        <v>30</v>
      </c>
      <c r="S501" s="8" t="s">
        <v>5</v>
      </c>
      <c r="T501" s="29" t="s">
        <v>9</v>
      </c>
      <c r="U501" s="8"/>
      <c r="V501" s="9">
        <f>$B$8</f>
        <v>0.06</v>
      </c>
      <c r="W501" s="10"/>
    </row>
    <row r="502" spans="17:23" x14ac:dyDescent="0.45">
      <c r="Q502" s="17"/>
      <c r="R502" s="7" t="s">
        <v>116</v>
      </c>
      <c r="S502" s="8" t="s">
        <v>93</v>
      </c>
      <c r="T502" s="31" t="s">
        <v>93</v>
      </c>
      <c r="U502" s="9"/>
      <c r="V502" s="9">
        <f>$E$7</f>
        <v>0.8</v>
      </c>
      <c r="W502" s="10"/>
    </row>
    <row r="503" spans="17:23" x14ac:dyDescent="0.45">
      <c r="Q503" s="17"/>
      <c r="R503" s="11" t="s">
        <v>49</v>
      </c>
      <c r="S503" s="12" t="s">
        <v>4</v>
      </c>
      <c r="T503" s="60" t="s">
        <v>14</v>
      </c>
      <c r="U503" s="12">
        <f>O$58</f>
        <v>2.0995E-2</v>
      </c>
      <c r="V503" s="13">
        <f>$H$8</f>
        <v>0.11</v>
      </c>
      <c r="W503" s="14">
        <f>U503*V500*V501*V502*V503</f>
        <v>1.1085359999999999E-4</v>
      </c>
    </row>
    <row r="505" spans="17:23" x14ac:dyDescent="0.45">
      <c r="Q505" s="1" t="s">
        <v>208</v>
      </c>
      <c r="R505" s="3"/>
      <c r="S505" s="4" t="s">
        <v>3</v>
      </c>
      <c r="T505" s="37" t="s">
        <v>3</v>
      </c>
      <c r="U505" s="4"/>
      <c r="V505" s="5">
        <v>1</v>
      </c>
      <c r="W505" s="6"/>
    </row>
    <row r="506" spans="17:23" x14ac:dyDescent="0.45">
      <c r="R506" s="7" t="s">
        <v>30</v>
      </c>
      <c r="S506" s="8" t="s">
        <v>5</v>
      </c>
      <c r="T506" s="29" t="s">
        <v>9</v>
      </c>
      <c r="U506" s="8"/>
      <c r="V506" s="9">
        <f>$B$8</f>
        <v>0.06</v>
      </c>
      <c r="W506" s="10"/>
    </row>
    <row r="507" spans="17:23" x14ac:dyDescent="0.45">
      <c r="Q507" s="17"/>
      <c r="R507" s="7" t="s">
        <v>115</v>
      </c>
      <c r="S507" s="8" t="s">
        <v>93</v>
      </c>
      <c r="T507" s="32" t="s">
        <v>12</v>
      </c>
      <c r="U507" s="9"/>
      <c r="V507" s="9">
        <f>$E$8</f>
        <v>7.0000000000000007E-2</v>
      </c>
      <c r="W507" s="10"/>
    </row>
    <row r="508" spans="17:23" x14ac:dyDescent="0.45">
      <c r="Q508" s="17"/>
      <c r="R508" s="11" t="s">
        <v>17</v>
      </c>
      <c r="S508" s="12" t="s">
        <v>4</v>
      </c>
      <c r="T508" s="62" t="s">
        <v>1</v>
      </c>
      <c r="U508" s="12">
        <f>O$58</f>
        <v>2.0995E-2</v>
      </c>
      <c r="V508" s="13">
        <f>$H$6</f>
        <v>0.19</v>
      </c>
      <c r="W508" s="14">
        <f>U508*V505*V506*V507*V508</f>
        <v>1.675401E-5</v>
      </c>
    </row>
    <row r="510" spans="17:23" x14ac:dyDescent="0.45">
      <c r="Q510" s="1" t="s">
        <v>209</v>
      </c>
      <c r="R510" s="3"/>
      <c r="S510" s="4" t="s">
        <v>3</v>
      </c>
      <c r="T510" s="37" t="s">
        <v>3</v>
      </c>
      <c r="U510" s="4"/>
      <c r="V510" s="5">
        <v>1</v>
      </c>
      <c r="W510" s="6"/>
    </row>
    <row r="511" spans="17:23" x14ac:dyDescent="0.45">
      <c r="R511" s="7" t="s">
        <v>30</v>
      </c>
      <c r="S511" s="8" t="s">
        <v>5</v>
      </c>
      <c r="T511" s="29" t="s">
        <v>9</v>
      </c>
      <c r="U511" s="8"/>
      <c r="V511" s="9">
        <f>$B$8</f>
        <v>0.06</v>
      </c>
      <c r="W511" s="10"/>
    </row>
    <row r="512" spans="17:23" x14ac:dyDescent="0.45">
      <c r="Q512" s="17"/>
      <c r="R512" s="7" t="s">
        <v>115</v>
      </c>
      <c r="S512" s="8" t="s">
        <v>93</v>
      </c>
      <c r="T512" s="32" t="s">
        <v>12</v>
      </c>
      <c r="U512" s="9"/>
      <c r="V512" s="9">
        <f>$E$8</f>
        <v>7.0000000000000007E-2</v>
      </c>
      <c r="W512" s="10"/>
    </row>
    <row r="513" spans="17:23" x14ac:dyDescent="0.45">
      <c r="Q513" s="17"/>
      <c r="R513" s="11" t="s">
        <v>114</v>
      </c>
      <c r="S513" s="12" t="s">
        <v>4</v>
      </c>
      <c r="T513" s="61" t="s">
        <v>4</v>
      </c>
      <c r="U513" s="12">
        <f>O$58</f>
        <v>2.0995E-2</v>
      </c>
      <c r="V513" s="13">
        <f>$H$7</f>
        <v>0.7</v>
      </c>
      <c r="W513" s="14">
        <f>U513*V510*V511*V512*V513</f>
        <v>6.172529999999999E-5</v>
      </c>
    </row>
    <row r="515" spans="17:23" x14ac:dyDescent="0.45">
      <c r="Q515" s="1" t="s">
        <v>210</v>
      </c>
      <c r="R515" s="3"/>
      <c r="S515" s="4" t="s">
        <v>3</v>
      </c>
      <c r="T515" s="37" t="s">
        <v>3</v>
      </c>
      <c r="U515" s="4"/>
      <c r="V515" s="5">
        <v>1</v>
      </c>
      <c r="W515" s="6"/>
    </row>
    <row r="516" spans="17:23" x14ac:dyDescent="0.45">
      <c r="R516" s="7" t="s">
        <v>30</v>
      </c>
      <c r="S516" s="8" t="s">
        <v>5</v>
      </c>
      <c r="T516" s="29" t="s">
        <v>9</v>
      </c>
      <c r="U516" s="8"/>
      <c r="V516" s="9">
        <f>$B$8</f>
        <v>0.06</v>
      </c>
      <c r="W516" s="10"/>
    </row>
    <row r="517" spans="17:23" x14ac:dyDescent="0.45">
      <c r="Q517" s="17"/>
      <c r="R517" s="7" t="s">
        <v>115</v>
      </c>
      <c r="S517" s="8" t="s">
        <v>93</v>
      </c>
      <c r="T517" s="32" t="s">
        <v>12</v>
      </c>
      <c r="U517" s="9"/>
      <c r="V517" s="9">
        <f>$E$8</f>
        <v>7.0000000000000007E-2</v>
      </c>
      <c r="W517" s="10"/>
    </row>
    <row r="518" spans="17:23" x14ac:dyDescent="0.45">
      <c r="Q518" s="17"/>
      <c r="R518" s="11" t="s">
        <v>49</v>
      </c>
      <c r="S518" s="12" t="s">
        <v>4</v>
      </c>
      <c r="T518" s="60" t="s">
        <v>14</v>
      </c>
      <c r="U518" s="12">
        <f>O$58</f>
        <v>2.0995E-2</v>
      </c>
      <c r="V518" s="13">
        <f>$H$8</f>
        <v>0.11</v>
      </c>
      <c r="W518" s="14">
        <f>U518*V515*V516*V517*V518</f>
        <v>9.6996899999999989E-6</v>
      </c>
    </row>
    <row r="520" spans="17:23" x14ac:dyDescent="0.45">
      <c r="Q520" s="1" t="s">
        <v>211</v>
      </c>
      <c r="R520" s="3"/>
      <c r="S520" s="4" t="s">
        <v>3</v>
      </c>
      <c r="T520" s="37" t="s">
        <v>3</v>
      </c>
      <c r="U520" s="4"/>
      <c r="V520" s="5">
        <v>1</v>
      </c>
      <c r="W520" s="6"/>
    </row>
    <row r="521" spans="17:23" x14ac:dyDescent="0.45">
      <c r="R521" s="7" t="s">
        <v>29</v>
      </c>
      <c r="S521" s="8" t="s">
        <v>5</v>
      </c>
      <c r="T521" s="26" t="s">
        <v>6</v>
      </c>
      <c r="U521" s="8"/>
      <c r="V521" s="9">
        <f>$B$6</f>
        <v>0.2</v>
      </c>
      <c r="W521" s="10"/>
    </row>
    <row r="522" spans="17:23" x14ac:dyDescent="0.45">
      <c r="Q522" s="17"/>
      <c r="R522" s="7" t="s">
        <v>94</v>
      </c>
      <c r="S522" s="8" t="s">
        <v>93</v>
      </c>
      <c r="T522" s="30" t="s">
        <v>8</v>
      </c>
      <c r="U522" s="9"/>
      <c r="V522" s="9">
        <f>$E$6</f>
        <v>0.13</v>
      </c>
      <c r="W522" s="10"/>
    </row>
    <row r="523" spans="17:23" x14ac:dyDescent="0.45">
      <c r="Q523" s="17"/>
      <c r="R523" s="11" t="s">
        <v>136</v>
      </c>
      <c r="S523" s="12" t="s">
        <v>4</v>
      </c>
      <c r="T523" s="55" t="s">
        <v>4</v>
      </c>
      <c r="U523" s="12">
        <f>$O$63</f>
        <v>7.7350000000000002E-2</v>
      </c>
      <c r="V523" s="13">
        <v>1</v>
      </c>
      <c r="W523" s="14">
        <f>U523*V520*V521*V522*V523</f>
        <v>2.0111E-3</v>
      </c>
    </row>
    <row r="525" spans="17:23" x14ac:dyDescent="0.45">
      <c r="Q525" s="1" t="s">
        <v>212</v>
      </c>
      <c r="R525" s="3"/>
      <c r="S525" s="4" t="s">
        <v>3</v>
      </c>
      <c r="T525" s="37" t="s">
        <v>3</v>
      </c>
      <c r="U525" s="4"/>
      <c r="V525" s="5">
        <v>1</v>
      </c>
      <c r="W525" s="6"/>
    </row>
    <row r="526" spans="17:23" x14ac:dyDescent="0.45">
      <c r="R526" s="7" t="s">
        <v>29</v>
      </c>
      <c r="S526" s="8" t="s">
        <v>5</v>
      </c>
      <c r="T526" s="26" t="s">
        <v>6</v>
      </c>
      <c r="U526" s="8"/>
      <c r="V526" s="9">
        <f>$B$6</f>
        <v>0.2</v>
      </c>
      <c r="W526" s="10"/>
    </row>
    <row r="527" spans="17:23" x14ac:dyDescent="0.45">
      <c r="Q527" s="17"/>
      <c r="R527" s="7" t="s">
        <v>116</v>
      </c>
      <c r="S527" s="8" t="s">
        <v>93</v>
      </c>
      <c r="T527" s="31" t="s">
        <v>93</v>
      </c>
      <c r="U527" s="9"/>
      <c r="V527" s="9">
        <f>$E$7</f>
        <v>0.8</v>
      </c>
      <c r="W527" s="10"/>
    </row>
    <row r="528" spans="17:23" x14ac:dyDescent="0.45">
      <c r="Q528" s="17"/>
      <c r="R528" s="11" t="s">
        <v>136</v>
      </c>
      <c r="S528" s="12" t="s">
        <v>4</v>
      </c>
      <c r="T528" s="55" t="s">
        <v>4</v>
      </c>
      <c r="U528" s="12">
        <f>$O$63</f>
        <v>7.7350000000000002E-2</v>
      </c>
      <c r="V528" s="13">
        <v>1</v>
      </c>
      <c r="W528" s="14">
        <f>U528*V525*V526*V527*V528</f>
        <v>1.2376000000000002E-2</v>
      </c>
    </row>
    <row r="530" spans="17:23" x14ac:dyDescent="0.45">
      <c r="Q530" s="1" t="s">
        <v>213</v>
      </c>
      <c r="R530" s="3"/>
      <c r="S530" s="4" t="s">
        <v>3</v>
      </c>
      <c r="T530" s="37" t="s">
        <v>3</v>
      </c>
      <c r="U530" s="4"/>
      <c r="V530" s="5">
        <v>1</v>
      </c>
      <c r="W530" s="6"/>
    </row>
    <row r="531" spans="17:23" x14ac:dyDescent="0.45">
      <c r="R531" s="7" t="s">
        <v>29</v>
      </c>
      <c r="S531" s="8" t="s">
        <v>5</v>
      </c>
      <c r="T531" s="26" t="s">
        <v>6</v>
      </c>
      <c r="U531" s="8"/>
      <c r="V531" s="9">
        <f>$B$6</f>
        <v>0.2</v>
      </c>
      <c r="W531" s="10"/>
    </row>
    <row r="532" spans="17:23" x14ac:dyDescent="0.45">
      <c r="Q532" s="17"/>
      <c r="R532" s="7" t="s">
        <v>115</v>
      </c>
      <c r="S532" s="8" t="s">
        <v>93</v>
      </c>
      <c r="T532" s="32" t="s">
        <v>12</v>
      </c>
      <c r="U532" s="9"/>
      <c r="V532" s="9">
        <f>$E$8</f>
        <v>7.0000000000000007E-2</v>
      </c>
      <c r="W532" s="10"/>
    </row>
    <row r="533" spans="17:23" x14ac:dyDescent="0.45">
      <c r="Q533" s="17"/>
      <c r="R533" s="11" t="s">
        <v>136</v>
      </c>
      <c r="S533" s="12" t="s">
        <v>4</v>
      </c>
      <c r="T533" s="55" t="s">
        <v>4</v>
      </c>
      <c r="U533" s="12">
        <f>$O$63</f>
        <v>7.7350000000000002E-2</v>
      </c>
      <c r="V533" s="13">
        <v>1</v>
      </c>
      <c r="W533" s="14">
        <f>U533*V530*V531*V532*V533</f>
        <v>1.0829000000000001E-3</v>
      </c>
    </row>
    <row r="535" spans="17:23" x14ac:dyDescent="0.45">
      <c r="Q535" s="1" t="s">
        <v>214</v>
      </c>
      <c r="R535" s="3"/>
      <c r="S535" s="4" t="s">
        <v>3</v>
      </c>
      <c r="T535" s="37" t="s">
        <v>3</v>
      </c>
      <c r="U535" s="4"/>
      <c r="V535" s="5">
        <v>1</v>
      </c>
      <c r="W535" s="6"/>
    </row>
    <row r="536" spans="17:23" x14ac:dyDescent="0.45">
      <c r="R536" s="7" t="s">
        <v>126</v>
      </c>
      <c r="S536" s="8" t="s">
        <v>5</v>
      </c>
      <c r="T536" s="28" t="s">
        <v>5</v>
      </c>
      <c r="U536" s="8"/>
      <c r="V536" s="9">
        <f>$B$7</f>
        <v>0.74</v>
      </c>
      <c r="W536" s="10"/>
    </row>
    <row r="537" spans="17:23" x14ac:dyDescent="0.45">
      <c r="Q537" s="17"/>
      <c r="R537" s="7" t="s">
        <v>94</v>
      </c>
      <c r="S537" s="8" t="s">
        <v>93</v>
      </c>
      <c r="T537" s="30" t="s">
        <v>8</v>
      </c>
      <c r="U537" s="9"/>
      <c r="V537" s="9">
        <f>$E$6</f>
        <v>0.13</v>
      </c>
      <c r="W537" s="10"/>
    </row>
    <row r="538" spans="17:23" x14ac:dyDescent="0.45">
      <c r="Q538" s="17"/>
      <c r="R538" s="11" t="s">
        <v>136</v>
      </c>
      <c r="S538" s="12" t="s">
        <v>4</v>
      </c>
      <c r="T538" s="55" t="s">
        <v>4</v>
      </c>
      <c r="U538" s="12">
        <f>$O$63</f>
        <v>7.7350000000000002E-2</v>
      </c>
      <c r="V538" s="13">
        <v>1</v>
      </c>
      <c r="W538" s="14">
        <f>U538*V535*V536*V537*V538</f>
        <v>7.4410700000000001E-3</v>
      </c>
    </row>
    <row r="540" spans="17:23" x14ac:dyDescent="0.45">
      <c r="Q540" s="1" t="s">
        <v>215</v>
      </c>
      <c r="R540" s="3"/>
      <c r="S540" s="4" t="s">
        <v>3</v>
      </c>
      <c r="T540" s="37" t="s">
        <v>3</v>
      </c>
      <c r="U540" s="4"/>
      <c r="V540" s="5">
        <v>1</v>
      </c>
      <c r="W540" s="6"/>
    </row>
    <row r="541" spans="17:23" x14ac:dyDescent="0.45">
      <c r="R541" s="7" t="s">
        <v>126</v>
      </c>
      <c r="S541" s="8" t="s">
        <v>5</v>
      </c>
      <c r="T541" s="28" t="s">
        <v>5</v>
      </c>
      <c r="U541" s="8"/>
      <c r="V541" s="9">
        <f>$B$7</f>
        <v>0.74</v>
      </c>
      <c r="W541" s="10"/>
    </row>
    <row r="542" spans="17:23" x14ac:dyDescent="0.45">
      <c r="Q542" s="17"/>
      <c r="R542" s="7" t="s">
        <v>116</v>
      </c>
      <c r="S542" s="8" t="s">
        <v>93</v>
      </c>
      <c r="T542" s="31" t="s">
        <v>93</v>
      </c>
      <c r="U542" s="9"/>
      <c r="V542" s="9">
        <f>$E$7</f>
        <v>0.8</v>
      </c>
      <c r="W542" s="10"/>
    </row>
    <row r="543" spans="17:23" x14ac:dyDescent="0.45">
      <c r="Q543" s="17"/>
      <c r="R543" s="11" t="s">
        <v>136</v>
      </c>
      <c r="S543" s="12" t="s">
        <v>4</v>
      </c>
      <c r="T543" s="55" t="s">
        <v>4</v>
      </c>
      <c r="U543" s="12">
        <f>$O$63</f>
        <v>7.7350000000000002E-2</v>
      </c>
      <c r="V543" s="13">
        <v>1</v>
      </c>
      <c r="W543" s="14">
        <f>U543*V540*V541*V542*V543</f>
        <v>4.5791200000000004E-2</v>
      </c>
    </row>
    <row r="545" spans="17:23" x14ac:dyDescent="0.45">
      <c r="Q545" s="1" t="s">
        <v>216</v>
      </c>
      <c r="R545" s="3"/>
      <c r="S545" s="4" t="s">
        <v>3</v>
      </c>
      <c r="T545" s="37" t="s">
        <v>3</v>
      </c>
      <c r="U545" s="4"/>
      <c r="V545" s="5">
        <v>1</v>
      </c>
      <c r="W545" s="6"/>
    </row>
    <row r="546" spans="17:23" x14ac:dyDescent="0.45">
      <c r="R546" s="7" t="s">
        <v>126</v>
      </c>
      <c r="S546" s="8" t="s">
        <v>5</v>
      </c>
      <c r="T546" s="28" t="s">
        <v>5</v>
      </c>
      <c r="U546" s="8"/>
      <c r="V546" s="9">
        <f>$B$7</f>
        <v>0.74</v>
      </c>
      <c r="W546" s="10"/>
    </row>
    <row r="547" spans="17:23" x14ac:dyDescent="0.45">
      <c r="Q547" s="17"/>
      <c r="R547" s="7" t="s">
        <v>115</v>
      </c>
      <c r="S547" s="8" t="s">
        <v>93</v>
      </c>
      <c r="T547" s="32" t="s">
        <v>12</v>
      </c>
      <c r="U547" s="9"/>
      <c r="V547" s="9">
        <f>$E$8</f>
        <v>7.0000000000000007E-2</v>
      </c>
      <c r="W547" s="10"/>
    </row>
    <row r="548" spans="17:23" x14ac:dyDescent="0.45">
      <c r="Q548" s="17"/>
      <c r="R548" s="11" t="s">
        <v>136</v>
      </c>
      <c r="S548" s="12" t="s">
        <v>4</v>
      </c>
      <c r="T548" s="55" t="s">
        <v>4</v>
      </c>
      <c r="U548" s="12">
        <f>$O$63</f>
        <v>7.7350000000000002E-2</v>
      </c>
      <c r="V548" s="13">
        <v>1</v>
      </c>
      <c r="W548" s="14">
        <f>U548*V545*V546*V547*V548</f>
        <v>4.00673E-3</v>
      </c>
    </row>
    <row r="550" spans="17:23" x14ac:dyDescent="0.45">
      <c r="Q550" s="1" t="s">
        <v>217</v>
      </c>
      <c r="R550" s="3"/>
      <c r="S550" s="4" t="s">
        <v>3</v>
      </c>
      <c r="T550" s="37" t="s">
        <v>3</v>
      </c>
      <c r="U550" s="4"/>
      <c r="V550" s="5">
        <v>1</v>
      </c>
      <c r="W550" s="6"/>
    </row>
    <row r="551" spans="17:23" x14ac:dyDescent="0.45">
      <c r="R551" s="7" t="s">
        <v>30</v>
      </c>
      <c r="S551" s="8" t="s">
        <v>5</v>
      </c>
      <c r="T551" s="29" t="s">
        <v>9</v>
      </c>
      <c r="U551" s="8"/>
      <c r="V551" s="9">
        <f>$B$8</f>
        <v>0.06</v>
      </c>
      <c r="W551" s="10"/>
    </row>
    <row r="552" spans="17:23" x14ac:dyDescent="0.45">
      <c r="Q552" s="17"/>
      <c r="R552" s="7" t="s">
        <v>94</v>
      </c>
      <c r="S552" s="8" t="s">
        <v>93</v>
      </c>
      <c r="T552" s="30" t="s">
        <v>8</v>
      </c>
      <c r="U552" s="9"/>
      <c r="V552" s="9">
        <f>$E$6</f>
        <v>0.13</v>
      </c>
      <c r="W552" s="10"/>
    </row>
    <row r="553" spans="17:23" x14ac:dyDescent="0.45">
      <c r="Q553" s="17"/>
      <c r="R553" s="11" t="s">
        <v>136</v>
      </c>
      <c r="S553" s="12" t="s">
        <v>4</v>
      </c>
      <c r="T553" s="55" t="s">
        <v>4</v>
      </c>
      <c r="U553" s="12">
        <f>$O$63</f>
        <v>7.7350000000000002E-2</v>
      </c>
      <c r="V553" s="13">
        <v>1</v>
      </c>
      <c r="W553" s="14">
        <f>U553*V550*V551*V552*V553</f>
        <v>6.0333000000000001E-4</v>
      </c>
    </row>
    <row r="555" spans="17:23" x14ac:dyDescent="0.45">
      <c r="Q555" s="1" t="s">
        <v>218</v>
      </c>
      <c r="R555" s="3"/>
      <c r="S555" s="4" t="s">
        <v>3</v>
      </c>
      <c r="T555" s="37" t="s">
        <v>3</v>
      </c>
      <c r="U555" s="4"/>
      <c r="V555" s="5">
        <v>1</v>
      </c>
      <c r="W555" s="6"/>
    </row>
    <row r="556" spans="17:23" x14ac:dyDescent="0.45">
      <c r="R556" s="7" t="s">
        <v>30</v>
      </c>
      <c r="S556" s="8" t="s">
        <v>5</v>
      </c>
      <c r="T556" s="29" t="s">
        <v>9</v>
      </c>
      <c r="U556" s="8"/>
      <c r="V556" s="9">
        <f>$B$8</f>
        <v>0.06</v>
      </c>
      <c r="W556" s="10"/>
    </row>
    <row r="557" spans="17:23" x14ac:dyDescent="0.45">
      <c r="Q557" s="17"/>
      <c r="R557" s="7" t="s">
        <v>116</v>
      </c>
      <c r="S557" s="8" t="s">
        <v>93</v>
      </c>
      <c r="T557" s="31" t="s">
        <v>93</v>
      </c>
      <c r="U557" s="9"/>
      <c r="V557" s="9">
        <f>$E$7</f>
        <v>0.8</v>
      </c>
      <c r="W557" s="10"/>
    </row>
    <row r="558" spans="17:23" x14ac:dyDescent="0.45">
      <c r="Q558" s="17"/>
      <c r="R558" s="11" t="s">
        <v>136</v>
      </c>
      <c r="S558" s="12" t="s">
        <v>4</v>
      </c>
      <c r="T558" s="55" t="s">
        <v>4</v>
      </c>
      <c r="U558" s="12">
        <f>$O$63</f>
        <v>7.7350000000000002E-2</v>
      </c>
      <c r="V558" s="13">
        <v>1</v>
      </c>
      <c r="W558" s="14">
        <f>U558*V555*V556*V557*V558</f>
        <v>3.7128000000000005E-3</v>
      </c>
    </row>
    <row r="560" spans="17:23" x14ac:dyDescent="0.45">
      <c r="Q560" s="1" t="s">
        <v>219</v>
      </c>
      <c r="R560" s="3"/>
      <c r="S560" s="4" t="s">
        <v>3</v>
      </c>
      <c r="T560" s="37" t="s">
        <v>3</v>
      </c>
      <c r="U560" s="4"/>
      <c r="V560" s="5">
        <v>1</v>
      </c>
      <c r="W560" s="6"/>
    </row>
    <row r="561" spans="17:23" x14ac:dyDescent="0.45">
      <c r="R561" s="7" t="s">
        <v>30</v>
      </c>
      <c r="S561" s="8" t="s">
        <v>5</v>
      </c>
      <c r="T561" s="29" t="s">
        <v>9</v>
      </c>
      <c r="U561" s="8"/>
      <c r="V561" s="9">
        <f>$B$8</f>
        <v>0.06</v>
      </c>
      <c r="W561" s="10"/>
    </row>
    <row r="562" spans="17:23" x14ac:dyDescent="0.45">
      <c r="Q562" s="17"/>
      <c r="R562" s="7" t="s">
        <v>115</v>
      </c>
      <c r="S562" s="8" t="s">
        <v>93</v>
      </c>
      <c r="T562" s="32" t="s">
        <v>12</v>
      </c>
      <c r="U562" s="9"/>
      <c r="V562" s="9">
        <f>$E$8</f>
        <v>7.0000000000000007E-2</v>
      </c>
      <c r="W562" s="10"/>
    </row>
    <row r="563" spans="17:23" x14ac:dyDescent="0.45">
      <c r="Q563" s="17"/>
      <c r="R563" s="11" t="s">
        <v>136</v>
      </c>
      <c r="S563" s="12" t="s">
        <v>4</v>
      </c>
      <c r="T563" s="55" t="s">
        <v>4</v>
      </c>
      <c r="U563" s="12">
        <f>$O$63</f>
        <v>7.7350000000000002E-2</v>
      </c>
      <c r="V563" s="13">
        <v>1</v>
      </c>
      <c r="W563" s="14">
        <f>U563*V560*V561*V562*V563</f>
        <v>3.2487000000000005E-4</v>
      </c>
    </row>
    <row r="565" spans="17:23" x14ac:dyDescent="0.45">
      <c r="Q565" s="1" t="s">
        <v>221</v>
      </c>
      <c r="R565" s="3"/>
      <c r="S565" s="4" t="s">
        <v>3</v>
      </c>
      <c r="T565" s="37" t="s">
        <v>3</v>
      </c>
      <c r="U565" s="4"/>
      <c r="V565" s="5">
        <v>1</v>
      </c>
      <c r="W565" s="6"/>
    </row>
    <row r="566" spans="17:23" x14ac:dyDescent="0.45">
      <c r="R566" s="7" t="s">
        <v>29</v>
      </c>
      <c r="S566" s="8" t="s">
        <v>5</v>
      </c>
      <c r="T566" s="26" t="s">
        <v>6</v>
      </c>
      <c r="U566" s="8"/>
      <c r="V566" s="9">
        <f>$B$6</f>
        <v>0.2</v>
      </c>
      <c r="W566" s="10"/>
    </row>
    <row r="567" spans="17:23" x14ac:dyDescent="0.45">
      <c r="Q567" s="17"/>
      <c r="R567" s="7" t="s">
        <v>94</v>
      </c>
      <c r="S567" s="8" t="s">
        <v>93</v>
      </c>
      <c r="T567" s="30" t="s">
        <v>8</v>
      </c>
      <c r="U567" s="9"/>
      <c r="V567" s="9">
        <f>$E$6</f>
        <v>0.13</v>
      </c>
      <c r="W567" s="10"/>
    </row>
    <row r="568" spans="17:23" x14ac:dyDescent="0.45">
      <c r="Q568" s="17"/>
      <c r="R568" s="11" t="s">
        <v>136</v>
      </c>
      <c r="S568" s="12" t="s">
        <v>4</v>
      </c>
      <c r="T568" s="55" t="s">
        <v>14</v>
      </c>
      <c r="U568" s="12">
        <f>$O$68</f>
        <v>1.2155000000000001E-2</v>
      </c>
      <c r="V568" s="13">
        <v>1</v>
      </c>
      <c r="W568" s="14">
        <f>U568*V565*V566*V567*V568</f>
        <v>3.1603000000000008E-4</v>
      </c>
    </row>
    <row r="570" spans="17:23" x14ac:dyDescent="0.45">
      <c r="Q570" s="1" t="s">
        <v>222</v>
      </c>
      <c r="R570" s="3"/>
      <c r="S570" s="4" t="s">
        <v>3</v>
      </c>
      <c r="T570" s="37" t="s">
        <v>3</v>
      </c>
      <c r="U570" s="4"/>
      <c r="V570" s="5">
        <v>1</v>
      </c>
      <c r="W570" s="6"/>
    </row>
    <row r="571" spans="17:23" x14ac:dyDescent="0.45">
      <c r="R571" s="7" t="s">
        <v>29</v>
      </c>
      <c r="S571" s="8" t="s">
        <v>5</v>
      </c>
      <c r="T571" s="26" t="s">
        <v>6</v>
      </c>
      <c r="U571" s="8"/>
      <c r="V571" s="9">
        <f>$B$6</f>
        <v>0.2</v>
      </c>
      <c r="W571" s="10"/>
    </row>
    <row r="572" spans="17:23" x14ac:dyDescent="0.45">
      <c r="Q572" s="17"/>
      <c r="R572" s="7" t="s">
        <v>116</v>
      </c>
      <c r="S572" s="8" t="s">
        <v>93</v>
      </c>
      <c r="T572" s="31" t="s">
        <v>93</v>
      </c>
      <c r="U572" s="9"/>
      <c r="V572" s="9">
        <f>$E$7</f>
        <v>0.8</v>
      </c>
      <c r="W572" s="10"/>
    </row>
    <row r="573" spans="17:23" x14ac:dyDescent="0.45">
      <c r="Q573" s="17"/>
      <c r="R573" s="11" t="s">
        <v>136</v>
      </c>
      <c r="S573" s="12" t="s">
        <v>4</v>
      </c>
      <c r="T573" s="55" t="s">
        <v>14</v>
      </c>
      <c r="U573" s="12">
        <f>$O$68</f>
        <v>1.2155000000000001E-2</v>
      </c>
      <c r="V573" s="13">
        <v>1</v>
      </c>
      <c r="W573" s="14">
        <f>U573*V570*V571*V572*V573</f>
        <v>1.9448000000000004E-3</v>
      </c>
    </row>
    <row r="575" spans="17:23" x14ac:dyDescent="0.45">
      <c r="Q575" s="1" t="s">
        <v>223</v>
      </c>
      <c r="R575" s="3"/>
      <c r="S575" s="4" t="s">
        <v>3</v>
      </c>
      <c r="T575" s="37" t="s">
        <v>3</v>
      </c>
      <c r="U575" s="4"/>
      <c r="V575" s="5">
        <v>1</v>
      </c>
      <c r="W575" s="6"/>
    </row>
    <row r="576" spans="17:23" x14ac:dyDescent="0.45">
      <c r="R576" s="7" t="s">
        <v>29</v>
      </c>
      <c r="S576" s="8" t="s">
        <v>5</v>
      </c>
      <c r="T576" s="26" t="s">
        <v>6</v>
      </c>
      <c r="U576" s="8"/>
      <c r="V576" s="9">
        <f>$B$6</f>
        <v>0.2</v>
      </c>
      <c r="W576" s="10"/>
    </row>
    <row r="577" spans="17:23" x14ac:dyDescent="0.45">
      <c r="Q577" s="17"/>
      <c r="R577" s="7" t="s">
        <v>115</v>
      </c>
      <c r="S577" s="8" t="s">
        <v>93</v>
      </c>
      <c r="T577" s="32" t="s">
        <v>12</v>
      </c>
      <c r="U577" s="9"/>
      <c r="V577" s="9">
        <f>$E$8</f>
        <v>7.0000000000000007E-2</v>
      </c>
      <c r="W577" s="10"/>
    </row>
    <row r="578" spans="17:23" x14ac:dyDescent="0.45">
      <c r="Q578" s="17"/>
      <c r="R578" s="11" t="s">
        <v>136</v>
      </c>
      <c r="S578" s="12" t="s">
        <v>4</v>
      </c>
      <c r="T578" s="55" t="s">
        <v>14</v>
      </c>
      <c r="U578" s="12">
        <f>$O$68</f>
        <v>1.2155000000000001E-2</v>
      </c>
      <c r="V578" s="13">
        <v>1</v>
      </c>
      <c r="W578" s="14">
        <f>U578*V575*V576*V577*V578</f>
        <v>1.7017000000000006E-4</v>
      </c>
    </row>
    <row r="580" spans="17:23" x14ac:dyDescent="0.45">
      <c r="Q580" s="1" t="s">
        <v>224</v>
      </c>
      <c r="R580" s="3"/>
      <c r="S580" s="4" t="s">
        <v>3</v>
      </c>
      <c r="T580" s="37" t="s">
        <v>3</v>
      </c>
      <c r="U580" s="4"/>
      <c r="V580" s="5">
        <v>1</v>
      </c>
      <c r="W580" s="6"/>
    </row>
    <row r="581" spans="17:23" x14ac:dyDescent="0.45">
      <c r="R581" s="7" t="s">
        <v>126</v>
      </c>
      <c r="S581" s="8" t="s">
        <v>5</v>
      </c>
      <c r="T581" s="28" t="s">
        <v>5</v>
      </c>
      <c r="U581" s="8"/>
      <c r="V581" s="9">
        <f>$B$7</f>
        <v>0.74</v>
      </c>
      <c r="W581" s="10"/>
    </row>
    <row r="582" spans="17:23" x14ac:dyDescent="0.45">
      <c r="Q582" s="17"/>
      <c r="R582" s="7" t="s">
        <v>94</v>
      </c>
      <c r="S582" s="8" t="s">
        <v>93</v>
      </c>
      <c r="T582" s="30" t="s">
        <v>8</v>
      </c>
      <c r="U582" s="9"/>
      <c r="V582" s="9">
        <f>$E$6</f>
        <v>0.13</v>
      </c>
      <c r="W582" s="10"/>
    </row>
    <row r="583" spans="17:23" x14ac:dyDescent="0.45">
      <c r="Q583" s="17"/>
      <c r="R583" s="11" t="s">
        <v>136</v>
      </c>
      <c r="S583" s="12" t="s">
        <v>4</v>
      </c>
      <c r="T583" s="55" t="s">
        <v>14</v>
      </c>
      <c r="U583" s="12">
        <f>$O$68</f>
        <v>1.2155000000000001E-2</v>
      </c>
      <c r="V583" s="13">
        <v>1</v>
      </c>
      <c r="W583" s="14">
        <f>U583*V580*V581*V582*V583</f>
        <v>1.1693110000000001E-3</v>
      </c>
    </row>
    <row r="585" spans="17:23" x14ac:dyDescent="0.45">
      <c r="Q585" s="1" t="s">
        <v>225</v>
      </c>
      <c r="R585" s="3"/>
      <c r="S585" s="4" t="s">
        <v>3</v>
      </c>
      <c r="T585" s="37" t="s">
        <v>3</v>
      </c>
      <c r="U585" s="4"/>
      <c r="V585" s="5">
        <v>1</v>
      </c>
      <c r="W585" s="6"/>
    </row>
    <row r="586" spans="17:23" x14ac:dyDescent="0.45">
      <c r="R586" s="7" t="s">
        <v>126</v>
      </c>
      <c r="S586" s="8" t="s">
        <v>5</v>
      </c>
      <c r="T586" s="28" t="s">
        <v>5</v>
      </c>
      <c r="U586" s="8"/>
      <c r="V586" s="9">
        <f>$B$7</f>
        <v>0.74</v>
      </c>
      <c r="W586" s="10"/>
    </row>
    <row r="587" spans="17:23" x14ac:dyDescent="0.45">
      <c r="Q587" s="17"/>
      <c r="R587" s="7" t="s">
        <v>116</v>
      </c>
      <c r="S587" s="8" t="s">
        <v>93</v>
      </c>
      <c r="T587" s="31" t="s">
        <v>93</v>
      </c>
      <c r="U587" s="9"/>
      <c r="V587" s="9">
        <f>$E$7</f>
        <v>0.8</v>
      </c>
      <c r="W587" s="10"/>
    </row>
    <row r="588" spans="17:23" x14ac:dyDescent="0.45">
      <c r="Q588" s="17"/>
      <c r="R588" s="11" t="s">
        <v>136</v>
      </c>
      <c r="S588" s="12" t="s">
        <v>4</v>
      </c>
      <c r="T588" s="55" t="s">
        <v>14</v>
      </c>
      <c r="U588" s="12">
        <f>$O$68</f>
        <v>1.2155000000000001E-2</v>
      </c>
      <c r="V588" s="13">
        <v>1</v>
      </c>
      <c r="W588" s="14">
        <f>U588*V585*V586*V587*V588</f>
        <v>7.1957600000000016E-3</v>
      </c>
    </row>
    <row r="590" spans="17:23" x14ac:dyDescent="0.45">
      <c r="Q590" s="1" t="s">
        <v>226</v>
      </c>
      <c r="R590" s="3"/>
      <c r="S590" s="4" t="s">
        <v>3</v>
      </c>
      <c r="T590" s="37" t="s">
        <v>3</v>
      </c>
      <c r="U590" s="4"/>
      <c r="V590" s="5">
        <v>1</v>
      </c>
      <c r="W590" s="6"/>
    </row>
    <row r="591" spans="17:23" x14ac:dyDescent="0.45">
      <c r="R591" s="7" t="s">
        <v>126</v>
      </c>
      <c r="S591" s="8" t="s">
        <v>5</v>
      </c>
      <c r="T591" s="28" t="s">
        <v>5</v>
      </c>
      <c r="U591" s="8"/>
      <c r="V591" s="9">
        <f>$B$7</f>
        <v>0.74</v>
      </c>
      <c r="W591" s="10"/>
    </row>
    <row r="592" spans="17:23" x14ac:dyDescent="0.45">
      <c r="Q592" s="17"/>
      <c r="R592" s="7" t="s">
        <v>115</v>
      </c>
      <c r="S592" s="8" t="s">
        <v>93</v>
      </c>
      <c r="T592" s="32" t="s">
        <v>12</v>
      </c>
      <c r="U592" s="9"/>
      <c r="V592" s="9">
        <f>$E$8</f>
        <v>7.0000000000000007E-2</v>
      </c>
      <c r="W592" s="10"/>
    </row>
    <row r="593" spans="17:23" x14ac:dyDescent="0.45">
      <c r="Q593" s="17"/>
      <c r="R593" s="11" t="s">
        <v>136</v>
      </c>
      <c r="S593" s="12" t="s">
        <v>4</v>
      </c>
      <c r="T593" s="55" t="s">
        <v>14</v>
      </c>
      <c r="U593" s="12">
        <f>$O$68</f>
        <v>1.2155000000000001E-2</v>
      </c>
      <c r="V593" s="13">
        <v>1</v>
      </c>
      <c r="W593" s="14">
        <f>U593*V590*V591*V592*V593</f>
        <v>6.2962900000000015E-4</v>
      </c>
    </row>
    <row r="595" spans="17:23" x14ac:dyDescent="0.45">
      <c r="Q595" s="1" t="s">
        <v>227</v>
      </c>
      <c r="R595" s="3"/>
      <c r="S595" s="4" t="s">
        <v>3</v>
      </c>
      <c r="T595" s="37" t="s">
        <v>3</v>
      </c>
      <c r="U595" s="4"/>
      <c r="V595" s="5">
        <v>1</v>
      </c>
      <c r="W595" s="6"/>
    </row>
    <row r="596" spans="17:23" x14ac:dyDescent="0.45">
      <c r="R596" s="7" t="s">
        <v>30</v>
      </c>
      <c r="S596" s="8" t="s">
        <v>5</v>
      </c>
      <c r="T596" s="29" t="s">
        <v>9</v>
      </c>
      <c r="U596" s="8"/>
      <c r="V596" s="9">
        <f>$B$8</f>
        <v>0.06</v>
      </c>
      <c r="W596" s="10"/>
    </row>
    <row r="597" spans="17:23" x14ac:dyDescent="0.45">
      <c r="Q597" s="17"/>
      <c r="R597" s="7" t="s">
        <v>94</v>
      </c>
      <c r="S597" s="8" t="s">
        <v>93</v>
      </c>
      <c r="T597" s="30" t="s">
        <v>8</v>
      </c>
      <c r="U597" s="9"/>
      <c r="V597" s="9">
        <f>$E$6</f>
        <v>0.13</v>
      </c>
      <c r="W597" s="10"/>
    </row>
    <row r="598" spans="17:23" x14ac:dyDescent="0.45">
      <c r="Q598" s="17"/>
      <c r="R598" s="11" t="s">
        <v>136</v>
      </c>
      <c r="S598" s="12" t="s">
        <v>4</v>
      </c>
      <c r="T598" s="55" t="s">
        <v>14</v>
      </c>
      <c r="U598" s="12">
        <f>$O$68</f>
        <v>1.2155000000000001E-2</v>
      </c>
      <c r="V598" s="13">
        <v>1</v>
      </c>
      <c r="W598" s="14">
        <f>U598*V595*V596*V597*V598</f>
        <v>9.4809000000000007E-5</v>
      </c>
    </row>
    <row r="600" spans="17:23" x14ac:dyDescent="0.45">
      <c r="Q600" s="1" t="s">
        <v>228</v>
      </c>
      <c r="R600" s="3"/>
      <c r="S600" s="4" t="s">
        <v>3</v>
      </c>
      <c r="T600" s="37" t="s">
        <v>3</v>
      </c>
      <c r="U600" s="4"/>
      <c r="V600" s="5">
        <v>1</v>
      </c>
      <c r="W600" s="6"/>
    </row>
    <row r="601" spans="17:23" x14ac:dyDescent="0.45">
      <c r="R601" s="7" t="s">
        <v>30</v>
      </c>
      <c r="S601" s="8" t="s">
        <v>5</v>
      </c>
      <c r="T601" s="29" t="s">
        <v>9</v>
      </c>
      <c r="U601" s="8"/>
      <c r="V601" s="9">
        <f>$B$8</f>
        <v>0.06</v>
      </c>
      <c r="W601" s="10"/>
    </row>
    <row r="602" spans="17:23" x14ac:dyDescent="0.45">
      <c r="Q602" s="17"/>
      <c r="R602" s="7" t="s">
        <v>116</v>
      </c>
      <c r="S602" s="8" t="s">
        <v>93</v>
      </c>
      <c r="T602" s="31" t="s">
        <v>93</v>
      </c>
      <c r="U602" s="9"/>
      <c r="V602" s="9">
        <f>$E$7</f>
        <v>0.8</v>
      </c>
      <c r="W602" s="10"/>
    </row>
    <row r="603" spans="17:23" x14ac:dyDescent="0.45">
      <c r="Q603" s="17"/>
      <c r="R603" s="11" t="s">
        <v>136</v>
      </c>
      <c r="S603" s="12" t="s">
        <v>4</v>
      </c>
      <c r="T603" s="55" t="s">
        <v>14</v>
      </c>
      <c r="U603" s="12">
        <f>$O$68</f>
        <v>1.2155000000000001E-2</v>
      </c>
      <c r="V603" s="13">
        <v>1</v>
      </c>
      <c r="W603" s="14">
        <f>U603*V600*V601*V602*V603</f>
        <v>5.8344000000000007E-4</v>
      </c>
    </row>
    <row r="605" spans="17:23" x14ac:dyDescent="0.45">
      <c r="Q605" s="1" t="s">
        <v>229</v>
      </c>
      <c r="R605" s="3"/>
      <c r="S605" s="4" t="s">
        <v>3</v>
      </c>
      <c r="T605" s="37" t="s">
        <v>3</v>
      </c>
      <c r="U605" s="4"/>
      <c r="V605" s="5">
        <v>1</v>
      </c>
      <c r="W605" s="6"/>
    </row>
    <row r="606" spans="17:23" x14ac:dyDescent="0.45">
      <c r="R606" s="7" t="s">
        <v>30</v>
      </c>
      <c r="S606" s="8" t="s">
        <v>5</v>
      </c>
      <c r="T606" s="29" t="s">
        <v>9</v>
      </c>
      <c r="U606" s="8"/>
      <c r="V606" s="9">
        <f>$B$8</f>
        <v>0.06</v>
      </c>
      <c r="W606" s="10"/>
    </row>
    <row r="607" spans="17:23" x14ac:dyDescent="0.45">
      <c r="Q607" s="17"/>
      <c r="R607" s="7" t="s">
        <v>115</v>
      </c>
      <c r="S607" s="8" t="s">
        <v>93</v>
      </c>
      <c r="T607" s="32" t="s">
        <v>12</v>
      </c>
      <c r="U607" s="9"/>
      <c r="V607" s="9">
        <f>$E$8</f>
        <v>7.0000000000000007E-2</v>
      </c>
      <c r="W607" s="10"/>
    </row>
    <row r="608" spans="17:23" x14ac:dyDescent="0.45">
      <c r="Q608" s="17"/>
      <c r="R608" s="11" t="s">
        <v>136</v>
      </c>
      <c r="S608" s="12" t="s">
        <v>4</v>
      </c>
      <c r="T608" s="55" t="s">
        <v>14</v>
      </c>
      <c r="U608" s="12">
        <f>$O$68</f>
        <v>1.2155000000000001E-2</v>
      </c>
      <c r="V608" s="13">
        <v>1</v>
      </c>
      <c r="W608" s="14">
        <f>U608*V605*V606*V607*V608</f>
        <v>5.1051000000000003E-5</v>
      </c>
    </row>
    <row r="610" spans="17:23" x14ac:dyDescent="0.45">
      <c r="Q610" s="1" t="s">
        <v>230</v>
      </c>
      <c r="R610" s="3"/>
      <c r="S610" s="4" t="s">
        <v>3</v>
      </c>
      <c r="T610" s="37" t="s">
        <v>3</v>
      </c>
      <c r="U610" s="4"/>
      <c r="V610" s="5">
        <v>1</v>
      </c>
      <c r="W610" s="6"/>
    </row>
    <row r="611" spans="17:23" x14ac:dyDescent="0.45">
      <c r="R611" s="7" t="s">
        <v>29</v>
      </c>
      <c r="S611" s="8" t="s">
        <v>5</v>
      </c>
      <c r="T611" s="26" t="s">
        <v>6</v>
      </c>
      <c r="U611" s="8"/>
      <c r="V611" s="9">
        <f>$B$6</f>
        <v>0.2</v>
      </c>
      <c r="W611" s="10"/>
    </row>
    <row r="612" spans="17:23" x14ac:dyDescent="0.45">
      <c r="Q612" s="17"/>
      <c r="R612" s="11" t="s">
        <v>136</v>
      </c>
      <c r="S612" s="8" t="s">
        <v>93</v>
      </c>
      <c r="T612" s="55" t="s">
        <v>93</v>
      </c>
      <c r="U612" s="9"/>
      <c r="V612" s="9">
        <v>1</v>
      </c>
      <c r="W612" s="10"/>
    </row>
    <row r="613" spans="17:23" x14ac:dyDescent="0.45">
      <c r="Q613" s="17"/>
      <c r="R613" s="11" t="s">
        <v>17</v>
      </c>
      <c r="S613" s="12" t="s">
        <v>4</v>
      </c>
      <c r="T613" s="62" t="s">
        <v>1</v>
      </c>
      <c r="U613" s="12">
        <f>$O$73</f>
        <v>0.12920000000000001</v>
      </c>
      <c r="V613" s="13">
        <f>$H$6</f>
        <v>0.19</v>
      </c>
      <c r="W613" s="14">
        <f>U613*V610*V611*V612*V613</f>
        <v>4.9096000000000001E-3</v>
      </c>
    </row>
    <row r="615" spans="17:23" x14ac:dyDescent="0.45">
      <c r="Q615" s="1" t="s">
        <v>231</v>
      </c>
      <c r="R615" s="3"/>
      <c r="S615" s="4" t="s">
        <v>3</v>
      </c>
      <c r="T615" s="37" t="s">
        <v>3</v>
      </c>
      <c r="U615" s="4"/>
      <c r="V615" s="5">
        <v>1</v>
      </c>
      <c r="W615" s="6"/>
    </row>
    <row r="616" spans="17:23" x14ac:dyDescent="0.45">
      <c r="R616" s="7" t="s">
        <v>29</v>
      </c>
      <c r="S616" s="8" t="s">
        <v>5</v>
      </c>
      <c r="T616" s="26" t="s">
        <v>6</v>
      </c>
      <c r="U616" s="8"/>
      <c r="V616" s="9">
        <f>$B$6</f>
        <v>0.2</v>
      </c>
      <c r="W616" s="10"/>
    </row>
    <row r="617" spans="17:23" x14ac:dyDescent="0.45">
      <c r="Q617" s="17"/>
      <c r="R617" s="11" t="s">
        <v>136</v>
      </c>
      <c r="S617" s="8" t="s">
        <v>93</v>
      </c>
      <c r="T617" s="55" t="s">
        <v>93</v>
      </c>
      <c r="U617" s="9"/>
      <c r="V617" s="9">
        <v>1</v>
      </c>
      <c r="W617" s="10"/>
    </row>
    <row r="618" spans="17:23" x14ac:dyDescent="0.45">
      <c r="Q618" s="17"/>
      <c r="R618" s="11" t="s">
        <v>114</v>
      </c>
      <c r="S618" s="12" t="s">
        <v>4</v>
      </c>
      <c r="T618" s="61" t="s">
        <v>4</v>
      </c>
      <c r="U618" s="12">
        <f>$O$73</f>
        <v>0.12920000000000001</v>
      </c>
      <c r="V618" s="13">
        <f>$H$7</f>
        <v>0.7</v>
      </c>
      <c r="W618" s="14">
        <f>U618*V615*V616*V617*V618</f>
        <v>1.8088E-2</v>
      </c>
    </row>
    <row r="620" spans="17:23" x14ac:dyDescent="0.45">
      <c r="Q620" s="1" t="s">
        <v>232</v>
      </c>
      <c r="R620" s="3"/>
      <c r="S620" s="4" t="s">
        <v>3</v>
      </c>
      <c r="T620" s="37" t="s">
        <v>3</v>
      </c>
      <c r="U620" s="4"/>
      <c r="V620" s="5">
        <v>1</v>
      </c>
      <c r="W620" s="6"/>
    </row>
    <row r="621" spans="17:23" x14ac:dyDescent="0.45">
      <c r="R621" s="7" t="s">
        <v>29</v>
      </c>
      <c r="S621" s="8" t="s">
        <v>5</v>
      </c>
      <c r="T621" s="26" t="s">
        <v>6</v>
      </c>
      <c r="U621" s="8"/>
      <c r="V621" s="9">
        <f>$B$6</f>
        <v>0.2</v>
      </c>
      <c r="W621" s="10"/>
    </row>
    <row r="622" spans="17:23" x14ac:dyDescent="0.45">
      <c r="Q622" s="17"/>
      <c r="R622" s="11" t="s">
        <v>136</v>
      </c>
      <c r="S622" s="8" t="s">
        <v>93</v>
      </c>
      <c r="T622" s="55" t="s">
        <v>93</v>
      </c>
      <c r="U622" s="9"/>
      <c r="V622" s="9">
        <v>1</v>
      </c>
      <c r="W622" s="10"/>
    </row>
    <row r="623" spans="17:23" x14ac:dyDescent="0.45">
      <c r="Q623" s="17"/>
      <c r="R623" s="11" t="s">
        <v>49</v>
      </c>
      <c r="S623" s="12" t="s">
        <v>4</v>
      </c>
      <c r="T623" s="60" t="s">
        <v>14</v>
      </c>
      <c r="U623" s="12">
        <f>$O$73</f>
        <v>0.12920000000000001</v>
      </c>
      <c r="V623" s="13">
        <f>$H$8</f>
        <v>0.11</v>
      </c>
      <c r="W623" s="14">
        <f>U623*V620*V621*V622*V623</f>
        <v>2.8424000000000001E-3</v>
      </c>
    </row>
    <row r="625" spans="17:23" x14ac:dyDescent="0.45">
      <c r="Q625" s="1" t="s">
        <v>233</v>
      </c>
      <c r="R625" s="3"/>
      <c r="S625" s="4" t="s">
        <v>3</v>
      </c>
      <c r="T625" s="37" t="s">
        <v>3</v>
      </c>
      <c r="U625" s="4"/>
      <c r="V625" s="5">
        <v>1</v>
      </c>
      <c r="W625" s="6"/>
    </row>
    <row r="626" spans="17:23" x14ac:dyDescent="0.45">
      <c r="R626" s="7" t="s">
        <v>126</v>
      </c>
      <c r="S626" s="8" t="s">
        <v>5</v>
      </c>
      <c r="T626" s="28" t="s">
        <v>5</v>
      </c>
      <c r="U626" s="8"/>
      <c r="V626" s="9">
        <f>$B$7</f>
        <v>0.74</v>
      </c>
      <c r="W626" s="10"/>
    </row>
    <row r="627" spans="17:23" x14ac:dyDescent="0.45">
      <c r="Q627" s="17"/>
      <c r="R627" s="11" t="s">
        <v>136</v>
      </c>
      <c r="S627" s="8" t="s">
        <v>93</v>
      </c>
      <c r="T627" s="55" t="s">
        <v>93</v>
      </c>
      <c r="U627" s="9"/>
      <c r="V627" s="9">
        <v>1</v>
      </c>
      <c r="W627" s="10"/>
    </row>
    <row r="628" spans="17:23" x14ac:dyDescent="0.45">
      <c r="Q628" s="17"/>
      <c r="R628" s="11" t="s">
        <v>17</v>
      </c>
      <c r="S628" s="12" t="s">
        <v>4</v>
      </c>
      <c r="T628" s="62" t="s">
        <v>1</v>
      </c>
      <c r="U628" s="12">
        <f>$O$73</f>
        <v>0.12920000000000001</v>
      </c>
      <c r="V628" s="13">
        <f>$H$6</f>
        <v>0.19</v>
      </c>
      <c r="W628" s="14">
        <f>U628*V625*V626*V627*V628</f>
        <v>1.8165520000000001E-2</v>
      </c>
    </row>
    <row r="630" spans="17:23" x14ac:dyDescent="0.45">
      <c r="Q630" s="1" t="s">
        <v>234</v>
      </c>
      <c r="R630" s="3"/>
      <c r="S630" s="4" t="s">
        <v>3</v>
      </c>
      <c r="T630" s="37" t="s">
        <v>3</v>
      </c>
      <c r="U630" s="4"/>
      <c r="V630" s="5">
        <v>1</v>
      </c>
      <c r="W630" s="6"/>
    </row>
    <row r="631" spans="17:23" x14ac:dyDescent="0.45">
      <c r="R631" s="7" t="s">
        <v>126</v>
      </c>
      <c r="S631" s="8" t="s">
        <v>5</v>
      </c>
      <c r="T631" s="28" t="s">
        <v>5</v>
      </c>
      <c r="U631" s="8"/>
      <c r="V631" s="9">
        <f>$B$7</f>
        <v>0.74</v>
      </c>
      <c r="W631" s="10"/>
    </row>
    <row r="632" spans="17:23" x14ac:dyDescent="0.45">
      <c r="Q632" s="17"/>
      <c r="R632" s="11" t="s">
        <v>136</v>
      </c>
      <c r="S632" s="8" t="s">
        <v>93</v>
      </c>
      <c r="T632" s="55" t="s">
        <v>93</v>
      </c>
      <c r="U632" s="9"/>
      <c r="V632" s="9">
        <v>1</v>
      </c>
      <c r="W632" s="10"/>
    </row>
    <row r="633" spans="17:23" x14ac:dyDescent="0.45">
      <c r="Q633" s="17"/>
      <c r="R633" s="11" t="s">
        <v>114</v>
      </c>
      <c r="S633" s="12" t="s">
        <v>4</v>
      </c>
      <c r="T633" s="61" t="s">
        <v>4</v>
      </c>
      <c r="U633" s="12">
        <f>$O$73</f>
        <v>0.12920000000000001</v>
      </c>
      <c r="V633" s="13">
        <f>$H$7</f>
        <v>0.7</v>
      </c>
      <c r="W633" s="14">
        <f>U633*V630*V631*V632*V633</f>
        <v>6.6925600000000002E-2</v>
      </c>
    </row>
    <row r="635" spans="17:23" x14ac:dyDescent="0.45">
      <c r="Q635" s="1" t="s">
        <v>235</v>
      </c>
      <c r="R635" s="3"/>
      <c r="S635" s="4" t="s">
        <v>3</v>
      </c>
      <c r="T635" s="37" t="s">
        <v>3</v>
      </c>
      <c r="U635" s="4"/>
      <c r="V635" s="5">
        <v>1</v>
      </c>
      <c r="W635" s="6"/>
    </row>
    <row r="636" spans="17:23" x14ac:dyDescent="0.45">
      <c r="R636" s="7" t="s">
        <v>126</v>
      </c>
      <c r="S636" s="8" t="s">
        <v>5</v>
      </c>
      <c r="T636" s="28" t="s">
        <v>5</v>
      </c>
      <c r="U636" s="8"/>
      <c r="V636" s="9">
        <f>$B$7</f>
        <v>0.74</v>
      </c>
      <c r="W636" s="10"/>
    </row>
    <row r="637" spans="17:23" x14ac:dyDescent="0.45">
      <c r="Q637" s="17"/>
      <c r="R637" s="11" t="s">
        <v>136</v>
      </c>
      <c r="S637" s="8" t="s">
        <v>93</v>
      </c>
      <c r="T637" s="55" t="s">
        <v>93</v>
      </c>
      <c r="U637" s="9"/>
      <c r="V637" s="9">
        <v>1</v>
      </c>
      <c r="W637" s="10"/>
    </row>
    <row r="638" spans="17:23" x14ac:dyDescent="0.45">
      <c r="Q638" s="17"/>
      <c r="R638" s="11" t="s">
        <v>49</v>
      </c>
      <c r="S638" s="12" t="s">
        <v>4</v>
      </c>
      <c r="T638" s="60" t="s">
        <v>14</v>
      </c>
      <c r="U638" s="12">
        <f>$O$73</f>
        <v>0.12920000000000001</v>
      </c>
      <c r="V638" s="13">
        <f>$H$8</f>
        <v>0.11</v>
      </c>
      <c r="W638" s="14">
        <f>U638*V635*V636*V637*V638</f>
        <v>1.0516880000000001E-2</v>
      </c>
    </row>
    <row r="640" spans="17:23" x14ac:dyDescent="0.45">
      <c r="Q640" s="1" t="s">
        <v>236</v>
      </c>
      <c r="R640" s="3"/>
      <c r="S640" s="4" t="s">
        <v>3</v>
      </c>
      <c r="T640" s="37" t="s">
        <v>3</v>
      </c>
      <c r="U640" s="4"/>
      <c r="V640" s="5">
        <v>1</v>
      </c>
      <c r="W640" s="6"/>
    </row>
    <row r="641" spans="17:23" x14ac:dyDescent="0.45">
      <c r="R641" s="7" t="s">
        <v>30</v>
      </c>
      <c r="S641" s="8" t="s">
        <v>5</v>
      </c>
      <c r="T641" s="29" t="s">
        <v>9</v>
      </c>
      <c r="U641" s="8"/>
      <c r="V641" s="9">
        <f>$B$8</f>
        <v>0.06</v>
      </c>
      <c r="W641" s="10"/>
    </row>
    <row r="642" spans="17:23" x14ac:dyDescent="0.45">
      <c r="Q642" s="17"/>
      <c r="R642" s="11" t="s">
        <v>136</v>
      </c>
      <c r="S642" s="8" t="s">
        <v>93</v>
      </c>
      <c r="T642" s="55" t="s">
        <v>93</v>
      </c>
      <c r="U642" s="9"/>
      <c r="V642" s="9">
        <v>1</v>
      </c>
      <c r="W642" s="10"/>
    </row>
    <row r="643" spans="17:23" x14ac:dyDescent="0.45">
      <c r="Q643" s="17"/>
      <c r="R643" s="11" t="s">
        <v>17</v>
      </c>
      <c r="S643" s="12" t="s">
        <v>4</v>
      </c>
      <c r="T643" s="62" t="s">
        <v>1</v>
      </c>
      <c r="U643" s="12">
        <f>$O$73</f>
        <v>0.12920000000000001</v>
      </c>
      <c r="V643" s="13">
        <f>$H$6</f>
        <v>0.19</v>
      </c>
      <c r="W643" s="14">
        <f>U643*V640*V641*V642*V643</f>
        <v>1.47288E-3</v>
      </c>
    </row>
    <row r="645" spans="17:23" x14ac:dyDescent="0.45">
      <c r="Q645" s="1" t="s">
        <v>237</v>
      </c>
      <c r="R645" s="3"/>
      <c r="S645" s="4" t="s">
        <v>3</v>
      </c>
      <c r="T645" s="37" t="s">
        <v>3</v>
      </c>
      <c r="U645" s="4"/>
      <c r="V645" s="5">
        <v>1</v>
      </c>
      <c r="W645" s="6"/>
    </row>
    <row r="646" spans="17:23" x14ac:dyDescent="0.45">
      <c r="R646" s="7" t="s">
        <v>30</v>
      </c>
      <c r="S646" s="8" t="s">
        <v>5</v>
      </c>
      <c r="T646" s="29" t="s">
        <v>9</v>
      </c>
      <c r="U646" s="8"/>
      <c r="V646" s="9">
        <f>$B$8</f>
        <v>0.06</v>
      </c>
      <c r="W646" s="10"/>
    </row>
    <row r="647" spans="17:23" x14ac:dyDescent="0.45">
      <c r="Q647" s="17"/>
      <c r="R647" s="11" t="s">
        <v>136</v>
      </c>
      <c r="S647" s="8" t="s">
        <v>93</v>
      </c>
      <c r="T647" s="55" t="s">
        <v>93</v>
      </c>
      <c r="U647" s="9"/>
      <c r="V647" s="9">
        <v>1</v>
      </c>
      <c r="W647" s="10"/>
    </row>
    <row r="648" spans="17:23" x14ac:dyDescent="0.45">
      <c r="Q648" s="17"/>
      <c r="R648" s="11" t="s">
        <v>114</v>
      </c>
      <c r="S648" s="12" t="s">
        <v>4</v>
      </c>
      <c r="T648" s="61" t="s">
        <v>4</v>
      </c>
      <c r="U648" s="12">
        <f>$O$73</f>
        <v>0.12920000000000001</v>
      </c>
      <c r="V648" s="13">
        <f>$H$7</f>
        <v>0.7</v>
      </c>
      <c r="W648" s="14">
        <f>U648*V645*V646*V647*V648</f>
        <v>5.4263999999999996E-3</v>
      </c>
    </row>
    <row r="650" spans="17:23" x14ac:dyDescent="0.45">
      <c r="Q650" s="1" t="s">
        <v>238</v>
      </c>
      <c r="R650" s="3"/>
      <c r="S650" s="4" t="s">
        <v>3</v>
      </c>
      <c r="T650" s="37" t="s">
        <v>3</v>
      </c>
      <c r="U650" s="4"/>
      <c r="V650" s="5">
        <v>1</v>
      </c>
      <c r="W650" s="6"/>
    </row>
    <row r="651" spans="17:23" x14ac:dyDescent="0.45">
      <c r="R651" s="7" t="s">
        <v>30</v>
      </c>
      <c r="S651" s="8" t="s">
        <v>5</v>
      </c>
      <c r="T651" s="29" t="s">
        <v>9</v>
      </c>
      <c r="U651" s="8"/>
      <c r="V651" s="9">
        <f>$B$8</f>
        <v>0.06</v>
      </c>
      <c r="W651" s="10"/>
    </row>
    <row r="652" spans="17:23" x14ac:dyDescent="0.45">
      <c r="Q652" s="17"/>
      <c r="R652" s="11" t="s">
        <v>136</v>
      </c>
      <c r="S652" s="8" t="s">
        <v>93</v>
      </c>
      <c r="T652" s="55" t="s">
        <v>93</v>
      </c>
      <c r="U652" s="9"/>
      <c r="V652" s="9">
        <v>1</v>
      </c>
      <c r="W652" s="10"/>
    </row>
    <row r="653" spans="17:23" x14ac:dyDescent="0.45">
      <c r="Q653" s="17"/>
      <c r="R653" s="11" t="s">
        <v>49</v>
      </c>
      <c r="S653" s="12" t="s">
        <v>4</v>
      </c>
      <c r="T653" s="60" t="s">
        <v>14</v>
      </c>
      <c r="U653" s="12">
        <f>$O$73</f>
        <v>0.12920000000000001</v>
      </c>
      <c r="V653" s="13">
        <f>$H$8</f>
        <v>0.11</v>
      </c>
      <c r="W653" s="14">
        <f>U653*V650*V651*V652*V653</f>
        <v>8.5272000000000006E-4</v>
      </c>
    </row>
    <row r="655" spans="17:23" x14ac:dyDescent="0.45">
      <c r="Q655" s="1" t="s">
        <v>239</v>
      </c>
      <c r="R655" s="3"/>
      <c r="S655" s="4" t="s">
        <v>3</v>
      </c>
      <c r="T655" s="37" t="s">
        <v>3</v>
      </c>
      <c r="U655" s="4"/>
      <c r="V655" s="5">
        <v>1</v>
      </c>
      <c r="W655" s="6"/>
    </row>
    <row r="656" spans="17:23" x14ac:dyDescent="0.45">
      <c r="R656" s="7" t="s">
        <v>29</v>
      </c>
      <c r="S656" s="8" t="s">
        <v>5</v>
      </c>
      <c r="T656" s="26" t="s">
        <v>6</v>
      </c>
      <c r="U656" s="8"/>
      <c r="V656" s="9">
        <f>$B$6</f>
        <v>0.2</v>
      </c>
      <c r="W656" s="10"/>
    </row>
    <row r="657" spans="17:23" x14ac:dyDescent="0.45">
      <c r="Q657" s="17"/>
      <c r="R657" s="11" t="s">
        <v>136</v>
      </c>
      <c r="S657" s="8" t="s">
        <v>93</v>
      </c>
      <c r="T657" s="55" t="s">
        <v>93</v>
      </c>
      <c r="U657" s="9"/>
      <c r="V657" s="9">
        <v>1</v>
      </c>
      <c r="W657" s="10"/>
    </row>
    <row r="658" spans="17:23" x14ac:dyDescent="0.45">
      <c r="Q658" s="17"/>
      <c r="R658" s="11" t="s">
        <v>136</v>
      </c>
      <c r="S658" s="12" t="s">
        <v>4</v>
      </c>
      <c r="T658" s="55" t="s">
        <v>4</v>
      </c>
      <c r="U658" s="12">
        <f>$O$78</f>
        <v>0.47599999999999998</v>
      </c>
      <c r="V658" s="13">
        <v>1</v>
      </c>
      <c r="W658" s="14">
        <f>U658*V655*V656*V657*V658</f>
        <v>9.5200000000000007E-2</v>
      </c>
    </row>
    <row r="660" spans="17:23" x14ac:dyDescent="0.45">
      <c r="Q660" s="1" t="s">
        <v>240</v>
      </c>
      <c r="R660" s="3"/>
      <c r="S660" s="4" t="s">
        <v>3</v>
      </c>
      <c r="T660" s="37" t="s">
        <v>3</v>
      </c>
      <c r="U660" s="4"/>
      <c r="V660" s="5">
        <v>1</v>
      </c>
      <c r="W660" s="6"/>
    </row>
    <row r="661" spans="17:23" x14ac:dyDescent="0.45">
      <c r="R661" s="7" t="s">
        <v>126</v>
      </c>
      <c r="S661" s="8" t="s">
        <v>5</v>
      </c>
      <c r="T661" s="28" t="s">
        <v>5</v>
      </c>
      <c r="U661" s="8"/>
      <c r="V661" s="9">
        <f>$B$7</f>
        <v>0.74</v>
      </c>
      <c r="W661" s="10"/>
    </row>
    <row r="662" spans="17:23" x14ac:dyDescent="0.45">
      <c r="Q662" s="17"/>
      <c r="R662" s="11" t="s">
        <v>136</v>
      </c>
      <c r="S662" s="8" t="s">
        <v>93</v>
      </c>
      <c r="T662" s="55" t="s">
        <v>93</v>
      </c>
      <c r="U662" s="9"/>
      <c r="V662" s="9">
        <v>1</v>
      </c>
      <c r="W662" s="10"/>
    </row>
    <row r="663" spans="17:23" x14ac:dyDescent="0.45">
      <c r="Q663" s="17"/>
      <c r="R663" s="11" t="s">
        <v>136</v>
      </c>
      <c r="S663" s="12" t="s">
        <v>4</v>
      </c>
      <c r="T663" s="55" t="s">
        <v>4</v>
      </c>
      <c r="U663" s="12">
        <f>$O$78</f>
        <v>0.47599999999999998</v>
      </c>
      <c r="V663" s="13">
        <v>1</v>
      </c>
      <c r="W663" s="14">
        <f>U663*V660*V661*V662*V663</f>
        <v>0.35224</v>
      </c>
    </row>
    <row r="665" spans="17:23" x14ac:dyDescent="0.45">
      <c r="Q665" s="1" t="s">
        <v>241</v>
      </c>
      <c r="R665" s="3"/>
      <c r="S665" s="4" t="s">
        <v>3</v>
      </c>
      <c r="T665" s="37" t="s">
        <v>3</v>
      </c>
      <c r="U665" s="4"/>
      <c r="V665" s="5">
        <v>1</v>
      </c>
      <c r="W665" s="6"/>
    </row>
    <row r="666" spans="17:23" x14ac:dyDescent="0.45">
      <c r="R666" s="7" t="s">
        <v>30</v>
      </c>
      <c r="S666" s="8" t="s">
        <v>5</v>
      </c>
      <c r="T666" s="29" t="s">
        <v>9</v>
      </c>
      <c r="U666" s="8"/>
      <c r="V666" s="9">
        <f>$B$8</f>
        <v>0.06</v>
      </c>
      <c r="W666" s="10"/>
    </row>
    <row r="667" spans="17:23" x14ac:dyDescent="0.45">
      <c r="Q667" s="17"/>
      <c r="R667" s="11" t="s">
        <v>136</v>
      </c>
      <c r="S667" s="8" t="s">
        <v>93</v>
      </c>
      <c r="T667" s="55" t="s">
        <v>93</v>
      </c>
      <c r="U667" s="9"/>
      <c r="V667" s="9">
        <v>1</v>
      </c>
      <c r="W667" s="10"/>
    </row>
    <row r="668" spans="17:23" x14ac:dyDescent="0.45">
      <c r="Q668" s="17"/>
      <c r="R668" s="11" t="s">
        <v>136</v>
      </c>
      <c r="S668" s="12" t="s">
        <v>4</v>
      </c>
      <c r="T668" s="55" t="s">
        <v>4</v>
      </c>
      <c r="U668" s="12">
        <f>$O$78</f>
        <v>0.47599999999999998</v>
      </c>
      <c r="V668" s="13">
        <v>1</v>
      </c>
      <c r="W668" s="14">
        <f>U668*V665*V666*V667*V668</f>
        <v>2.8559999999999999E-2</v>
      </c>
    </row>
    <row r="670" spans="17:23" x14ac:dyDescent="0.45">
      <c r="Q670" s="1" t="s">
        <v>242</v>
      </c>
      <c r="R670" s="3"/>
      <c r="S670" s="4" t="s">
        <v>3</v>
      </c>
      <c r="T670" s="37" t="s">
        <v>3</v>
      </c>
      <c r="U670" s="4"/>
      <c r="V670" s="5">
        <v>1</v>
      </c>
      <c r="W670" s="6"/>
    </row>
    <row r="671" spans="17:23" x14ac:dyDescent="0.45">
      <c r="R671" s="7" t="s">
        <v>29</v>
      </c>
      <c r="S671" s="8" t="s">
        <v>5</v>
      </c>
      <c r="T671" s="26" t="s">
        <v>6</v>
      </c>
      <c r="U671" s="8"/>
      <c r="V671" s="9">
        <f>$B$6</f>
        <v>0.2</v>
      </c>
      <c r="W671" s="10"/>
    </row>
    <row r="672" spans="17:23" x14ac:dyDescent="0.45">
      <c r="Q672" s="17"/>
      <c r="R672" s="11" t="s">
        <v>136</v>
      </c>
      <c r="S672" s="8" t="s">
        <v>93</v>
      </c>
      <c r="T672" s="55" t="s">
        <v>93</v>
      </c>
      <c r="U672" s="9"/>
      <c r="V672" s="9">
        <v>1</v>
      </c>
      <c r="W672" s="10"/>
    </row>
    <row r="673" spans="17:23" x14ac:dyDescent="0.45">
      <c r="Q673" s="17"/>
      <c r="R673" s="11" t="s">
        <v>136</v>
      </c>
      <c r="S673" s="12" t="s">
        <v>4</v>
      </c>
      <c r="T673" s="55" t="s">
        <v>14</v>
      </c>
      <c r="U673" s="12">
        <f>$O$83</f>
        <v>7.4800000000000005E-2</v>
      </c>
      <c r="V673" s="13">
        <v>1</v>
      </c>
      <c r="W673" s="14">
        <f>U673*V670*V671*V672*V673</f>
        <v>1.4960000000000001E-2</v>
      </c>
    </row>
    <row r="675" spans="17:23" x14ac:dyDescent="0.45">
      <c r="Q675" s="1" t="s">
        <v>243</v>
      </c>
      <c r="R675" s="3"/>
      <c r="S675" s="4" t="s">
        <v>3</v>
      </c>
      <c r="T675" s="37" t="s">
        <v>3</v>
      </c>
      <c r="U675" s="4"/>
      <c r="V675" s="5">
        <v>1</v>
      </c>
      <c r="W675" s="6"/>
    </row>
    <row r="676" spans="17:23" x14ac:dyDescent="0.45">
      <c r="R676" s="7" t="s">
        <v>126</v>
      </c>
      <c r="S676" s="8" t="s">
        <v>5</v>
      </c>
      <c r="T676" s="28" t="s">
        <v>5</v>
      </c>
      <c r="U676" s="8"/>
      <c r="V676" s="9">
        <f>$B$7</f>
        <v>0.74</v>
      </c>
      <c r="W676" s="10"/>
    </row>
    <row r="677" spans="17:23" x14ac:dyDescent="0.45">
      <c r="Q677" s="17"/>
      <c r="R677" s="11" t="s">
        <v>136</v>
      </c>
      <c r="S677" s="8" t="s">
        <v>93</v>
      </c>
      <c r="T677" s="55" t="s">
        <v>93</v>
      </c>
      <c r="U677" s="9"/>
      <c r="V677" s="9">
        <v>1</v>
      </c>
      <c r="W677" s="10"/>
    </row>
    <row r="678" spans="17:23" x14ac:dyDescent="0.45">
      <c r="Q678" s="17"/>
      <c r="R678" s="11" t="s">
        <v>136</v>
      </c>
      <c r="S678" s="12" t="s">
        <v>4</v>
      </c>
      <c r="T678" s="55" t="s">
        <v>14</v>
      </c>
      <c r="U678" s="12">
        <f>$O$83</f>
        <v>7.4800000000000005E-2</v>
      </c>
      <c r="V678" s="13">
        <v>1</v>
      </c>
      <c r="W678" s="14">
        <f>U678*V675*V676*V677*V678</f>
        <v>5.5352000000000005E-2</v>
      </c>
    </row>
    <row r="680" spans="17:23" x14ac:dyDescent="0.45">
      <c r="Q680" s="1" t="s">
        <v>244</v>
      </c>
      <c r="R680" s="3"/>
      <c r="S680" s="4" t="s">
        <v>3</v>
      </c>
      <c r="T680" s="37" t="s">
        <v>3</v>
      </c>
      <c r="U680" s="4"/>
      <c r="V680" s="5">
        <v>1</v>
      </c>
      <c r="W680" s="6"/>
    </row>
    <row r="681" spans="17:23" x14ac:dyDescent="0.45">
      <c r="R681" s="7" t="s">
        <v>30</v>
      </c>
      <c r="S681" s="8" t="s">
        <v>5</v>
      </c>
      <c r="T681" s="29" t="s">
        <v>9</v>
      </c>
      <c r="U681" s="8"/>
      <c r="V681" s="9">
        <f>$B$8</f>
        <v>0.06</v>
      </c>
      <c r="W681" s="10"/>
    </row>
    <row r="682" spans="17:23" x14ac:dyDescent="0.45">
      <c r="Q682" s="17"/>
      <c r="R682" s="11" t="s">
        <v>136</v>
      </c>
      <c r="S682" s="8" t="s">
        <v>93</v>
      </c>
      <c r="T682" s="55" t="s">
        <v>93</v>
      </c>
      <c r="U682" s="9"/>
      <c r="V682" s="9">
        <v>1</v>
      </c>
      <c r="W682" s="10"/>
    </row>
    <row r="683" spans="17:23" x14ac:dyDescent="0.45">
      <c r="Q683" s="17"/>
      <c r="R683" s="11" t="s">
        <v>136</v>
      </c>
      <c r="S683" s="12" t="s">
        <v>4</v>
      </c>
      <c r="T683" s="55" t="s">
        <v>14</v>
      </c>
      <c r="U683" s="12">
        <f>$O$83</f>
        <v>7.4800000000000005E-2</v>
      </c>
      <c r="V683" s="13">
        <v>1</v>
      </c>
      <c r="W683" s="14">
        <f>U683*V680*V681*V682*V683</f>
        <v>4.4879999999999998E-3</v>
      </c>
    </row>
    <row r="685" spans="17:23" x14ac:dyDescent="0.45">
      <c r="Q685" s="1" t="s">
        <v>245</v>
      </c>
      <c r="R685" s="3"/>
      <c r="S685" s="4" t="s">
        <v>3</v>
      </c>
      <c r="T685" s="4" t="s">
        <v>3</v>
      </c>
      <c r="U685" s="4"/>
      <c r="V685" s="5">
        <v>1</v>
      </c>
      <c r="W685" s="6"/>
    </row>
    <row r="686" spans="17:23" x14ac:dyDescent="0.45">
      <c r="R686" s="7" t="s">
        <v>29</v>
      </c>
      <c r="S686" s="8" t="s">
        <v>5</v>
      </c>
      <c r="T686" s="26" t="s">
        <v>6</v>
      </c>
      <c r="U686" s="8"/>
      <c r="V686" s="9">
        <f>$B$6</f>
        <v>0.2</v>
      </c>
      <c r="W686" s="10"/>
    </row>
    <row r="687" spans="17:23" x14ac:dyDescent="0.45">
      <c r="Q687" s="17"/>
      <c r="R687" s="11" t="s">
        <v>136</v>
      </c>
      <c r="S687" s="8" t="s">
        <v>93</v>
      </c>
      <c r="T687" s="55" t="s">
        <v>12</v>
      </c>
      <c r="U687" s="9"/>
      <c r="V687" s="9">
        <v>1</v>
      </c>
      <c r="W687" s="10"/>
    </row>
    <row r="688" spans="17:23" x14ac:dyDescent="0.45">
      <c r="Q688" s="17"/>
      <c r="R688" s="11" t="s">
        <v>17</v>
      </c>
      <c r="S688" s="12" t="s">
        <v>4</v>
      </c>
      <c r="T688" s="62" t="s">
        <v>1</v>
      </c>
      <c r="U688" s="12">
        <f>$O$88</f>
        <v>1.1305000000000001E-2</v>
      </c>
      <c r="V688" s="13">
        <f>$H$6</f>
        <v>0.19</v>
      </c>
      <c r="W688" s="14">
        <f>U688*V685*V686*V687*V688</f>
        <v>4.2959000000000009E-4</v>
      </c>
    </row>
    <row r="690" spans="17:23" x14ac:dyDescent="0.45">
      <c r="Q690" s="1" t="s">
        <v>246</v>
      </c>
      <c r="R690" s="3"/>
      <c r="S690" s="4" t="s">
        <v>3</v>
      </c>
      <c r="T690" s="4" t="s">
        <v>3</v>
      </c>
      <c r="U690" s="4"/>
      <c r="V690" s="5">
        <v>1</v>
      </c>
      <c r="W690" s="6"/>
    </row>
    <row r="691" spans="17:23" x14ac:dyDescent="0.45">
      <c r="R691" s="7" t="s">
        <v>29</v>
      </c>
      <c r="S691" s="8" t="s">
        <v>5</v>
      </c>
      <c r="T691" s="26" t="s">
        <v>6</v>
      </c>
      <c r="U691" s="8"/>
      <c r="V691" s="9">
        <f>$B$6</f>
        <v>0.2</v>
      </c>
      <c r="W691" s="10"/>
    </row>
    <row r="692" spans="17:23" x14ac:dyDescent="0.45">
      <c r="Q692" s="17"/>
      <c r="R692" s="11" t="s">
        <v>136</v>
      </c>
      <c r="S692" s="8" t="s">
        <v>93</v>
      </c>
      <c r="T692" s="55" t="s">
        <v>12</v>
      </c>
      <c r="U692" s="9"/>
      <c r="V692" s="9">
        <v>1</v>
      </c>
      <c r="W692" s="10"/>
    </row>
    <row r="693" spans="17:23" x14ac:dyDescent="0.45">
      <c r="Q693" s="17"/>
      <c r="R693" s="11" t="s">
        <v>114</v>
      </c>
      <c r="S693" s="12" t="s">
        <v>4</v>
      </c>
      <c r="T693" s="61" t="s">
        <v>4</v>
      </c>
      <c r="U693" s="12">
        <f>$O$88</f>
        <v>1.1305000000000001E-2</v>
      </c>
      <c r="V693" s="13">
        <f>$H$7</f>
        <v>0.7</v>
      </c>
      <c r="W693" s="14">
        <f>U693*V690*V691*V692*V693</f>
        <v>1.5827000000000003E-3</v>
      </c>
    </row>
    <row r="695" spans="17:23" x14ac:dyDescent="0.45">
      <c r="Q695" s="1" t="s">
        <v>247</v>
      </c>
      <c r="R695" s="3"/>
      <c r="S695" s="4" t="s">
        <v>3</v>
      </c>
      <c r="T695" s="4" t="s">
        <v>3</v>
      </c>
      <c r="U695" s="4"/>
      <c r="V695" s="5">
        <v>1</v>
      </c>
      <c r="W695" s="6"/>
    </row>
    <row r="696" spans="17:23" x14ac:dyDescent="0.45">
      <c r="R696" s="7" t="s">
        <v>29</v>
      </c>
      <c r="S696" s="8" t="s">
        <v>5</v>
      </c>
      <c r="T696" s="26" t="s">
        <v>6</v>
      </c>
      <c r="U696" s="8"/>
      <c r="V696" s="9">
        <f>$B$6</f>
        <v>0.2</v>
      </c>
      <c r="W696" s="10"/>
    </row>
    <row r="697" spans="17:23" x14ac:dyDescent="0.45">
      <c r="Q697" s="17"/>
      <c r="R697" s="11" t="s">
        <v>136</v>
      </c>
      <c r="S697" s="8" t="s">
        <v>93</v>
      </c>
      <c r="T697" s="55" t="s">
        <v>12</v>
      </c>
      <c r="U697" s="9"/>
      <c r="V697" s="9">
        <v>1</v>
      </c>
      <c r="W697" s="10"/>
    </row>
    <row r="698" spans="17:23" x14ac:dyDescent="0.45">
      <c r="Q698" s="17"/>
      <c r="R698" s="11" t="s">
        <v>49</v>
      </c>
      <c r="S698" s="12" t="s">
        <v>4</v>
      </c>
      <c r="T698" s="60" t="s">
        <v>14</v>
      </c>
      <c r="U698" s="12">
        <f>$O$88</f>
        <v>1.1305000000000001E-2</v>
      </c>
      <c r="V698" s="13">
        <f>$H$8</f>
        <v>0.11</v>
      </c>
      <c r="W698" s="14">
        <f>U698*V695*V696*V697*V698</f>
        <v>2.4871000000000002E-4</v>
      </c>
    </row>
    <row r="700" spans="17:23" x14ac:dyDescent="0.45">
      <c r="Q700" s="1" t="s">
        <v>248</v>
      </c>
      <c r="R700" s="3"/>
      <c r="S700" s="4" t="s">
        <v>3</v>
      </c>
      <c r="T700" s="4" t="s">
        <v>3</v>
      </c>
      <c r="U700" s="4"/>
      <c r="V700" s="5">
        <v>1</v>
      </c>
      <c r="W700" s="6"/>
    </row>
    <row r="701" spans="17:23" x14ac:dyDescent="0.45">
      <c r="R701" s="7" t="s">
        <v>126</v>
      </c>
      <c r="S701" s="8" t="s">
        <v>5</v>
      </c>
      <c r="T701" s="28" t="s">
        <v>5</v>
      </c>
      <c r="U701" s="8"/>
      <c r="V701" s="9">
        <f>$B$7</f>
        <v>0.74</v>
      </c>
      <c r="W701" s="10"/>
    </row>
    <row r="702" spans="17:23" x14ac:dyDescent="0.45">
      <c r="Q702" s="17"/>
      <c r="R702" s="11" t="s">
        <v>136</v>
      </c>
      <c r="S702" s="8" t="s">
        <v>93</v>
      </c>
      <c r="T702" s="55" t="s">
        <v>12</v>
      </c>
      <c r="U702" s="9"/>
      <c r="V702" s="9">
        <v>1</v>
      </c>
      <c r="W702" s="10"/>
    </row>
    <row r="703" spans="17:23" x14ac:dyDescent="0.45">
      <c r="Q703" s="17"/>
      <c r="R703" s="11" t="s">
        <v>17</v>
      </c>
      <c r="S703" s="12" t="s">
        <v>4</v>
      </c>
      <c r="T703" s="62" t="s">
        <v>1</v>
      </c>
      <c r="U703" s="12">
        <f>$O$88</f>
        <v>1.1305000000000001E-2</v>
      </c>
      <c r="V703" s="13">
        <f>$H$6</f>
        <v>0.19</v>
      </c>
      <c r="W703" s="14">
        <f>U703*V700*V701*V702*V703</f>
        <v>1.589483E-3</v>
      </c>
    </row>
    <row r="705" spans="17:23" x14ac:dyDescent="0.45">
      <c r="Q705" s="1" t="s">
        <v>249</v>
      </c>
      <c r="R705" s="3"/>
      <c r="S705" s="4" t="s">
        <v>3</v>
      </c>
      <c r="T705" s="4" t="s">
        <v>3</v>
      </c>
      <c r="U705" s="4"/>
      <c r="V705" s="5">
        <v>1</v>
      </c>
      <c r="W705" s="6"/>
    </row>
    <row r="706" spans="17:23" x14ac:dyDescent="0.45">
      <c r="R706" s="7" t="s">
        <v>126</v>
      </c>
      <c r="S706" s="8" t="s">
        <v>5</v>
      </c>
      <c r="T706" s="28" t="s">
        <v>5</v>
      </c>
      <c r="U706" s="8"/>
      <c r="V706" s="9">
        <f>$B$7</f>
        <v>0.74</v>
      </c>
      <c r="W706" s="10"/>
    </row>
    <row r="707" spans="17:23" x14ac:dyDescent="0.45">
      <c r="Q707" s="17"/>
      <c r="R707" s="11" t="s">
        <v>136</v>
      </c>
      <c r="S707" s="8" t="s">
        <v>93</v>
      </c>
      <c r="T707" s="55" t="s">
        <v>12</v>
      </c>
      <c r="U707" s="9"/>
      <c r="V707" s="9">
        <v>1</v>
      </c>
      <c r="W707" s="10"/>
    </row>
    <row r="708" spans="17:23" x14ac:dyDescent="0.45">
      <c r="Q708" s="17"/>
      <c r="R708" s="11" t="s">
        <v>114</v>
      </c>
      <c r="S708" s="12" t="s">
        <v>4</v>
      </c>
      <c r="T708" s="61" t="s">
        <v>4</v>
      </c>
      <c r="U708" s="12">
        <f>$O$88</f>
        <v>1.1305000000000001E-2</v>
      </c>
      <c r="V708" s="13">
        <f>$H$7</f>
        <v>0.7</v>
      </c>
      <c r="W708" s="14">
        <f>U708*V705*V706*V707*V708</f>
        <v>5.8559900000000002E-3</v>
      </c>
    </row>
    <row r="710" spans="17:23" x14ac:dyDescent="0.45">
      <c r="Q710" s="1" t="s">
        <v>250</v>
      </c>
      <c r="R710" s="3"/>
      <c r="S710" s="4" t="s">
        <v>3</v>
      </c>
      <c r="T710" s="4" t="s">
        <v>3</v>
      </c>
      <c r="U710" s="4"/>
      <c r="V710" s="5">
        <v>1</v>
      </c>
      <c r="W710" s="6"/>
    </row>
    <row r="711" spans="17:23" x14ac:dyDescent="0.45">
      <c r="R711" s="7" t="s">
        <v>126</v>
      </c>
      <c r="S711" s="8" t="s">
        <v>5</v>
      </c>
      <c r="T711" s="28" t="s">
        <v>5</v>
      </c>
      <c r="U711" s="8"/>
      <c r="V711" s="9">
        <f>$B$7</f>
        <v>0.74</v>
      </c>
      <c r="W711" s="10"/>
    </row>
    <row r="712" spans="17:23" x14ac:dyDescent="0.45">
      <c r="Q712" s="17"/>
      <c r="R712" s="11" t="s">
        <v>136</v>
      </c>
      <c r="S712" s="8" t="s">
        <v>93</v>
      </c>
      <c r="T712" s="55" t="s">
        <v>12</v>
      </c>
      <c r="U712" s="9"/>
      <c r="V712" s="9">
        <v>1</v>
      </c>
      <c r="W712" s="10"/>
    </row>
    <row r="713" spans="17:23" x14ac:dyDescent="0.45">
      <c r="Q713" s="17"/>
      <c r="R713" s="11" t="s">
        <v>49</v>
      </c>
      <c r="S713" s="12" t="s">
        <v>4</v>
      </c>
      <c r="T713" s="60" t="s">
        <v>14</v>
      </c>
      <c r="U713" s="12">
        <f>$O$88</f>
        <v>1.1305000000000001E-2</v>
      </c>
      <c r="V713" s="13">
        <f>$H$8</f>
        <v>0.11</v>
      </c>
      <c r="W713" s="14">
        <f>U713*V710*V711*V712*V713</f>
        <v>9.2022700000000002E-4</v>
      </c>
    </row>
    <row r="715" spans="17:23" x14ac:dyDescent="0.45">
      <c r="Q715" s="1" t="s">
        <v>251</v>
      </c>
      <c r="R715" s="3"/>
      <c r="S715" s="4" t="s">
        <v>3</v>
      </c>
      <c r="T715" s="4" t="s">
        <v>3</v>
      </c>
      <c r="U715" s="4"/>
      <c r="V715" s="5">
        <v>1</v>
      </c>
      <c r="W715" s="6"/>
    </row>
    <row r="716" spans="17:23" x14ac:dyDescent="0.45">
      <c r="R716" s="7" t="s">
        <v>30</v>
      </c>
      <c r="S716" s="8" t="s">
        <v>5</v>
      </c>
      <c r="T716" s="29" t="s">
        <v>9</v>
      </c>
      <c r="U716" s="8"/>
      <c r="V716" s="9">
        <f>$B$8</f>
        <v>0.06</v>
      </c>
      <c r="W716" s="10"/>
    </row>
    <row r="717" spans="17:23" x14ac:dyDescent="0.45">
      <c r="Q717" s="17"/>
      <c r="R717" s="11" t="s">
        <v>136</v>
      </c>
      <c r="S717" s="8" t="s">
        <v>93</v>
      </c>
      <c r="T717" s="55" t="s">
        <v>12</v>
      </c>
      <c r="U717" s="9"/>
      <c r="V717" s="9">
        <v>1</v>
      </c>
      <c r="W717" s="10"/>
    </row>
    <row r="718" spans="17:23" x14ac:dyDescent="0.45">
      <c r="Q718" s="17"/>
      <c r="R718" s="11" t="s">
        <v>17</v>
      </c>
      <c r="S718" s="12" t="s">
        <v>4</v>
      </c>
      <c r="T718" s="62" t="s">
        <v>1</v>
      </c>
      <c r="U718" s="12">
        <f>$O$88</f>
        <v>1.1305000000000001E-2</v>
      </c>
      <c r="V718" s="13">
        <f>$H$6</f>
        <v>0.19</v>
      </c>
      <c r="W718" s="14">
        <f>U718*V715*V716*V717*V718</f>
        <v>1.2887700000000001E-4</v>
      </c>
    </row>
    <row r="720" spans="17:23" x14ac:dyDescent="0.45">
      <c r="Q720" s="1" t="s">
        <v>252</v>
      </c>
      <c r="R720" s="3"/>
      <c r="S720" s="4" t="s">
        <v>3</v>
      </c>
      <c r="T720" s="4" t="s">
        <v>3</v>
      </c>
      <c r="U720" s="4"/>
      <c r="V720" s="5">
        <v>1</v>
      </c>
      <c r="W720" s="6"/>
    </row>
    <row r="721" spans="17:23" x14ac:dyDescent="0.45">
      <c r="R721" s="7" t="s">
        <v>30</v>
      </c>
      <c r="S721" s="8" t="s">
        <v>5</v>
      </c>
      <c r="T721" s="29" t="s">
        <v>9</v>
      </c>
      <c r="U721" s="8"/>
      <c r="V721" s="9">
        <f>$B$8</f>
        <v>0.06</v>
      </c>
      <c r="W721" s="10"/>
    </row>
    <row r="722" spans="17:23" x14ac:dyDescent="0.45">
      <c r="Q722" s="17"/>
      <c r="R722" s="11" t="s">
        <v>136</v>
      </c>
      <c r="S722" s="8" t="s">
        <v>93</v>
      </c>
      <c r="T722" s="55" t="s">
        <v>12</v>
      </c>
      <c r="U722" s="9"/>
      <c r="V722" s="9">
        <v>1</v>
      </c>
      <c r="W722" s="10"/>
    </row>
    <row r="723" spans="17:23" x14ac:dyDescent="0.45">
      <c r="Q723" s="17"/>
      <c r="R723" s="11" t="s">
        <v>114</v>
      </c>
      <c r="S723" s="12" t="s">
        <v>4</v>
      </c>
      <c r="T723" s="61" t="s">
        <v>4</v>
      </c>
      <c r="U723" s="12">
        <f>$O$88</f>
        <v>1.1305000000000001E-2</v>
      </c>
      <c r="V723" s="13">
        <f>$H$7</f>
        <v>0.7</v>
      </c>
      <c r="W723" s="14">
        <f>U723*V720*V721*V722*V723</f>
        <v>4.7480999999999999E-4</v>
      </c>
    </row>
    <row r="725" spans="17:23" x14ac:dyDescent="0.45">
      <c r="Q725" s="1" t="s">
        <v>253</v>
      </c>
      <c r="R725" s="3"/>
      <c r="S725" s="4" t="s">
        <v>3</v>
      </c>
      <c r="T725" s="4" t="s">
        <v>3</v>
      </c>
      <c r="U725" s="4"/>
      <c r="V725" s="5">
        <v>1</v>
      </c>
      <c r="W725" s="6"/>
    </row>
    <row r="726" spans="17:23" x14ac:dyDescent="0.45">
      <c r="R726" s="7" t="s">
        <v>30</v>
      </c>
      <c r="S726" s="8" t="s">
        <v>5</v>
      </c>
      <c r="T726" s="29" t="s">
        <v>9</v>
      </c>
      <c r="U726" s="8"/>
      <c r="V726" s="9">
        <f>$B$8</f>
        <v>0.06</v>
      </c>
      <c r="W726" s="10"/>
    </row>
    <row r="727" spans="17:23" x14ac:dyDescent="0.45">
      <c r="Q727" s="17"/>
      <c r="R727" s="11" t="s">
        <v>136</v>
      </c>
      <c r="S727" s="8" t="s">
        <v>93</v>
      </c>
      <c r="T727" s="55" t="s">
        <v>12</v>
      </c>
      <c r="U727" s="9"/>
      <c r="V727" s="9">
        <v>1</v>
      </c>
      <c r="W727" s="10"/>
    </row>
    <row r="728" spans="17:23" x14ac:dyDescent="0.45">
      <c r="Q728" s="17"/>
      <c r="R728" s="11" t="s">
        <v>49</v>
      </c>
      <c r="S728" s="12" t="s">
        <v>4</v>
      </c>
      <c r="T728" s="60" t="s">
        <v>14</v>
      </c>
      <c r="U728" s="12">
        <f>$O$88</f>
        <v>1.1305000000000001E-2</v>
      </c>
      <c r="V728" s="13">
        <f>$H$8</f>
        <v>0.11</v>
      </c>
      <c r="W728" s="14">
        <f>U728*V725*V726*V727*V728</f>
        <v>7.4613000000000012E-5</v>
      </c>
    </row>
    <row r="730" spans="17:23" x14ac:dyDescent="0.45">
      <c r="Q730" s="1" t="s">
        <v>254</v>
      </c>
      <c r="R730" s="3"/>
      <c r="S730" s="4" t="s">
        <v>3</v>
      </c>
      <c r="T730" s="4" t="s">
        <v>3</v>
      </c>
      <c r="U730" s="4"/>
      <c r="V730" s="5">
        <v>1</v>
      </c>
      <c r="W730" s="6"/>
    </row>
    <row r="731" spans="17:23" x14ac:dyDescent="0.45">
      <c r="R731" s="7" t="s">
        <v>29</v>
      </c>
      <c r="S731" s="8" t="s">
        <v>5</v>
      </c>
      <c r="T731" s="26" t="s">
        <v>6</v>
      </c>
      <c r="U731" s="8"/>
      <c r="V731" s="9">
        <f>$B$6</f>
        <v>0.2</v>
      </c>
      <c r="W731" s="10"/>
    </row>
    <row r="732" spans="17:23" x14ac:dyDescent="0.45">
      <c r="Q732" s="17"/>
      <c r="R732" s="11" t="s">
        <v>136</v>
      </c>
      <c r="S732" s="8" t="s">
        <v>93</v>
      </c>
      <c r="T732" s="55" t="s">
        <v>12</v>
      </c>
      <c r="U732" s="9"/>
      <c r="V732" s="9">
        <v>1</v>
      </c>
      <c r="W732" s="10"/>
    </row>
    <row r="733" spans="17:23" x14ac:dyDescent="0.45">
      <c r="Q733" s="17"/>
      <c r="R733" s="11" t="s">
        <v>136</v>
      </c>
      <c r="S733" s="12" t="s">
        <v>4</v>
      </c>
      <c r="T733" s="55" t="s">
        <v>4</v>
      </c>
      <c r="U733" s="12">
        <f>$O$93</f>
        <v>4.165E-2</v>
      </c>
      <c r="V733" s="13">
        <v>1</v>
      </c>
      <c r="W733" s="14">
        <f>U733*V730*V731*V732*V733</f>
        <v>8.3300000000000006E-3</v>
      </c>
    </row>
    <row r="735" spans="17:23" x14ac:dyDescent="0.45">
      <c r="Q735" s="1" t="s">
        <v>255</v>
      </c>
      <c r="R735" s="3"/>
      <c r="S735" s="4" t="s">
        <v>3</v>
      </c>
      <c r="T735" s="4" t="s">
        <v>3</v>
      </c>
      <c r="U735" s="4"/>
      <c r="V735" s="5">
        <v>1</v>
      </c>
      <c r="W735" s="6"/>
    </row>
    <row r="736" spans="17:23" x14ac:dyDescent="0.45">
      <c r="R736" s="7" t="s">
        <v>126</v>
      </c>
      <c r="S736" s="8" t="s">
        <v>5</v>
      </c>
      <c r="T736" s="28" t="s">
        <v>5</v>
      </c>
      <c r="U736" s="8"/>
      <c r="V736" s="9">
        <f>$B$7</f>
        <v>0.74</v>
      </c>
      <c r="W736" s="10"/>
    </row>
    <row r="737" spans="17:23" x14ac:dyDescent="0.45">
      <c r="Q737" s="17"/>
      <c r="R737" s="11" t="s">
        <v>136</v>
      </c>
      <c r="S737" s="8" t="s">
        <v>93</v>
      </c>
      <c r="T737" s="55" t="s">
        <v>12</v>
      </c>
      <c r="U737" s="9"/>
      <c r="V737" s="9">
        <v>1</v>
      </c>
      <c r="W737" s="10"/>
    </row>
    <row r="738" spans="17:23" x14ac:dyDescent="0.45">
      <c r="Q738" s="17"/>
      <c r="R738" s="11" t="s">
        <v>136</v>
      </c>
      <c r="S738" s="12" t="s">
        <v>4</v>
      </c>
      <c r="T738" s="55" t="s">
        <v>4</v>
      </c>
      <c r="U738" s="12">
        <f>$O$93</f>
        <v>4.165E-2</v>
      </c>
      <c r="V738" s="13">
        <v>1</v>
      </c>
      <c r="W738" s="14">
        <f>U738*V735*V736*V737*V738</f>
        <v>3.0820999999999998E-2</v>
      </c>
    </row>
    <row r="740" spans="17:23" x14ac:dyDescent="0.45">
      <c r="Q740" s="1" t="s">
        <v>258</v>
      </c>
      <c r="R740" s="3"/>
      <c r="S740" s="4" t="s">
        <v>3</v>
      </c>
      <c r="T740" s="4" t="s">
        <v>3</v>
      </c>
      <c r="U740" s="4"/>
      <c r="V740" s="5">
        <v>1</v>
      </c>
      <c r="W740" s="6"/>
    </row>
    <row r="741" spans="17:23" x14ac:dyDescent="0.45">
      <c r="R741" s="7" t="s">
        <v>30</v>
      </c>
      <c r="S741" s="8" t="s">
        <v>5</v>
      </c>
      <c r="T741" s="29" t="s">
        <v>9</v>
      </c>
      <c r="U741" s="8"/>
      <c r="V741" s="9">
        <f>$B$8</f>
        <v>0.06</v>
      </c>
      <c r="W741" s="10"/>
    </row>
    <row r="742" spans="17:23" x14ac:dyDescent="0.45">
      <c r="Q742" s="17"/>
      <c r="R742" s="11" t="s">
        <v>136</v>
      </c>
      <c r="S742" s="8" t="s">
        <v>93</v>
      </c>
      <c r="T742" s="55" t="s">
        <v>12</v>
      </c>
      <c r="U742" s="9"/>
      <c r="V742" s="9">
        <v>1</v>
      </c>
      <c r="W742" s="10"/>
    </row>
    <row r="743" spans="17:23" x14ac:dyDescent="0.45">
      <c r="Q743" s="17"/>
      <c r="R743" s="11" t="s">
        <v>136</v>
      </c>
      <c r="S743" s="12" t="s">
        <v>4</v>
      </c>
      <c r="T743" s="55" t="s">
        <v>4</v>
      </c>
      <c r="U743" s="12">
        <f>$O$93</f>
        <v>4.165E-2</v>
      </c>
      <c r="V743" s="13">
        <v>1</v>
      </c>
      <c r="W743" s="14">
        <f>U743*V740*V741*V742*V743</f>
        <v>2.4989999999999999E-3</v>
      </c>
    </row>
    <row r="745" spans="17:23" x14ac:dyDescent="0.45">
      <c r="Q745" s="1" t="s">
        <v>256</v>
      </c>
      <c r="R745" s="3"/>
      <c r="S745" s="4" t="s">
        <v>3</v>
      </c>
      <c r="T745" s="4" t="s">
        <v>3</v>
      </c>
      <c r="U745" s="4"/>
      <c r="V745" s="5">
        <v>1</v>
      </c>
      <c r="W745" s="6"/>
    </row>
    <row r="746" spans="17:23" x14ac:dyDescent="0.45">
      <c r="R746" s="7" t="s">
        <v>29</v>
      </c>
      <c r="S746" s="8" t="s">
        <v>5</v>
      </c>
      <c r="T746" s="26" t="s">
        <v>6</v>
      </c>
      <c r="U746" s="8"/>
      <c r="V746" s="9">
        <f>$B$6</f>
        <v>0.2</v>
      </c>
      <c r="W746" s="10"/>
    </row>
    <row r="747" spans="17:23" x14ac:dyDescent="0.45">
      <c r="Q747" s="17"/>
      <c r="R747" s="11" t="s">
        <v>136</v>
      </c>
      <c r="S747" s="8" t="s">
        <v>93</v>
      </c>
      <c r="T747" s="55" t="s">
        <v>12</v>
      </c>
      <c r="U747" s="9"/>
      <c r="V747" s="9">
        <v>1</v>
      </c>
      <c r="W747" s="10"/>
    </row>
    <row r="748" spans="17:23" x14ac:dyDescent="0.45">
      <c r="Q748" s="17"/>
      <c r="R748" s="11" t="s">
        <v>136</v>
      </c>
      <c r="S748" s="12" t="s">
        <v>4</v>
      </c>
      <c r="T748" s="55" t="s">
        <v>14</v>
      </c>
      <c r="U748" s="12">
        <f>$O$98</f>
        <v>6.5450000000000005E-3</v>
      </c>
      <c r="V748" s="13">
        <v>1</v>
      </c>
      <c r="W748" s="14">
        <f>U748*V745*V746*V747*V748</f>
        <v>1.3090000000000003E-3</v>
      </c>
    </row>
    <row r="750" spans="17:23" x14ac:dyDescent="0.45">
      <c r="Q750" s="1" t="s">
        <v>257</v>
      </c>
      <c r="R750" s="3"/>
      <c r="S750" s="4" t="s">
        <v>3</v>
      </c>
      <c r="T750" s="4" t="s">
        <v>3</v>
      </c>
      <c r="U750" s="4"/>
      <c r="V750" s="5">
        <v>1</v>
      </c>
      <c r="W750" s="6"/>
    </row>
    <row r="751" spans="17:23" x14ac:dyDescent="0.45">
      <c r="R751" s="7" t="s">
        <v>126</v>
      </c>
      <c r="S751" s="8" t="s">
        <v>5</v>
      </c>
      <c r="T751" s="28" t="s">
        <v>5</v>
      </c>
      <c r="U751" s="8"/>
      <c r="V751" s="9">
        <f>$B$7</f>
        <v>0.74</v>
      </c>
      <c r="W751" s="10"/>
    </row>
    <row r="752" spans="17:23" x14ac:dyDescent="0.45">
      <c r="Q752" s="17"/>
      <c r="R752" s="11" t="s">
        <v>136</v>
      </c>
      <c r="S752" s="8" t="s">
        <v>93</v>
      </c>
      <c r="T752" s="55" t="s">
        <v>12</v>
      </c>
      <c r="U752" s="9"/>
      <c r="V752" s="9">
        <v>1</v>
      </c>
      <c r="W752" s="10"/>
    </row>
    <row r="753" spans="17:23" x14ac:dyDescent="0.45">
      <c r="Q753" s="17"/>
      <c r="R753" s="11" t="s">
        <v>136</v>
      </c>
      <c r="S753" s="12" t="s">
        <v>4</v>
      </c>
      <c r="T753" s="55" t="s">
        <v>14</v>
      </c>
      <c r="U753" s="12">
        <f>$O$98</f>
        <v>6.5450000000000005E-3</v>
      </c>
      <c r="V753" s="13">
        <v>1</v>
      </c>
      <c r="W753" s="14">
        <f>U753*V750*V751*V752*V753</f>
        <v>4.8433E-3</v>
      </c>
    </row>
    <row r="755" spans="17:23" x14ac:dyDescent="0.45">
      <c r="Q755" s="1" t="s">
        <v>259</v>
      </c>
      <c r="R755" s="3"/>
      <c r="S755" s="4" t="s">
        <v>3</v>
      </c>
      <c r="T755" s="4" t="s">
        <v>3</v>
      </c>
      <c r="U755" s="4"/>
      <c r="V755" s="5">
        <v>1</v>
      </c>
      <c r="W755" s="6"/>
    </row>
    <row r="756" spans="17:23" x14ac:dyDescent="0.45">
      <c r="R756" s="7" t="s">
        <v>30</v>
      </c>
      <c r="S756" s="8" t="s">
        <v>5</v>
      </c>
      <c r="T756" s="29" t="s">
        <v>9</v>
      </c>
      <c r="U756" s="8"/>
      <c r="V756" s="9">
        <f>$B$8</f>
        <v>0.06</v>
      </c>
      <c r="W756" s="10"/>
    </row>
    <row r="757" spans="17:23" x14ac:dyDescent="0.45">
      <c r="Q757" s="17"/>
      <c r="R757" s="11" t="s">
        <v>136</v>
      </c>
      <c r="S757" s="8" t="s">
        <v>93</v>
      </c>
      <c r="T757" s="55" t="s">
        <v>12</v>
      </c>
      <c r="U757" s="9"/>
      <c r="V757" s="9">
        <v>1</v>
      </c>
      <c r="W757" s="10"/>
    </row>
    <row r="758" spans="17:23" x14ac:dyDescent="0.45">
      <c r="Q758" s="17"/>
      <c r="R758" s="11" t="s">
        <v>136</v>
      </c>
      <c r="S758" s="12" t="s">
        <v>4</v>
      </c>
      <c r="T758" s="55" t="s">
        <v>14</v>
      </c>
      <c r="U758" s="12">
        <f>$O$98</f>
        <v>6.5450000000000005E-3</v>
      </c>
      <c r="V758" s="13">
        <v>1</v>
      </c>
      <c r="W758" s="14">
        <f>U758*V755*V756*V757*V758</f>
        <v>3.927E-4</v>
      </c>
    </row>
    <row r="760" spans="17:23" x14ac:dyDescent="0.45">
      <c r="Q760" s="1" t="s">
        <v>260</v>
      </c>
      <c r="R760" s="3"/>
      <c r="S760" s="4" t="s">
        <v>3</v>
      </c>
      <c r="T760" s="37" t="s">
        <v>7</v>
      </c>
      <c r="U760" s="4"/>
      <c r="V760" s="5">
        <v>1</v>
      </c>
      <c r="W760" s="6"/>
    </row>
    <row r="761" spans="17:23" x14ac:dyDescent="0.45">
      <c r="R761" s="7" t="s">
        <v>29</v>
      </c>
      <c r="S761" s="8" t="s">
        <v>5</v>
      </c>
      <c r="T761" s="26" t="s">
        <v>6</v>
      </c>
      <c r="U761" s="8"/>
      <c r="V761" s="9">
        <f>$B$6</f>
        <v>0.2</v>
      </c>
      <c r="W761" s="10"/>
    </row>
    <row r="762" spans="17:23" x14ac:dyDescent="0.45">
      <c r="Q762" s="17"/>
      <c r="R762" s="7" t="s">
        <v>94</v>
      </c>
      <c r="S762" s="8" t="s">
        <v>93</v>
      </c>
      <c r="T762" s="30" t="s">
        <v>8</v>
      </c>
      <c r="U762" s="9"/>
      <c r="V762" s="9">
        <f>$E$6</f>
        <v>0.13</v>
      </c>
      <c r="W762" s="10"/>
    </row>
    <row r="763" spans="17:23" x14ac:dyDescent="0.45">
      <c r="Q763" s="17"/>
      <c r="R763" s="11" t="s">
        <v>17</v>
      </c>
      <c r="S763" s="12" t="s">
        <v>4</v>
      </c>
      <c r="T763" s="62" t="s">
        <v>1</v>
      </c>
      <c r="U763" s="12">
        <f>$O$103</f>
        <v>1.2350000000000002E-3</v>
      </c>
      <c r="V763" s="13">
        <f>$H$6</f>
        <v>0.19</v>
      </c>
      <c r="W763" s="14">
        <f>U763*V760*V761*V762*V763</f>
        <v>6.100900000000002E-6</v>
      </c>
    </row>
    <row r="765" spans="17:23" x14ac:dyDescent="0.45">
      <c r="Q765" s="1" t="s">
        <v>261</v>
      </c>
      <c r="R765" s="3"/>
      <c r="S765" s="4" t="s">
        <v>3</v>
      </c>
      <c r="T765" s="37" t="s">
        <v>7</v>
      </c>
      <c r="U765" s="4"/>
      <c r="V765" s="5">
        <v>1</v>
      </c>
      <c r="W765" s="6"/>
    </row>
    <row r="766" spans="17:23" x14ac:dyDescent="0.45">
      <c r="R766" s="7" t="s">
        <v>29</v>
      </c>
      <c r="S766" s="8" t="s">
        <v>5</v>
      </c>
      <c r="T766" s="26" t="s">
        <v>6</v>
      </c>
      <c r="U766" s="8"/>
      <c r="V766" s="9">
        <f>$B$6</f>
        <v>0.2</v>
      </c>
      <c r="W766" s="10"/>
    </row>
    <row r="767" spans="17:23" x14ac:dyDescent="0.45">
      <c r="Q767" s="17"/>
      <c r="R767" s="7" t="s">
        <v>94</v>
      </c>
      <c r="S767" s="8" t="s">
        <v>93</v>
      </c>
      <c r="T767" s="30" t="s">
        <v>8</v>
      </c>
      <c r="U767" s="9"/>
      <c r="V767" s="9">
        <f>$E$6</f>
        <v>0.13</v>
      </c>
      <c r="W767" s="10"/>
    </row>
    <row r="768" spans="17:23" x14ac:dyDescent="0.45">
      <c r="Q768" s="17"/>
      <c r="R768" s="11" t="s">
        <v>114</v>
      </c>
      <c r="S768" s="12" t="s">
        <v>4</v>
      </c>
      <c r="T768" s="61" t="s">
        <v>4</v>
      </c>
      <c r="U768" s="12">
        <f>$O$103</f>
        <v>1.2350000000000002E-3</v>
      </c>
      <c r="V768" s="13">
        <f>$H$7</f>
        <v>0.7</v>
      </c>
      <c r="W768" s="14">
        <f>U768*V765*V766*V767*V768</f>
        <v>2.2477000000000005E-5</v>
      </c>
    </row>
    <row r="770" spans="17:23" x14ac:dyDescent="0.45">
      <c r="Q770" s="1" t="s">
        <v>262</v>
      </c>
      <c r="R770" s="3"/>
      <c r="S770" s="4" t="s">
        <v>3</v>
      </c>
      <c r="T770" s="37" t="s">
        <v>7</v>
      </c>
      <c r="U770" s="4"/>
      <c r="V770" s="5">
        <v>1</v>
      </c>
      <c r="W770" s="6"/>
    </row>
    <row r="771" spans="17:23" x14ac:dyDescent="0.45">
      <c r="R771" s="7" t="s">
        <v>29</v>
      </c>
      <c r="S771" s="8" t="s">
        <v>5</v>
      </c>
      <c r="T771" s="26" t="s">
        <v>6</v>
      </c>
      <c r="U771" s="8"/>
      <c r="V771" s="9">
        <f>$B$6</f>
        <v>0.2</v>
      </c>
      <c r="W771" s="10"/>
    </row>
    <row r="772" spans="17:23" x14ac:dyDescent="0.45">
      <c r="Q772" s="17"/>
      <c r="R772" s="7" t="s">
        <v>94</v>
      </c>
      <c r="S772" s="8" t="s">
        <v>93</v>
      </c>
      <c r="T772" s="30" t="s">
        <v>8</v>
      </c>
      <c r="U772" s="9"/>
      <c r="V772" s="9">
        <f>$E$6</f>
        <v>0.13</v>
      </c>
      <c r="W772" s="10"/>
    </row>
    <row r="773" spans="17:23" x14ac:dyDescent="0.45">
      <c r="Q773" s="17"/>
      <c r="R773" s="11" t="s">
        <v>49</v>
      </c>
      <c r="S773" s="12" t="s">
        <v>4</v>
      </c>
      <c r="T773" s="60" t="s">
        <v>14</v>
      </c>
      <c r="U773" s="12">
        <f>$O$103</f>
        <v>1.2350000000000002E-3</v>
      </c>
      <c r="V773" s="13">
        <f>$H$8</f>
        <v>0.11</v>
      </c>
      <c r="W773" s="14">
        <f>U773*V770*V771*V772*V773</f>
        <v>3.5321000000000009E-6</v>
      </c>
    </row>
    <row r="775" spans="17:23" x14ac:dyDescent="0.45">
      <c r="Q775" s="1" t="s">
        <v>263</v>
      </c>
      <c r="R775" s="3"/>
      <c r="S775" s="4" t="s">
        <v>3</v>
      </c>
      <c r="T775" s="37" t="s">
        <v>7</v>
      </c>
      <c r="U775" s="4"/>
      <c r="V775" s="5">
        <v>1</v>
      </c>
      <c r="W775" s="6"/>
    </row>
    <row r="776" spans="17:23" x14ac:dyDescent="0.45">
      <c r="R776" s="7" t="s">
        <v>29</v>
      </c>
      <c r="S776" s="8" t="s">
        <v>5</v>
      </c>
      <c r="T776" s="26" t="s">
        <v>6</v>
      </c>
      <c r="U776" s="8"/>
      <c r="V776" s="9">
        <f>$B$6</f>
        <v>0.2</v>
      </c>
      <c r="W776" s="10"/>
    </row>
    <row r="777" spans="17:23" x14ac:dyDescent="0.45">
      <c r="Q777" s="17"/>
      <c r="R777" s="7" t="s">
        <v>116</v>
      </c>
      <c r="S777" s="8" t="s">
        <v>93</v>
      </c>
      <c r="T777" s="31" t="s">
        <v>93</v>
      </c>
      <c r="U777" s="9"/>
      <c r="V777" s="9">
        <f>$E$7</f>
        <v>0.8</v>
      </c>
      <c r="W777" s="10"/>
    </row>
    <row r="778" spans="17:23" x14ac:dyDescent="0.45">
      <c r="Q778" s="17"/>
      <c r="R778" s="11" t="s">
        <v>17</v>
      </c>
      <c r="S778" s="12" t="s">
        <v>4</v>
      </c>
      <c r="T778" s="62" t="s">
        <v>1</v>
      </c>
      <c r="U778" s="12">
        <f>$O$103</f>
        <v>1.2350000000000002E-3</v>
      </c>
      <c r="V778" s="13">
        <f>$H$6</f>
        <v>0.19</v>
      </c>
      <c r="W778" s="14">
        <f>U778*V775*V776*V777*V778</f>
        <v>3.7544000000000005E-5</v>
      </c>
    </row>
    <row r="780" spans="17:23" x14ac:dyDescent="0.45">
      <c r="Q780" s="1" t="s">
        <v>264</v>
      </c>
      <c r="R780" s="3"/>
      <c r="S780" s="4" t="s">
        <v>3</v>
      </c>
      <c r="T780" s="37" t="s">
        <v>7</v>
      </c>
      <c r="U780" s="4"/>
      <c r="V780" s="5">
        <v>1</v>
      </c>
      <c r="W780" s="6"/>
    </row>
    <row r="781" spans="17:23" x14ac:dyDescent="0.45">
      <c r="R781" s="7" t="s">
        <v>29</v>
      </c>
      <c r="S781" s="8" t="s">
        <v>5</v>
      </c>
      <c r="T781" s="26" t="s">
        <v>6</v>
      </c>
      <c r="U781" s="8"/>
      <c r="V781" s="9">
        <f>$B$6</f>
        <v>0.2</v>
      </c>
      <c r="W781" s="10"/>
    </row>
    <row r="782" spans="17:23" x14ac:dyDescent="0.45">
      <c r="Q782" s="17"/>
      <c r="R782" s="7" t="s">
        <v>116</v>
      </c>
      <c r="S782" s="8" t="s">
        <v>93</v>
      </c>
      <c r="T782" s="31" t="s">
        <v>93</v>
      </c>
      <c r="U782" s="9"/>
      <c r="V782" s="9">
        <f>$E$7</f>
        <v>0.8</v>
      </c>
      <c r="W782" s="10"/>
    </row>
    <row r="783" spans="17:23" x14ac:dyDescent="0.45">
      <c r="Q783" s="17"/>
      <c r="R783" s="11" t="s">
        <v>114</v>
      </c>
      <c r="S783" s="12" t="s">
        <v>4</v>
      </c>
      <c r="T783" s="61" t="s">
        <v>4</v>
      </c>
      <c r="U783" s="12">
        <f>$O$103</f>
        <v>1.2350000000000002E-3</v>
      </c>
      <c r="V783" s="13">
        <f>$H$7</f>
        <v>0.7</v>
      </c>
      <c r="W783" s="14">
        <f>U783*V780*V781*V782*V783</f>
        <v>1.3832000000000002E-4</v>
      </c>
    </row>
    <row r="785" spans="17:23" x14ac:dyDescent="0.45">
      <c r="Q785" s="1" t="s">
        <v>265</v>
      </c>
      <c r="R785" s="3"/>
      <c r="S785" s="4" t="s">
        <v>3</v>
      </c>
      <c r="T785" s="37" t="s">
        <v>7</v>
      </c>
      <c r="U785" s="4"/>
      <c r="V785" s="5">
        <v>1</v>
      </c>
      <c r="W785" s="6"/>
    </row>
    <row r="786" spans="17:23" x14ac:dyDescent="0.45">
      <c r="R786" s="7" t="s">
        <v>29</v>
      </c>
      <c r="S786" s="8" t="s">
        <v>5</v>
      </c>
      <c r="T786" s="26" t="s">
        <v>6</v>
      </c>
      <c r="U786" s="8"/>
      <c r="V786" s="9">
        <f>$B$6</f>
        <v>0.2</v>
      </c>
      <c r="W786" s="10"/>
    </row>
    <row r="787" spans="17:23" x14ac:dyDescent="0.45">
      <c r="Q787" s="17"/>
      <c r="R787" s="7" t="s">
        <v>116</v>
      </c>
      <c r="S787" s="8" t="s">
        <v>93</v>
      </c>
      <c r="T787" s="31" t="s">
        <v>93</v>
      </c>
      <c r="U787" s="9"/>
      <c r="V787" s="9">
        <f>$E$7</f>
        <v>0.8</v>
      </c>
      <c r="W787" s="10"/>
    </row>
    <row r="788" spans="17:23" x14ac:dyDescent="0.45">
      <c r="Q788" s="17"/>
      <c r="R788" s="11" t="s">
        <v>49</v>
      </c>
      <c r="S788" s="12" t="s">
        <v>4</v>
      </c>
      <c r="T788" s="60" t="s">
        <v>14</v>
      </c>
      <c r="U788" s="12">
        <f>$O$103</f>
        <v>1.2350000000000002E-3</v>
      </c>
      <c r="V788" s="13">
        <f>$H$8</f>
        <v>0.11</v>
      </c>
      <c r="W788" s="14">
        <f>U788*V785*V786*V787*V788</f>
        <v>2.1736000000000003E-5</v>
      </c>
    </row>
    <row r="790" spans="17:23" x14ac:dyDescent="0.45">
      <c r="Q790" s="1" t="s">
        <v>266</v>
      </c>
      <c r="R790" s="3"/>
      <c r="S790" s="4" t="s">
        <v>3</v>
      </c>
      <c r="T790" s="37" t="s">
        <v>7</v>
      </c>
      <c r="U790" s="4"/>
      <c r="V790" s="5">
        <v>1</v>
      </c>
      <c r="W790" s="6"/>
    </row>
    <row r="791" spans="17:23" x14ac:dyDescent="0.45">
      <c r="R791" s="7" t="s">
        <v>29</v>
      </c>
      <c r="S791" s="8" t="s">
        <v>5</v>
      </c>
      <c r="T791" s="26" t="s">
        <v>6</v>
      </c>
      <c r="U791" s="8"/>
      <c r="V791" s="9">
        <f>$B$6</f>
        <v>0.2</v>
      </c>
      <c r="W791" s="10"/>
    </row>
    <row r="792" spans="17:23" x14ac:dyDescent="0.45">
      <c r="Q792" s="17"/>
      <c r="R792" s="7" t="s">
        <v>115</v>
      </c>
      <c r="S792" s="8" t="s">
        <v>93</v>
      </c>
      <c r="T792" s="32" t="s">
        <v>12</v>
      </c>
      <c r="U792" s="9"/>
      <c r="V792" s="9">
        <f>$E$8</f>
        <v>7.0000000000000007E-2</v>
      </c>
      <c r="W792" s="10"/>
    </row>
    <row r="793" spans="17:23" x14ac:dyDescent="0.45">
      <c r="Q793" s="17"/>
      <c r="R793" s="11" t="s">
        <v>17</v>
      </c>
      <c r="S793" s="12" t="s">
        <v>4</v>
      </c>
      <c r="T793" s="62" t="s">
        <v>1</v>
      </c>
      <c r="U793" s="12">
        <f>$O$103</f>
        <v>1.2350000000000002E-3</v>
      </c>
      <c r="V793" s="13">
        <f>$H$6</f>
        <v>0.19</v>
      </c>
      <c r="W793" s="14">
        <f>U793*V790*V791*V792*V793</f>
        <v>3.285100000000001E-6</v>
      </c>
    </row>
    <row r="795" spans="17:23" x14ac:dyDescent="0.45">
      <c r="Q795" s="1" t="s">
        <v>267</v>
      </c>
      <c r="R795" s="3"/>
      <c r="S795" s="4" t="s">
        <v>3</v>
      </c>
      <c r="T795" s="37" t="s">
        <v>7</v>
      </c>
      <c r="U795" s="4"/>
      <c r="V795" s="5">
        <v>1</v>
      </c>
      <c r="W795" s="6"/>
    </row>
    <row r="796" spans="17:23" x14ac:dyDescent="0.45">
      <c r="R796" s="7" t="s">
        <v>29</v>
      </c>
      <c r="S796" s="8" t="s">
        <v>5</v>
      </c>
      <c r="T796" s="26" t="s">
        <v>6</v>
      </c>
      <c r="U796" s="8"/>
      <c r="V796" s="9">
        <f>$B$6</f>
        <v>0.2</v>
      </c>
      <c r="W796" s="10"/>
    </row>
    <row r="797" spans="17:23" x14ac:dyDescent="0.45">
      <c r="Q797" s="17"/>
      <c r="R797" s="7" t="s">
        <v>115</v>
      </c>
      <c r="S797" s="8" t="s">
        <v>93</v>
      </c>
      <c r="T797" s="32" t="s">
        <v>12</v>
      </c>
      <c r="U797" s="9"/>
      <c r="V797" s="9">
        <f>$E$8</f>
        <v>7.0000000000000007E-2</v>
      </c>
      <c r="W797" s="10"/>
    </row>
    <row r="798" spans="17:23" x14ac:dyDescent="0.45">
      <c r="Q798" s="17"/>
      <c r="R798" s="11" t="s">
        <v>114</v>
      </c>
      <c r="S798" s="12" t="s">
        <v>4</v>
      </c>
      <c r="T798" s="61" t="s">
        <v>4</v>
      </c>
      <c r="U798" s="12">
        <f>$O$103</f>
        <v>1.2350000000000002E-3</v>
      </c>
      <c r="V798" s="13">
        <f>$H$7</f>
        <v>0.7</v>
      </c>
      <c r="W798" s="14">
        <f>U798*V795*V796*V797*V798</f>
        <v>1.2103000000000003E-5</v>
      </c>
    </row>
    <row r="800" spans="17:23" x14ac:dyDescent="0.45">
      <c r="Q800" s="1" t="s">
        <v>268</v>
      </c>
      <c r="R800" s="3"/>
      <c r="S800" s="4" t="s">
        <v>3</v>
      </c>
      <c r="T800" s="37" t="s">
        <v>7</v>
      </c>
      <c r="U800" s="4"/>
      <c r="V800" s="5">
        <v>1</v>
      </c>
      <c r="W800" s="6"/>
    </row>
    <row r="801" spans="17:23" x14ac:dyDescent="0.45">
      <c r="R801" s="7" t="s">
        <v>29</v>
      </c>
      <c r="S801" s="8" t="s">
        <v>5</v>
      </c>
      <c r="T801" s="26" t="s">
        <v>6</v>
      </c>
      <c r="U801" s="8"/>
      <c r="V801" s="9">
        <f>$B$6</f>
        <v>0.2</v>
      </c>
      <c r="W801" s="10"/>
    </row>
    <row r="802" spans="17:23" x14ac:dyDescent="0.45">
      <c r="Q802" s="17"/>
      <c r="R802" s="7" t="s">
        <v>115</v>
      </c>
      <c r="S802" s="8" t="s">
        <v>93</v>
      </c>
      <c r="T802" s="32" t="s">
        <v>12</v>
      </c>
      <c r="U802" s="9"/>
      <c r="V802" s="9">
        <f>$E$8</f>
        <v>7.0000000000000007E-2</v>
      </c>
      <c r="W802" s="10"/>
    </row>
    <row r="803" spans="17:23" x14ac:dyDescent="0.45">
      <c r="Q803" s="17"/>
      <c r="R803" s="11" t="s">
        <v>49</v>
      </c>
      <c r="S803" s="12" t="s">
        <v>4</v>
      </c>
      <c r="T803" s="60" t="s">
        <v>14</v>
      </c>
      <c r="U803" s="12">
        <f>$O$103</f>
        <v>1.2350000000000002E-3</v>
      </c>
      <c r="V803" s="13">
        <f>$H$8</f>
        <v>0.11</v>
      </c>
      <c r="W803" s="14">
        <f>U803*V800*V801*V802*V803</f>
        <v>1.9019000000000006E-6</v>
      </c>
    </row>
    <row r="805" spans="17:23" x14ac:dyDescent="0.45">
      <c r="Q805" s="1" t="s">
        <v>269</v>
      </c>
      <c r="R805" s="3"/>
      <c r="S805" s="4" t="s">
        <v>3</v>
      </c>
      <c r="T805" s="37" t="s">
        <v>7</v>
      </c>
      <c r="U805" s="4"/>
      <c r="V805" s="5">
        <v>1</v>
      </c>
      <c r="W805" s="6"/>
    </row>
    <row r="806" spans="17:23" x14ac:dyDescent="0.45">
      <c r="R806" s="7" t="s">
        <v>126</v>
      </c>
      <c r="S806" s="8" t="s">
        <v>5</v>
      </c>
      <c r="T806" s="28" t="s">
        <v>5</v>
      </c>
      <c r="U806" s="8"/>
      <c r="V806" s="9">
        <f>$B$7</f>
        <v>0.74</v>
      </c>
      <c r="W806" s="10"/>
    </row>
    <row r="807" spans="17:23" x14ac:dyDescent="0.45">
      <c r="Q807" s="17"/>
      <c r="R807" s="7" t="s">
        <v>94</v>
      </c>
      <c r="S807" s="8" t="s">
        <v>93</v>
      </c>
      <c r="T807" s="30" t="s">
        <v>8</v>
      </c>
      <c r="U807" s="9"/>
      <c r="V807" s="9">
        <f>$E$6</f>
        <v>0.13</v>
      </c>
      <c r="W807" s="10"/>
    </row>
    <row r="808" spans="17:23" x14ac:dyDescent="0.45">
      <c r="Q808" s="17"/>
      <c r="R808" s="11" t="s">
        <v>17</v>
      </c>
      <c r="S808" s="12" t="s">
        <v>4</v>
      </c>
      <c r="T808" s="62" t="s">
        <v>1</v>
      </c>
      <c r="U808" s="12">
        <f>$O$103</f>
        <v>1.2350000000000002E-3</v>
      </c>
      <c r="V808" s="13">
        <f>$H$6</f>
        <v>0.19</v>
      </c>
      <c r="W808" s="14">
        <f>U808*V805*V806*V807*V808</f>
        <v>2.2573330000000005E-5</v>
      </c>
    </row>
    <row r="810" spans="17:23" x14ac:dyDescent="0.45">
      <c r="Q810" s="1" t="s">
        <v>270</v>
      </c>
      <c r="R810" s="3"/>
      <c r="S810" s="4" t="s">
        <v>3</v>
      </c>
      <c r="T810" s="37" t="s">
        <v>7</v>
      </c>
      <c r="U810" s="4"/>
      <c r="V810" s="5">
        <v>1</v>
      </c>
      <c r="W810" s="6"/>
    </row>
    <row r="811" spans="17:23" x14ac:dyDescent="0.45">
      <c r="R811" s="7" t="s">
        <v>126</v>
      </c>
      <c r="S811" s="8" t="s">
        <v>5</v>
      </c>
      <c r="T811" s="28" t="s">
        <v>5</v>
      </c>
      <c r="U811" s="8"/>
      <c r="V811" s="9">
        <f>$B$7</f>
        <v>0.74</v>
      </c>
      <c r="W811" s="10"/>
    </row>
    <row r="812" spans="17:23" x14ac:dyDescent="0.45">
      <c r="Q812" s="17"/>
      <c r="R812" s="7" t="s">
        <v>94</v>
      </c>
      <c r="S812" s="8" t="s">
        <v>93</v>
      </c>
      <c r="T812" s="30" t="s">
        <v>8</v>
      </c>
      <c r="U812" s="9"/>
      <c r="V812" s="9">
        <f>$E$6</f>
        <v>0.13</v>
      </c>
      <c r="W812" s="10"/>
    </row>
    <row r="813" spans="17:23" x14ac:dyDescent="0.45">
      <c r="Q813" s="17"/>
      <c r="R813" s="11" t="s">
        <v>114</v>
      </c>
      <c r="S813" s="12" t="s">
        <v>4</v>
      </c>
      <c r="T813" s="61" t="s">
        <v>4</v>
      </c>
      <c r="U813" s="12">
        <f>$O$103</f>
        <v>1.2350000000000002E-3</v>
      </c>
      <c r="V813" s="13">
        <f>$H$7</f>
        <v>0.7</v>
      </c>
      <c r="W813" s="14">
        <f>U813*V810*V811*V812*V813</f>
        <v>8.3164900000000014E-5</v>
      </c>
    </row>
    <row r="815" spans="17:23" x14ac:dyDescent="0.45">
      <c r="Q815" s="1" t="s">
        <v>271</v>
      </c>
      <c r="R815" s="3"/>
      <c r="S815" s="4" t="s">
        <v>3</v>
      </c>
      <c r="T815" s="37" t="s">
        <v>7</v>
      </c>
      <c r="U815" s="4"/>
      <c r="V815" s="5">
        <v>1</v>
      </c>
      <c r="W815" s="6"/>
    </row>
    <row r="816" spans="17:23" x14ac:dyDescent="0.45">
      <c r="R816" s="7" t="s">
        <v>126</v>
      </c>
      <c r="S816" s="8" t="s">
        <v>5</v>
      </c>
      <c r="T816" s="28" t="s">
        <v>5</v>
      </c>
      <c r="U816" s="8"/>
      <c r="V816" s="9">
        <f>$B$7</f>
        <v>0.74</v>
      </c>
      <c r="W816" s="10"/>
    </row>
    <row r="817" spans="17:23" x14ac:dyDescent="0.45">
      <c r="Q817" s="17"/>
      <c r="R817" s="7" t="s">
        <v>94</v>
      </c>
      <c r="S817" s="8" t="s">
        <v>93</v>
      </c>
      <c r="T817" s="30" t="s">
        <v>8</v>
      </c>
      <c r="U817" s="9"/>
      <c r="V817" s="9">
        <f>$E$6</f>
        <v>0.13</v>
      </c>
      <c r="W817" s="10"/>
    </row>
    <row r="818" spans="17:23" x14ac:dyDescent="0.45">
      <c r="Q818" s="17"/>
      <c r="R818" s="11" t="s">
        <v>49</v>
      </c>
      <c r="S818" s="12" t="s">
        <v>4</v>
      </c>
      <c r="T818" s="60" t="s">
        <v>14</v>
      </c>
      <c r="U818" s="12">
        <f>$O$103</f>
        <v>1.2350000000000002E-3</v>
      </c>
      <c r="V818" s="13">
        <f>$H$8</f>
        <v>0.11</v>
      </c>
      <c r="W818" s="14">
        <f>U818*V815*V816*V817*V818</f>
        <v>1.3068770000000004E-5</v>
      </c>
    </row>
    <row r="820" spans="17:23" x14ac:dyDescent="0.45">
      <c r="Q820" s="1" t="s">
        <v>272</v>
      </c>
      <c r="R820" s="3"/>
      <c r="S820" s="4" t="s">
        <v>3</v>
      </c>
      <c r="T820" s="37" t="s">
        <v>7</v>
      </c>
      <c r="U820" s="4"/>
      <c r="V820" s="5">
        <v>1</v>
      </c>
      <c r="W820" s="6"/>
    </row>
    <row r="821" spans="17:23" x14ac:dyDescent="0.45">
      <c r="R821" s="7" t="s">
        <v>126</v>
      </c>
      <c r="S821" s="8" t="s">
        <v>5</v>
      </c>
      <c r="T821" s="28" t="s">
        <v>5</v>
      </c>
      <c r="U821" s="8"/>
      <c r="V821" s="9">
        <f>$B$7</f>
        <v>0.74</v>
      </c>
      <c r="W821" s="10"/>
    </row>
    <row r="822" spans="17:23" x14ac:dyDescent="0.45">
      <c r="Q822" s="17"/>
      <c r="R822" s="7" t="s">
        <v>116</v>
      </c>
      <c r="S822" s="8" t="s">
        <v>93</v>
      </c>
      <c r="T822" s="31" t="s">
        <v>93</v>
      </c>
      <c r="U822" s="9"/>
      <c r="V822" s="9">
        <f>$E$7</f>
        <v>0.8</v>
      </c>
      <c r="W822" s="10"/>
    </row>
    <row r="823" spans="17:23" x14ac:dyDescent="0.45">
      <c r="Q823" s="17"/>
      <c r="R823" s="11" t="s">
        <v>17</v>
      </c>
      <c r="S823" s="12" t="s">
        <v>4</v>
      </c>
      <c r="T823" s="62" t="s">
        <v>1</v>
      </c>
      <c r="U823" s="12">
        <f>$O$103</f>
        <v>1.2350000000000002E-3</v>
      </c>
      <c r="V823" s="13">
        <f>$H$6</f>
        <v>0.19</v>
      </c>
      <c r="W823" s="14">
        <f>U823*V820*V821*V822*V823</f>
        <v>1.3891280000000002E-4</v>
      </c>
    </row>
    <row r="825" spans="17:23" x14ac:dyDescent="0.45">
      <c r="Q825" s="1" t="s">
        <v>273</v>
      </c>
      <c r="R825" s="3"/>
      <c r="S825" s="4" t="s">
        <v>3</v>
      </c>
      <c r="T825" s="37" t="s">
        <v>7</v>
      </c>
      <c r="U825" s="4"/>
      <c r="V825" s="5">
        <v>1</v>
      </c>
      <c r="W825" s="6"/>
    </row>
    <row r="826" spans="17:23" x14ac:dyDescent="0.45">
      <c r="R826" s="7" t="s">
        <v>126</v>
      </c>
      <c r="S826" s="8" t="s">
        <v>5</v>
      </c>
      <c r="T826" s="28" t="s">
        <v>5</v>
      </c>
      <c r="U826" s="8"/>
      <c r="V826" s="9">
        <f>$B$7</f>
        <v>0.74</v>
      </c>
      <c r="W826" s="10"/>
    </row>
    <row r="827" spans="17:23" x14ac:dyDescent="0.45">
      <c r="Q827" s="17"/>
      <c r="R827" s="7" t="s">
        <v>116</v>
      </c>
      <c r="S827" s="8" t="s">
        <v>93</v>
      </c>
      <c r="T827" s="31" t="s">
        <v>93</v>
      </c>
      <c r="U827" s="9"/>
      <c r="V827" s="9">
        <f>$E$7</f>
        <v>0.8</v>
      </c>
      <c r="W827" s="10"/>
    </row>
    <row r="828" spans="17:23" x14ac:dyDescent="0.45">
      <c r="Q828" s="17"/>
      <c r="R828" s="11" t="s">
        <v>114</v>
      </c>
      <c r="S828" s="12" t="s">
        <v>4</v>
      </c>
      <c r="T828" s="61" t="s">
        <v>4</v>
      </c>
      <c r="U828" s="12">
        <f>$O$103</f>
        <v>1.2350000000000002E-3</v>
      </c>
      <c r="V828" s="13">
        <f>$H$7</f>
        <v>0.7</v>
      </c>
      <c r="W828" s="14">
        <f>U828*V825*V826*V827*V828</f>
        <v>5.1178400000000005E-4</v>
      </c>
    </row>
    <row r="830" spans="17:23" x14ac:dyDescent="0.45">
      <c r="Q830" s="1" t="s">
        <v>274</v>
      </c>
      <c r="R830" s="3"/>
      <c r="S830" s="4" t="s">
        <v>3</v>
      </c>
      <c r="T830" s="37" t="s">
        <v>7</v>
      </c>
      <c r="U830" s="4"/>
      <c r="V830" s="5">
        <v>1</v>
      </c>
      <c r="W830" s="6"/>
    </row>
    <row r="831" spans="17:23" x14ac:dyDescent="0.45">
      <c r="R831" s="7" t="s">
        <v>126</v>
      </c>
      <c r="S831" s="8" t="s">
        <v>5</v>
      </c>
      <c r="T831" s="28" t="s">
        <v>5</v>
      </c>
      <c r="U831" s="8"/>
      <c r="V831" s="9">
        <f>$B$7</f>
        <v>0.74</v>
      </c>
      <c r="W831" s="10"/>
    </row>
    <row r="832" spans="17:23" x14ac:dyDescent="0.45">
      <c r="Q832" s="17"/>
      <c r="R832" s="7" t="s">
        <v>116</v>
      </c>
      <c r="S832" s="8" t="s">
        <v>93</v>
      </c>
      <c r="T832" s="31" t="s">
        <v>93</v>
      </c>
      <c r="U832" s="9"/>
      <c r="V832" s="9">
        <f>$E$7</f>
        <v>0.8</v>
      </c>
      <c r="W832" s="10"/>
    </row>
    <row r="833" spans="17:23" x14ac:dyDescent="0.45">
      <c r="Q833" s="17"/>
      <c r="R833" s="11" t="s">
        <v>49</v>
      </c>
      <c r="S833" s="12" t="s">
        <v>4</v>
      </c>
      <c r="T833" s="60" t="s">
        <v>14</v>
      </c>
      <c r="U833" s="12">
        <f>$O$103</f>
        <v>1.2350000000000002E-3</v>
      </c>
      <c r="V833" s="13">
        <f>$H$8</f>
        <v>0.11</v>
      </c>
      <c r="W833" s="14">
        <f>U833*V830*V831*V832*V833</f>
        <v>8.0423200000000013E-5</v>
      </c>
    </row>
    <row r="835" spans="17:23" x14ac:dyDescent="0.45">
      <c r="Q835" s="1" t="s">
        <v>275</v>
      </c>
      <c r="R835" s="3"/>
      <c r="S835" s="4" t="s">
        <v>3</v>
      </c>
      <c r="T835" s="37" t="s">
        <v>7</v>
      </c>
      <c r="U835" s="4"/>
      <c r="V835" s="5">
        <v>1</v>
      </c>
      <c r="W835" s="6"/>
    </row>
    <row r="836" spans="17:23" x14ac:dyDescent="0.45">
      <c r="R836" s="7" t="s">
        <v>126</v>
      </c>
      <c r="S836" s="8" t="s">
        <v>5</v>
      </c>
      <c r="T836" s="28" t="s">
        <v>5</v>
      </c>
      <c r="U836" s="8"/>
      <c r="V836" s="9">
        <f>$B$7</f>
        <v>0.74</v>
      </c>
      <c r="W836" s="10"/>
    </row>
    <row r="837" spans="17:23" x14ac:dyDescent="0.45">
      <c r="Q837" s="17"/>
      <c r="R837" s="7" t="s">
        <v>115</v>
      </c>
      <c r="S837" s="8" t="s">
        <v>93</v>
      </c>
      <c r="T837" s="32" t="s">
        <v>12</v>
      </c>
      <c r="U837" s="9"/>
      <c r="V837" s="9">
        <f>$E$8</f>
        <v>7.0000000000000007E-2</v>
      </c>
      <c r="W837" s="10"/>
    </row>
    <row r="838" spans="17:23" x14ac:dyDescent="0.45">
      <c r="Q838" s="17"/>
      <c r="R838" s="11" t="s">
        <v>17</v>
      </c>
      <c r="S838" s="12" t="s">
        <v>4</v>
      </c>
      <c r="T838" s="62" t="s">
        <v>1</v>
      </c>
      <c r="U838" s="12">
        <f>$O$103</f>
        <v>1.2350000000000002E-3</v>
      </c>
      <c r="V838" s="13">
        <f>$H$6</f>
        <v>0.19</v>
      </c>
      <c r="W838" s="14">
        <f>U838*V835*V836*V837*V838</f>
        <v>1.2154870000000004E-5</v>
      </c>
    </row>
    <row r="840" spans="17:23" x14ac:dyDescent="0.45">
      <c r="Q840" s="1" t="s">
        <v>276</v>
      </c>
      <c r="R840" s="3"/>
      <c r="S840" s="4" t="s">
        <v>3</v>
      </c>
      <c r="T840" s="37" t="s">
        <v>7</v>
      </c>
      <c r="U840" s="4"/>
      <c r="V840" s="5">
        <v>1</v>
      </c>
      <c r="W840" s="6"/>
    </row>
    <row r="841" spans="17:23" x14ac:dyDescent="0.45">
      <c r="R841" s="7" t="s">
        <v>126</v>
      </c>
      <c r="S841" s="8" t="s">
        <v>5</v>
      </c>
      <c r="T841" s="28" t="s">
        <v>5</v>
      </c>
      <c r="U841" s="8"/>
      <c r="V841" s="9">
        <f>$B$7</f>
        <v>0.74</v>
      </c>
      <c r="W841" s="10"/>
    </row>
    <row r="842" spans="17:23" x14ac:dyDescent="0.45">
      <c r="Q842" s="17"/>
      <c r="R842" s="7" t="s">
        <v>115</v>
      </c>
      <c r="S842" s="8" t="s">
        <v>93</v>
      </c>
      <c r="T842" s="32" t="s">
        <v>12</v>
      </c>
      <c r="U842" s="9"/>
      <c r="V842" s="9">
        <f>$E$8</f>
        <v>7.0000000000000007E-2</v>
      </c>
      <c r="W842" s="10"/>
    </row>
    <row r="843" spans="17:23" x14ac:dyDescent="0.45">
      <c r="Q843" s="17"/>
      <c r="R843" s="11" t="s">
        <v>114</v>
      </c>
      <c r="S843" s="12" t="s">
        <v>4</v>
      </c>
      <c r="T843" s="61" t="s">
        <v>4</v>
      </c>
      <c r="U843" s="12">
        <f>$O$103</f>
        <v>1.2350000000000002E-3</v>
      </c>
      <c r="V843" s="13">
        <f>$H$7</f>
        <v>0.7</v>
      </c>
      <c r="W843" s="14">
        <f>U843*V840*V841*V842*V843</f>
        <v>4.4781100000000011E-5</v>
      </c>
    </row>
    <row r="845" spans="17:23" x14ac:dyDescent="0.45">
      <c r="Q845" s="1" t="s">
        <v>277</v>
      </c>
      <c r="R845" s="3"/>
      <c r="S845" s="4" t="s">
        <v>3</v>
      </c>
      <c r="T845" s="37" t="s">
        <v>7</v>
      </c>
      <c r="U845" s="4"/>
      <c r="V845" s="5">
        <v>1</v>
      </c>
      <c r="W845" s="6"/>
    </row>
    <row r="846" spans="17:23" x14ac:dyDescent="0.45">
      <c r="R846" s="7" t="s">
        <v>126</v>
      </c>
      <c r="S846" s="8" t="s">
        <v>5</v>
      </c>
      <c r="T846" s="28" t="s">
        <v>5</v>
      </c>
      <c r="U846" s="8"/>
      <c r="V846" s="9">
        <f>$B$7</f>
        <v>0.74</v>
      </c>
      <c r="W846" s="10"/>
    </row>
    <row r="847" spans="17:23" x14ac:dyDescent="0.45">
      <c r="Q847" s="17"/>
      <c r="R847" s="7" t="s">
        <v>115</v>
      </c>
      <c r="S847" s="8" t="s">
        <v>93</v>
      </c>
      <c r="T847" s="32" t="s">
        <v>12</v>
      </c>
      <c r="U847" s="9"/>
      <c r="V847" s="9">
        <f>$E$8</f>
        <v>7.0000000000000007E-2</v>
      </c>
      <c r="W847" s="10"/>
    </row>
    <row r="848" spans="17:23" x14ac:dyDescent="0.45">
      <c r="Q848" s="17"/>
      <c r="R848" s="11" t="s">
        <v>49</v>
      </c>
      <c r="S848" s="12" t="s">
        <v>4</v>
      </c>
      <c r="T848" s="60" t="s">
        <v>14</v>
      </c>
      <c r="U848" s="12">
        <f>$O$103</f>
        <v>1.2350000000000002E-3</v>
      </c>
      <c r="V848" s="13">
        <f>$H$8</f>
        <v>0.11</v>
      </c>
      <c r="W848" s="14">
        <f>U848*V845*V846*V847*V848</f>
        <v>7.0370300000000018E-6</v>
      </c>
    </row>
    <row r="850" spans="17:23" x14ac:dyDescent="0.45">
      <c r="Q850" s="1" t="s">
        <v>278</v>
      </c>
      <c r="R850" s="3"/>
      <c r="S850" s="4" t="s">
        <v>3</v>
      </c>
      <c r="T850" s="37" t="s">
        <v>7</v>
      </c>
      <c r="U850" s="4"/>
      <c r="V850" s="5">
        <v>1</v>
      </c>
      <c r="W850" s="6"/>
    </row>
    <row r="851" spans="17:23" x14ac:dyDescent="0.45">
      <c r="R851" s="7" t="s">
        <v>30</v>
      </c>
      <c r="S851" s="8" t="s">
        <v>5</v>
      </c>
      <c r="T851" s="29" t="s">
        <v>9</v>
      </c>
      <c r="U851" s="8"/>
      <c r="V851" s="9">
        <f>$B$8</f>
        <v>0.06</v>
      </c>
      <c r="W851" s="10"/>
    </row>
    <row r="852" spans="17:23" x14ac:dyDescent="0.45">
      <c r="Q852" s="17"/>
      <c r="R852" s="7" t="s">
        <v>94</v>
      </c>
      <c r="S852" s="8" t="s">
        <v>93</v>
      </c>
      <c r="T852" s="30" t="s">
        <v>8</v>
      </c>
      <c r="U852" s="9"/>
      <c r="V852" s="9">
        <f>$E$6</f>
        <v>0.13</v>
      </c>
      <c r="W852" s="10"/>
    </row>
    <row r="853" spans="17:23" x14ac:dyDescent="0.45">
      <c r="Q853" s="17"/>
      <c r="R853" s="11" t="s">
        <v>17</v>
      </c>
      <c r="S853" s="12" t="s">
        <v>4</v>
      </c>
      <c r="T853" s="62" t="s">
        <v>1</v>
      </c>
      <c r="U853" s="12">
        <f>$O$103</f>
        <v>1.2350000000000002E-3</v>
      </c>
      <c r="V853" s="13">
        <f>$H$6</f>
        <v>0.19</v>
      </c>
      <c r="W853" s="14">
        <f>U853*V850*V851*V852*V853</f>
        <v>1.8302700000000005E-6</v>
      </c>
    </row>
    <row r="855" spans="17:23" x14ac:dyDescent="0.45">
      <c r="Q855" s="1" t="s">
        <v>279</v>
      </c>
      <c r="R855" s="3"/>
      <c r="S855" s="4" t="s">
        <v>3</v>
      </c>
      <c r="T855" s="37" t="s">
        <v>7</v>
      </c>
      <c r="U855" s="4"/>
      <c r="V855" s="5">
        <v>1</v>
      </c>
      <c r="W855" s="6"/>
    </row>
    <row r="856" spans="17:23" x14ac:dyDescent="0.45">
      <c r="R856" s="7" t="s">
        <v>30</v>
      </c>
      <c r="S856" s="8" t="s">
        <v>5</v>
      </c>
      <c r="T856" s="29" t="s">
        <v>9</v>
      </c>
      <c r="U856" s="8"/>
      <c r="V856" s="9">
        <f>$B$8</f>
        <v>0.06</v>
      </c>
      <c r="W856" s="10"/>
    </row>
    <row r="857" spans="17:23" x14ac:dyDescent="0.45">
      <c r="Q857" s="17"/>
      <c r="R857" s="7" t="s">
        <v>94</v>
      </c>
      <c r="S857" s="8" t="s">
        <v>93</v>
      </c>
      <c r="T857" s="30" t="s">
        <v>8</v>
      </c>
      <c r="U857" s="9"/>
      <c r="V857" s="9">
        <f>$E$6</f>
        <v>0.13</v>
      </c>
      <c r="W857" s="10"/>
    </row>
    <row r="858" spans="17:23" x14ac:dyDescent="0.45">
      <c r="Q858" s="17"/>
      <c r="R858" s="11" t="s">
        <v>114</v>
      </c>
      <c r="S858" s="12" t="s">
        <v>4</v>
      </c>
      <c r="T858" s="61" t="s">
        <v>4</v>
      </c>
      <c r="U858" s="12">
        <f>$O$103</f>
        <v>1.2350000000000002E-3</v>
      </c>
      <c r="V858" s="13">
        <f>$H$7</f>
        <v>0.7</v>
      </c>
      <c r="W858" s="14">
        <f>U858*V855*V856*V857*V858</f>
        <v>6.7431000000000016E-6</v>
      </c>
    </row>
    <row r="860" spans="17:23" x14ac:dyDescent="0.45">
      <c r="Q860" s="1" t="s">
        <v>280</v>
      </c>
      <c r="R860" s="3"/>
      <c r="S860" s="4" t="s">
        <v>3</v>
      </c>
      <c r="T860" s="37" t="s">
        <v>7</v>
      </c>
      <c r="U860" s="4"/>
      <c r="V860" s="5">
        <v>1</v>
      </c>
      <c r="W860" s="6"/>
    </row>
    <row r="861" spans="17:23" x14ac:dyDescent="0.45">
      <c r="R861" s="7" t="s">
        <v>30</v>
      </c>
      <c r="S861" s="8" t="s">
        <v>5</v>
      </c>
      <c r="T861" s="29" t="s">
        <v>9</v>
      </c>
      <c r="U861" s="8"/>
      <c r="V861" s="9">
        <f>$B$8</f>
        <v>0.06</v>
      </c>
      <c r="W861" s="10"/>
    </row>
    <row r="862" spans="17:23" x14ac:dyDescent="0.45">
      <c r="Q862" s="17"/>
      <c r="R862" s="7" t="s">
        <v>94</v>
      </c>
      <c r="S862" s="8" t="s">
        <v>93</v>
      </c>
      <c r="T862" s="30" t="s">
        <v>8</v>
      </c>
      <c r="U862" s="9"/>
      <c r="V862" s="9">
        <f>$E$6</f>
        <v>0.13</v>
      </c>
      <c r="W862" s="10"/>
    </row>
    <row r="863" spans="17:23" x14ac:dyDescent="0.45">
      <c r="Q863" s="17"/>
      <c r="R863" s="11" t="s">
        <v>49</v>
      </c>
      <c r="S863" s="12" t="s">
        <v>4</v>
      </c>
      <c r="T863" s="60" t="s">
        <v>14</v>
      </c>
      <c r="U863" s="12">
        <f>$O$103</f>
        <v>1.2350000000000002E-3</v>
      </c>
      <c r="V863" s="13">
        <f>$H$8</f>
        <v>0.11</v>
      </c>
      <c r="W863" s="14">
        <f>U863*V860*V861*V862*V863</f>
        <v>1.0596300000000002E-6</v>
      </c>
    </row>
    <row r="865" spans="17:23" x14ac:dyDescent="0.45">
      <c r="Q865" s="1" t="s">
        <v>281</v>
      </c>
      <c r="R865" s="3"/>
      <c r="S865" s="4" t="s">
        <v>3</v>
      </c>
      <c r="T865" s="37" t="s">
        <v>7</v>
      </c>
      <c r="U865" s="4"/>
      <c r="V865" s="5">
        <v>1</v>
      </c>
      <c r="W865" s="6"/>
    </row>
    <row r="866" spans="17:23" x14ac:dyDescent="0.45">
      <c r="R866" s="7" t="s">
        <v>30</v>
      </c>
      <c r="S866" s="8" t="s">
        <v>5</v>
      </c>
      <c r="T866" s="29" t="s">
        <v>9</v>
      </c>
      <c r="U866" s="8"/>
      <c r="V866" s="9">
        <f>$B$8</f>
        <v>0.06</v>
      </c>
      <c r="W866" s="10"/>
    </row>
    <row r="867" spans="17:23" x14ac:dyDescent="0.45">
      <c r="Q867" s="17"/>
      <c r="R867" s="7" t="s">
        <v>116</v>
      </c>
      <c r="S867" s="8" t="s">
        <v>93</v>
      </c>
      <c r="T867" s="31" t="s">
        <v>93</v>
      </c>
      <c r="U867" s="9"/>
      <c r="V867" s="9">
        <f>$E$7</f>
        <v>0.8</v>
      </c>
      <c r="W867" s="10"/>
    </row>
    <row r="868" spans="17:23" x14ac:dyDescent="0.45">
      <c r="Q868" s="17"/>
      <c r="R868" s="11" t="s">
        <v>17</v>
      </c>
      <c r="S868" s="12" t="s">
        <v>4</v>
      </c>
      <c r="T868" s="62" t="s">
        <v>1</v>
      </c>
      <c r="U868" s="12">
        <f>$O$103</f>
        <v>1.2350000000000002E-3</v>
      </c>
      <c r="V868" s="13">
        <f>$H$6</f>
        <v>0.19</v>
      </c>
      <c r="W868" s="14">
        <f>U868*V865*V866*V867*V868</f>
        <v>1.1263200000000003E-5</v>
      </c>
    </row>
    <row r="870" spans="17:23" x14ac:dyDescent="0.45">
      <c r="Q870" s="1" t="s">
        <v>282</v>
      </c>
      <c r="R870" s="3"/>
      <c r="S870" s="4" t="s">
        <v>3</v>
      </c>
      <c r="T870" s="37" t="s">
        <v>7</v>
      </c>
      <c r="U870" s="4"/>
      <c r="V870" s="5">
        <v>1</v>
      </c>
      <c r="W870" s="6"/>
    </row>
    <row r="871" spans="17:23" x14ac:dyDescent="0.45">
      <c r="R871" s="7" t="s">
        <v>30</v>
      </c>
      <c r="S871" s="8" t="s">
        <v>5</v>
      </c>
      <c r="T871" s="29" t="s">
        <v>9</v>
      </c>
      <c r="U871" s="8"/>
      <c r="V871" s="9">
        <f>$B$8</f>
        <v>0.06</v>
      </c>
      <c r="W871" s="10"/>
    </row>
    <row r="872" spans="17:23" x14ac:dyDescent="0.45">
      <c r="Q872" s="17"/>
      <c r="R872" s="7" t="s">
        <v>116</v>
      </c>
      <c r="S872" s="8" t="s">
        <v>93</v>
      </c>
      <c r="T872" s="31" t="s">
        <v>93</v>
      </c>
      <c r="U872" s="9"/>
      <c r="V872" s="9">
        <f>$E$7</f>
        <v>0.8</v>
      </c>
      <c r="W872" s="10"/>
    </row>
    <row r="873" spans="17:23" x14ac:dyDescent="0.45">
      <c r="Q873" s="17"/>
      <c r="R873" s="11" t="s">
        <v>114</v>
      </c>
      <c r="S873" s="12" t="s">
        <v>4</v>
      </c>
      <c r="T873" s="61" t="s">
        <v>4</v>
      </c>
      <c r="U873" s="12">
        <f>$O$103</f>
        <v>1.2350000000000002E-3</v>
      </c>
      <c r="V873" s="13">
        <f>$H$7</f>
        <v>0.7</v>
      </c>
      <c r="W873" s="14">
        <f>U873*V870*V871*V872*V873</f>
        <v>4.1496000000000011E-5</v>
      </c>
    </row>
    <row r="875" spans="17:23" x14ac:dyDescent="0.45">
      <c r="Q875" s="1" t="s">
        <v>283</v>
      </c>
      <c r="R875" s="3"/>
      <c r="S875" s="4" t="s">
        <v>3</v>
      </c>
      <c r="T875" s="37" t="s">
        <v>7</v>
      </c>
      <c r="U875" s="4"/>
      <c r="V875" s="5">
        <v>1</v>
      </c>
      <c r="W875" s="6"/>
    </row>
    <row r="876" spans="17:23" x14ac:dyDescent="0.45">
      <c r="R876" s="7" t="s">
        <v>30</v>
      </c>
      <c r="S876" s="8" t="s">
        <v>5</v>
      </c>
      <c r="T876" s="29" t="s">
        <v>9</v>
      </c>
      <c r="U876" s="8"/>
      <c r="V876" s="9">
        <f>$B$8</f>
        <v>0.06</v>
      </c>
      <c r="W876" s="10"/>
    </row>
    <row r="877" spans="17:23" x14ac:dyDescent="0.45">
      <c r="Q877" s="17"/>
      <c r="R877" s="7" t="s">
        <v>116</v>
      </c>
      <c r="S877" s="8" t="s">
        <v>93</v>
      </c>
      <c r="T877" s="31" t="s">
        <v>93</v>
      </c>
      <c r="U877" s="9"/>
      <c r="V877" s="9">
        <f>$E$7</f>
        <v>0.8</v>
      </c>
      <c r="W877" s="10"/>
    </row>
    <row r="878" spans="17:23" x14ac:dyDescent="0.45">
      <c r="Q878" s="17"/>
      <c r="R878" s="11" t="s">
        <v>49</v>
      </c>
      <c r="S878" s="12" t="s">
        <v>4</v>
      </c>
      <c r="T878" s="60" t="s">
        <v>14</v>
      </c>
      <c r="U878" s="12">
        <f>$O$103</f>
        <v>1.2350000000000002E-3</v>
      </c>
      <c r="V878" s="13">
        <f>$H$8</f>
        <v>0.11</v>
      </c>
      <c r="W878" s="14">
        <f>U878*V875*V876*V877*V878</f>
        <v>6.520800000000002E-6</v>
      </c>
    </row>
    <row r="880" spans="17:23" x14ac:dyDescent="0.45">
      <c r="Q880" s="1" t="s">
        <v>284</v>
      </c>
      <c r="R880" s="3"/>
      <c r="S880" s="4" t="s">
        <v>3</v>
      </c>
      <c r="T880" s="37" t="s">
        <v>7</v>
      </c>
      <c r="U880" s="4"/>
      <c r="V880" s="5">
        <v>1</v>
      </c>
      <c r="W880" s="6"/>
    </row>
    <row r="881" spans="17:23" x14ac:dyDescent="0.45">
      <c r="R881" s="7" t="s">
        <v>30</v>
      </c>
      <c r="S881" s="8" t="s">
        <v>5</v>
      </c>
      <c r="T881" s="29" t="s">
        <v>9</v>
      </c>
      <c r="U881" s="8"/>
      <c r="V881" s="9">
        <f>$B$8</f>
        <v>0.06</v>
      </c>
      <c r="W881" s="10"/>
    </row>
    <row r="882" spans="17:23" x14ac:dyDescent="0.45">
      <c r="Q882" s="17"/>
      <c r="R882" s="7" t="s">
        <v>115</v>
      </c>
      <c r="S882" s="8" t="s">
        <v>93</v>
      </c>
      <c r="T882" s="32" t="s">
        <v>12</v>
      </c>
      <c r="U882" s="9"/>
      <c r="V882" s="9">
        <f>$E$8</f>
        <v>7.0000000000000007E-2</v>
      </c>
      <c r="W882" s="10"/>
    </row>
    <row r="883" spans="17:23" x14ac:dyDescent="0.45">
      <c r="Q883" s="17"/>
      <c r="R883" s="11" t="s">
        <v>17</v>
      </c>
      <c r="S883" s="12" t="s">
        <v>4</v>
      </c>
      <c r="T883" s="62" t="s">
        <v>1</v>
      </c>
      <c r="U883" s="12">
        <f>$O$103</f>
        <v>1.2350000000000002E-3</v>
      </c>
      <c r="V883" s="13">
        <f>$H$6</f>
        <v>0.19</v>
      </c>
      <c r="W883" s="14">
        <f>U883*V880*V881*V882*V883</f>
        <v>9.8553000000000033E-7</v>
      </c>
    </row>
    <row r="885" spans="17:23" x14ac:dyDescent="0.45">
      <c r="Q885" s="1" t="s">
        <v>285</v>
      </c>
      <c r="R885" s="3"/>
      <c r="S885" s="4" t="s">
        <v>3</v>
      </c>
      <c r="T885" s="37" t="s">
        <v>7</v>
      </c>
      <c r="U885" s="4"/>
      <c r="V885" s="5">
        <v>1</v>
      </c>
      <c r="W885" s="6"/>
    </row>
    <row r="886" spans="17:23" x14ac:dyDescent="0.45">
      <c r="R886" s="7" t="s">
        <v>30</v>
      </c>
      <c r="S886" s="8" t="s">
        <v>5</v>
      </c>
      <c r="T886" s="29" t="s">
        <v>9</v>
      </c>
      <c r="U886" s="8"/>
      <c r="V886" s="9">
        <f>$B$8</f>
        <v>0.06</v>
      </c>
      <c r="W886" s="10"/>
    </row>
    <row r="887" spans="17:23" x14ac:dyDescent="0.45">
      <c r="Q887" s="17"/>
      <c r="R887" s="7" t="s">
        <v>115</v>
      </c>
      <c r="S887" s="8" t="s">
        <v>93</v>
      </c>
      <c r="T887" s="32" t="s">
        <v>12</v>
      </c>
      <c r="U887" s="9"/>
      <c r="V887" s="9">
        <f>$E$8</f>
        <v>7.0000000000000007E-2</v>
      </c>
      <c r="W887" s="10"/>
    </row>
    <row r="888" spans="17:23" x14ac:dyDescent="0.45">
      <c r="Q888" s="17"/>
      <c r="R888" s="11" t="s">
        <v>114</v>
      </c>
      <c r="S888" s="12" t="s">
        <v>4</v>
      </c>
      <c r="T888" s="61" t="s">
        <v>4</v>
      </c>
      <c r="U888" s="12">
        <f>$O$103</f>
        <v>1.2350000000000002E-3</v>
      </c>
      <c r="V888" s="13">
        <f>$H$7</f>
        <v>0.7</v>
      </c>
      <c r="W888" s="14">
        <f>U888*V885*V886*V887*V888</f>
        <v>3.6309000000000007E-6</v>
      </c>
    </row>
    <row r="890" spans="17:23" x14ac:dyDescent="0.45">
      <c r="Q890" s="1" t="s">
        <v>286</v>
      </c>
      <c r="R890" s="3"/>
      <c r="S890" s="4" t="s">
        <v>3</v>
      </c>
      <c r="T890" s="37" t="s">
        <v>7</v>
      </c>
      <c r="U890" s="4"/>
      <c r="V890" s="5">
        <v>1</v>
      </c>
      <c r="W890" s="6"/>
    </row>
    <row r="891" spans="17:23" x14ac:dyDescent="0.45">
      <c r="R891" s="7" t="s">
        <v>30</v>
      </c>
      <c r="S891" s="8" t="s">
        <v>5</v>
      </c>
      <c r="T891" s="29" t="s">
        <v>9</v>
      </c>
      <c r="U891" s="8"/>
      <c r="V891" s="9">
        <f>$B$8</f>
        <v>0.06</v>
      </c>
      <c r="W891" s="10"/>
    </row>
    <row r="892" spans="17:23" x14ac:dyDescent="0.45">
      <c r="Q892" s="17"/>
      <c r="R892" s="7" t="s">
        <v>115</v>
      </c>
      <c r="S892" s="8" t="s">
        <v>93</v>
      </c>
      <c r="T892" s="32" t="s">
        <v>12</v>
      </c>
      <c r="U892" s="9"/>
      <c r="V892" s="9">
        <f>$E$8</f>
        <v>7.0000000000000007E-2</v>
      </c>
      <c r="W892" s="10"/>
    </row>
    <row r="893" spans="17:23" x14ac:dyDescent="0.45">
      <c r="Q893" s="17"/>
      <c r="R893" s="11" t="s">
        <v>49</v>
      </c>
      <c r="S893" s="12" t="s">
        <v>4</v>
      </c>
      <c r="T893" s="60" t="s">
        <v>14</v>
      </c>
      <c r="U893" s="12">
        <f>$O$103</f>
        <v>1.2350000000000002E-3</v>
      </c>
      <c r="V893" s="13">
        <f>$H$8</f>
        <v>0.11</v>
      </c>
      <c r="W893" s="14">
        <f>U893*V890*V891*V892*V893</f>
        <v>5.7057000000000011E-7</v>
      </c>
    </row>
    <row r="895" spans="17:23" x14ac:dyDescent="0.45">
      <c r="Q895" s="1" t="s">
        <v>287</v>
      </c>
      <c r="R895" s="3"/>
      <c r="S895" s="4" t="s">
        <v>3</v>
      </c>
      <c r="T895" s="37" t="s">
        <v>7</v>
      </c>
      <c r="U895" s="4"/>
      <c r="V895" s="5">
        <v>1</v>
      </c>
      <c r="W895" s="6"/>
    </row>
    <row r="896" spans="17:23" x14ac:dyDescent="0.45">
      <c r="R896" s="7" t="s">
        <v>29</v>
      </c>
      <c r="S896" s="8" t="s">
        <v>5</v>
      </c>
      <c r="T896" s="26" t="s">
        <v>6</v>
      </c>
      <c r="U896" s="8"/>
      <c r="V896" s="9">
        <f>$B$6</f>
        <v>0.2</v>
      </c>
      <c r="W896" s="10"/>
    </row>
    <row r="897" spans="17:23" x14ac:dyDescent="0.45">
      <c r="Q897" s="17"/>
      <c r="R897" s="7" t="s">
        <v>94</v>
      </c>
      <c r="S897" s="8" t="s">
        <v>93</v>
      </c>
      <c r="T897" s="30" t="s">
        <v>8</v>
      </c>
      <c r="U897" s="9"/>
      <c r="V897" s="9">
        <f>$E$6</f>
        <v>0.13</v>
      </c>
      <c r="W897" s="10"/>
    </row>
    <row r="898" spans="17:23" x14ac:dyDescent="0.45">
      <c r="Q898" s="17"/>
      <c r="R898" s="11" t="s">
        <v>136</v>
      </c>
      <c r="S898" s="12" t="s">
        <v>4</v>
      </c>
      <c r="T898" s="55" t="s">
        <v>4</v>
      </c>
      <c r="U898" s="12">
        <f>$O$108</f>
        <v>4.5500000000000002E-3</v>
      </c>
      <c r="V898" s="13">
        <v>1</v>
      </c>
      <c r="W898" s="14">
        <f>U898*V895*V896*V897*V898</f>
        <v>1.1830000000000002E-4</v>
      </c>
    </row>
    <row r="900" spans="17:23" x14ac:dyDescent="0.45">
      <c r="Q900" s="1" t="s">
        <v>288</v>
      </c>
      <c r="R900" s="3"/>
      <c r="S900" s="4" t="s">
        <v>3</v>
      </c>
      <c r="T900" s="37" t="s">
        <v>7</v>
      </c>
      <c r="U900" s="4"/>
      <c r="V900" s="5">
        <v>1</v>
      </c>
      <c r="W900" s="6"/>
    </row>
    <row r="901" spans="17:23" x14ac:dyDescent="0.45">
      <c r="R901" s="7" t="s">
        <v>29</v>
      </c>
      <c r="S901" s="8" t="s">
        <v>5</v>
      </c>
      <c r="T901" s="26" t="s">
        <v>6</v>
      </c>
      <c r="U901" s="8"/>
      <c r="V901" s="9">
        <f>$B$6</f>
        <v>0.2</v>
      </c>
      <c r="W901" s="10"/>
    </row>
    <row r="902" spans="17:23" x14ac:dyDescent="0.45">
      <c r="Q902" s="17"/>
      <c r="R902" s="7" t="s">
        <v>116</v>
      </c>
      <c r="S902" s="8" t="s">
        <v>93</v>
      </c>
      <c r="T902" s="31" t="s">
        <v>93</v>
      </c>
      <c r="U902" s="9"/>
      <c r="V902" s="9">
        <f>$E$7</f>
        <v>0.8</v>
      </c>
      <c r="W902" s="10"/>
    </row>
    <row r="903" spans="17:23" x14ac:dyDescent="0.45">
      <c r="Q903" s="17"/>
      <c r="R903" s="11" t="s">
        <v>136</v>
      </c>
      <c r="S903" s="12" t="s">
        <v>4</v>
      </c>
      <c r="T903" s="55" t="s">
        <v>4</v>
      </c>
      <c r="U903" s="12">
        <f>$O$108</f>
        <v>4.5500000000000002E-3</v>
      </c>
      <c r="V903" s="13">
        <v>1</v>
      </c>
      <c r="W903" s="14">
        <f>U903*V900*V901*V902*V903</f>
        <v>7.2800000000000013E-4</v>
      </c>
    </row>
    <row r="905" spans="17:23" x14ac:dyDescent="0.45">
      <c r="Q905" s="1" t="s">
        <v>289</v>
      </c>
      <c r="R905" s="3"/>
      <c r="S905" s="4" t="s">
        <v>3</v>
      </c>
      <c r="T905" s="37" t="s">
        <v>7</v>
      </c>
      <c r="U905" s="4"/>
      <c r="V905" s="5">
        <v>1</v>
      </c>
      <c r="W905" s="6"/>
    </row>
    <row r="906" spans="17:23" x14ac:dyDescent="0.45">
      <c r="R906" s="7" t="s">
        <v>29</v>
      </c>
      <c r="S906" s="8" t="s">
        <v>5</v>
      </c>
      <c r="T906" s="26" t="s">
        <v>6</v>
      </c>
      <c r="U906" s="8"/>
      <c r="V906" s="9">
        <f>$B$6</f>
        <v>0.2</v>
      </c>
      <c r="W906" s="10"/>
    </row>
    <row r="907" spans="17:23" x14ac:dyDescent="0.45">
      <c r="Q907" s="17"/>
      <c r="R907" s="7" t="s">
        <v>115</v>
      </c>
      <c r="S907" s="8" t="s">
        <v>93</v>
      </c>
      <c r="T907" s="32" t="s">
        <v>12</v>
      </c>
      <c r="U907" s="9"/>
      <c r="V907" s="9">
        <f>$E$8</f>
        <v>7.0000000000000007E-2</v>
      </c>
      <c r="W907" s="10"/>
    </row>
    <row r="908" spans="17:23" x14ac:dyDescent="0.45">
      <c r="Q908" s="17"/>
      <c r="R908" s="11" t="s">
        <v>136</v>
      </c>
      <c r="S908" s="12" t="s">
        <v>4</v>
      </c>
      <c r="T908" s="55" t="s">
        <v>4</v>
      </c>
      <c r="U908" s="12">
        <f>$O$108</f>
        <v>4.5500000000000002E-3</v>
      </c>
      <c r="V908" s="13">
        <v>1</v>
      </c>
      <c r="W908" s="14">
        <f>U908*V905*V906*V907*V908</f>
        <v>6.3700000000000017E-5</v>
      </c>
    </row>
    <row r="910" spans="17:23" x14ac:dyDescent="0.45">
      <c r="Q910" s="1" t="s">
        <v>290</v>
      </c>
      <c r="R910" s="3"/>
      <c r="S910" s="4" t="s">
        <v>3</v>
      </c>
      <c r="T910" s="37" t="s">
        <v>7</v>
      </c>
      <c r="U910" s="4"/>
      <c r="V910" s="5">
        <v>1</v>
      </c>
      <c r="W910" s="6"/>
    </row>
    <row r="911" spans="17:23" x14ac:dyDescent="0.45">
      <c r="R911" s="7" t="s">
        <v>126</v>
      </c>
      <c r="S911" s="8" t="s">
        <v>5</v>
      </c>
      <c r="T911" s="28" t="s">
        <v>5</v>
      </c>
      <c r="U911" s="8"/>
      <c r="V911" s="9">
        <f>$B$7</f>
        <v>0.74</v>
      </c>
      <c r="W911" s="10"/>
    </row>
    <row r="912" spans="17:23" x14ac:dyDescent="0.45">
      <c r="Q912" s="17"/>
      <c r="R912" s="7" t="s">
        <v>94</v>
      </c>
      <c r="S912" s="8" t="s">
        <v>93</v>
      </c>
      <c r="T912" s="30" t="s">
        <v>8</v>
      </c>
      <c r="U912" s="9"/>
      <c r="V912" s="9">
        <f>$E$6</f>
        <v>0.13</v>
      </c>
      <c r="W912" s="10"/>
    </row>
    <row r="913" spans="17:23" x14ac:dyDescent="0.45">
      <c r="Q913" s="17"/>
      <c r="R913" s="11" t="s">
        <v>136</v>
      </c>
      <c r="S913" s="12" t="s">
        <v>4</v>
      </c>
      <c r="T913" s="55" t="s">
        <v>4</v>
      </c>
      <c r="U913" s="12">
        <f>$O$108</f>
        <v>4.5500000000000002E-3</v>
      </c>
      <c r="V913" s="13">
        <v>1</v>
      </c>
      <c r="W913" s="14">
        <f>U913*V910*V911*V912*V913</f>
        <v>4.3771000000000006E-4</v>
      </c>
    </row>
    <row r="915" spans="17:23" x14ac:dyDescent="0.45">
      <c r="Q915" s="1" t="s">
        <v>291</v>
      </c>
      <c r="R915" s="3"/>
      <c r="S915" s="4" t="s">
        <v>3</v>
      </c>
      <c r="T915" s="37" t="s">
        <v>7</v>
      </c>
      <c r="U915" s="4"/>
      <c r="V915" s="5">
        <v>1</v>
      </c>
      <c r="W915" s="6"/>
    </row>
    <row r="916" spans="17:23" x14ac:dyDescent="0.45">
      <c r="R916" s="7" t="s">
        <v>126</v>
      </c>
      <c r="S916" s="8" t="s">
        <v>5</v>
      </c>
      <c r="T916" s="28" t="s">
        <v>5</v>
      </c>
      <c r="U916" s="8"/>
      <c r="V916" s="9">
        <f>$B$7</f>
        <v>0.74</v>
      </c>
      <c r="W916" s="10"/>
    </row>
    <row r="917" spans="17:23" x14ac:dyDescent="0.45">
      <c r="Q917" s="17"/>
      <c r="R917" s="7" t="s">
        <v>116</v>
      </c>
      <c r="S917" s="8" t="s">
        <v>93</v>
      </c>
      <c r="T917" s="31" t="s">
        <v>93</v>
      </c>
      <c r="U917" s="9"/>
      <c r="V917" s="9">
        <f>$E$7</f>
        <v>0.8</v>
      </c>
      <c r="W917" s="10"/>
    </row>
    <row r="918" spans="17:23" x14ac:dyDescent="0.45">
      <c r="Q918" s="17"/>
      <c r="R918" s="11" t="s">
        <v>136</v>
      </c>
      <c r="S918" s="12" t="s">
        <v>4</v>
      </c>
      <c r="T918" s="55" t="s">
        <v>4</v>
      </c>
      <c r="U918" s="12">
        <f>$O$108</f>
        <v>4.5500000000000002E-3</v>
      </c>
      <c r="V918" s="13">
        <v>1</v>
      </c>
      <c r="W918" s="14">
        <f>U918*V915*V916*V917*V918</f>
        <v>2.6936000000000004E-3</v>
      </c>
    </row>
    <row r="920" spans="17:23" x14ac:dyDescent="0.45">
      <c r="Q920" s="1" t="s">
        <v>292</v>
      </c>
      <c r="R920" s="3"/>
      <c r="S920" s="4" t="s">
        <v>3</v>
      </c>
      <c r="T920" s="37" t="s">
        <v>7</v>
      </c>
      <c r="U920" s="4"/>
      <c r="V920" s="5">
        <v>1</v>
      </c>
      <c r="W920" s="6"/>
    </row>
    <row r="921" spans="17:23" x14ac:dyDescent="0.45">
      <c r="R921" s="7" t="s">
        <v>126</v>
      </c>
      <c r="S921" s="8" t="s">
        <v>5</v>
      </c>
      <c r="T921" s="28" t="s">
        <v>5</v>
      </c>
      <c r="U921" s="8"/>
      <c r="V921" s="9">
        <f>$B$7</f>
        <v>0.74</v>
      </c>
      <c r="W921" s="10"/>
    </row>
    <row r="922" spans="17:23" x14ac:dyDescent="0.45">
      <c r="Q922" s="17"/>
      <c r="R922" s="7" t="s">
        <v>115</v>
      </c>
      <c r="S922" s="8" t="s">
        <v>93</v>
      </c>
      <c r="T922" s="32" t="s">
        <v>12</v>
      </c>
      <c r="U922" s="9"/>
      <c r="V922" s="9">
        <f>$E$8</f>
        <v>7.0000000000000007E-2</v>
      </c>
      <c r="W922" s="10"/>
    </row>
    <row r="923" spans="17:23" x14ac:dyDescent="0.45">
      <c r="Q923" s="17"/>
      <c r="R923" s="11" t="s">
        <v>136</v>
      </c>
      <c r="S923" s="12" t="s">
        <v>4</v>
      </c>
      <c r="T923" s="55" t="s">
        <v>4</v>
      </c>
      <c r="U923" s="12">
        <f>$O$108</f>
        <v>4.5500000000000002E-3</v>
      </c>
      <c r="V923" s="13">
        <v>1</v>
      </c>
      <c r="W923" s="14">
        <f>U923*V920*V921*V922*V923</f>
        <v>2.3569000000000004E-4</v>
      </c>
    </row>
    <row r="925" spans="17:23" x14ac:dyDescent="0.45">
      <c r="Q925" s="1" t="s">
        <v>293</v>
      </c>
      <c r="R925" s="3"/>
      <c r="S925" s="4" t="s">
        <v>3</v>
      </c>
      <c r="T925" s="37" t="s">
        <v>7</v>
      </c>
      <c r="U925" s="4"/>
      <c r="V925" s="5">
        <v>1</v>
      </c>
      <c r="W925" s="6"/>
    </row>
    <row r="926" spans="17:23" x14ac:dyDescent="0.45">
      <c r="R926" s="7" t="s">
        <v>30</v>
      </c>
      <c r="S926" s="8" t="s">
        <v>5</v>
      </c>
      <c r="T926" s="29" t="s">
        <v>9</v>
      </c>
      <c r="U926" s="8"/>
      <c r="V926" s="9">
        <f>$B$8</f>
        <v>0.06</v>
      </c>
      <c r="W926" s="10"/>
    </row>
    <row r="927" spans="17:23" x14ac:dyDescent="0.45">
      <c r="Q927" s="17"/>
      <c r="R927" s="7" t="s">
        <v>94</v>
      </c>
      <c r="S927" s="8" t="s">
        <v>93</v>
      </c>
      <c r="T927" s="30" t="s">
        <v>8</v>
      </c>
      <c r="U927" s="9"/>
      <c r="V927" s="9">
        <f>$E$6</f>
        <v>0.13</v>
      </c>
      <c r="W927" s="10"/>
    </row>
    <row r="928" spans="17:23" x14ac:dyDescent="0.45">
      <c r="Q928" s="17"/>
      <c r="R928" s="11" t="s">
        <v>136</v>
      </c>
      <c r="S928" s="12" t="s">
        <v>4</v>
      </c>
      <c r="T928" s="55" t="s">
        <v>4</v>
      </c>
      <c r="U928" s="12">
        <f>$O$108</f>
        <v>4.5500000000000002E-3</v>
      </c>
      <c r="V928" s="13">
        <v>1</v>
      </c>
      <c r="W928" s="14">
        <f>U928*V925*V926*V927*V928</f>
        <v>3.5490000000000001E-5</v>
      </c>
    </row>
    <row r="930" spans="17:23" x14ac:dyDescent="0.45">
      <c r="Q930" s="1" t="s">
        <v>294</v>
      </c>
      <c r="R930" s="3"/>
      <c r="S930" s="4" t="s">
        <v>3</v>
      </c>
      <c r="T930" s="37" t="s">
        <v>7</v>
      </c>
      <c r="U930" s="4"/>
      <c r="V930" s="5">
        <v>1</v>
      </c>
      <c r="W930" s="6"/>
    </row>
    <row r="931" spans="17:23" x14ac:dyDescent="0.45">
      <c r="R931" s="7" t="s">
        <v>30</v>
      </c>
      <c r="S931" s="8" t="s">
        <v>5</v>
      </c>
      <c r="T931" s="29" t="s">
        <v>9</v>
      </c>
      <c r="U931" s="8"/>
      <c r="V931" s="9">
        <f>$B$8</f>
        <v>0.06</v>
      </c>
      <c r="W931" s="10"/>
    </row>
    <row r="932" spans="17:23" x14ac:dyDescent="0.45">
      <c r="Q932" s="17"/>
      <c r="R932" s="7" t="s">
        <v>116</v>
      </c>
      <c r="S932" s="8" t="s">
        <v>93</v>
      </c>
      <c r="T932" s="31" t="s">
        <v>93</v>
      </c>
      <c r="U932" s="9"/>
      <c r="V932" s="9">
        <f>$E$7</f>
        <v>0.8</v>
      </c>
      <c r="W932" s="10"/>
    </row>
    <row r="933" spans="17:23" x14ac:dyDescent="0.45">
      <c r="Q933" s="17"/>
      <c r="R933" s="11" t="s">
        <v>136</v>
      </c>
      <c r="S933" s="12" t="s">
        <v>4</v>
      </c>
      <c r="T933" s="55" t="s">
        <v>4</v>
      </c>
      <c r="U933" s="12">
        <f>$O$108</f>
        <v>4.5500000000000002E-3</v>
      </c>
      <c r="V933" s="13">
        <v>1</v>
      </c>
      <c r="W933" s="14">
        <f>U933*V930*V931*V932*V933</f>
        <v>2.1840000000000002E-4</v>
      </c>
    </row>
    <row r="935" spans="17:23" x14ac:dyDescent="0.45">
      <c r="Q935" s="1" t="s">
        <v>295</v>
      </c>
      <c r="R935" s="3"/>
      <c r="S935" s="4" t="s">
        <v>3</v>
      </c>
      <c r="T935" s="37" t="s">
        <v>7</v>
      </c>
      <c r="U935" s="4"/>
      <c r="V935" s="5">
        <v>1</v>
      </c>
      <c r="W935" s="6"/>
    </row>
    <row r="936" spans="17:23" x14ac:dyDescent="0.45">
      <c r="R936" s="7" t="s">
        <v>30</v>
      </c>
      <c r="S936" s="8" t="s">
        <v>5</v>
      </c>
      <c r="T936" s="29" t="s">
        <v>9</v>
      </c>
      <c r="U936" s="8"/>
      <c r="V936" s="9">
        <f>$B$8</f>
        <v>0.06</v>
      </c>
      <c r="W936" s="10"/>
    </row>
    <row r="937" spans="17:23" x14ac:dyDescent="0.45">
      <c r="Q937" s="17"/>
      <c r="R937" s="7" t="s">
        <v>115</v>
      </c>
      <c r="S937" s="8" t="s">
        <v>93</v>
      </c>
      <c r="T937" s="32" t="s">
        <v>12</v>
      </c>
      <c r="U937" s="9"/>
      <c r="V937" s="9">
        <f>$E$8</f>
        <v>7.0000000000000007E-2</v>
      </c>
      <c r="W937" s="10"/>
    </row>
    <row r="938" spans="17:23" x14ac:dyDescent="0.45">
      <c r="Q938" s="17"/>
      <c r="R938" s="11" t="s">
        <v>136</v>
      </c>
      <c r="S938" s="12" t="s">
        <v>4</v>
      </c>
      <c r="T938" s="55" t="s">
        <v>4</v>
      </c>
      <c r="U938" s="12">
        <f>$O$108</f>
        <v>4.5500000000000002E-3</v>
      </c>
      <c r="V938" s="13">
        <v>1</v>
      </c>
      <c r="W938" s="14">
        <f>U938*V935*V936*V937*V938</f>
        <v>1.9110000000000002E-5</v>
      </c>
    </row>
    <row r="940" spans="17:23" x14ac:dyDescent="0.45">
      <c r="Q940" s="1" t="s">
        <v>296</v>
      </c>
      <c r="R940" s="3"/>
      <c r="S940" s="4" t="s">
        <v>3</v>
      </c>
      <c r="T940" s="37" t="s">
        <v>7</v>
      </c>
      <c r="U940" s="4"/>
      <c r="V940" s="5">
        <v>1</v>
      </c>
      <c r="W940" s="6"/>
    </row>
    <row r="941" spans="17:23" x14ac:dyDescent="0.45">
      <c r="R941" s="7" t="s">
        <v>29</v>
      </c>
      <c r="S941" s="8" t="s">
        <v>5</v>
      </c>
      <c r="T941" s="26" t="s">
        <v>6</v>
      </c>
      <c r="U941" s="8"/>
      <c r="V941" s="9">
        <f>$B$6</f>
        <v>0.2</v>
      </c>
      <c r="W941" s="10"/>
    </row>
    <row r="942" spans="17:23" x14ac:dyDescent="0.45">
      <c r="Q942" s="17"/>
      <c r="R942" s="7" t="s">
        <v>94</v>
      </c>
      <c r="S942" s="8" t="s">
        <v>93</v>
      </c>
      <c r="T942" s="30" t="s">
        <v>8</v>
      </c>
      <c r="U942" s="9"/>
      <c r="V942" s="9">
        <f>$E$6</f>
        <v>0.13</v>
      </c>
      <c r="W942" s="10"/>
    </row>
    <row r="943" spans="17:23" x14ac:dyDescent="0.45">
      <c r="Q943" s="17"/>
      <c r="R943" s="11" t="s">
        <v>136</v>
      </c>
      <c r="S943" s="12" t="s">
        <v>4</v>
      </c>
      <c r="T943" s="55" t="s">
        <v>14</v>
      </c>
      <c r="U943" s="12">
        <f>$O$113</f>
        <v>7.1500000000000003E-4</v>
      </c>
      <c r="V943" s="13">
        <v>1</v>
      </c>
      <c r="W943" s="14">
        <f>U943*V940*V941*V942*V943</f>
        <v>1.859E-5</v>
      </c>
    </row>
    <row r="945" spans="17:23" x14ac:dyDescent="0.45">
      <c r="Q945" s="1" t="s">
        <v>297</v>
      </c>
      <c r="R945" s="3"/>
      <c r="S945" s="4" t="s">
        <v>3</v>
      </c>
      <c r="T945" s="37" t="s">
        <v>7</v>
      </c>
      <c r="U945" s="4"/>
      <c r="V945" s="5">
        <v>1</v>
      </c>
      <c r="W945" s="6"/>
    </row>
    <row r="946" spans="17:23" x14ac:dyDescent="0.45">
      <c r="R946" s="7" t="s">
        <v>29</v>
      </c>
      <c r="S946" s="8" t="s">
        <v>5</v>
      </c>
      <c r="T946" s="26" t="s">
        <v>6</v>
      </c>
      <c r="U946" s="8"/>
      <c r="V946" s="9">
        <f>$B$6</f>
        <v>0.2</v>
      </c>
      <c r="W946" s="10"/>
    </row>
    <row r="947" spans="17:23" x14ac:dyDescent="0.45">
      <c r="Q947" s="17"/>
      <c r="R947" s="7" t="s">
        <v>116</v>
      </c>
      <c r="S947" s="8" t="s">
        <v>93</v>
      </c>
      <c r="T947" s="31" t="s">
        <v>93</v>
      </c>
      <c r="U947" s="9"/>
      <c r="V947" s="9">
        <f>$E$7</f>
        <v>0.8</v>
      </c>
      <c r="W947" s="10"/>
    </row>
    <row r="948" spans="17:23" x14ac:dyDescent="0.45">
      <c r="Q948" s="17"/>
      <c r="R948" s="11" t="s">
        <v>136</v>
      </c>
      <c r="S948" s="12" t="s">
        <v>4</v>
      </c>
      <c r="T948" s="55" t="s">
        <v>14</v>
      </c>
      <c r="U948" s="12">
        <f>$O$113</f>
        <v>7.1500000000000003E-4</v>
      </c>
      <c r="V948" s="13">
        <v>1</v>
      </c>
      <c r="W948" s="14">
        <f>U948*V945*V946*V947*V948</f>
        <v>1.1440000000000002E-4</v>
      </c>
    </row>
    <row r="950" spans="17:23" x14ac:dyDescent="0.45">
      <c r="Q950" s="1" t="s">
        <v>298</v>
      </c>
      <c r="R950" s="3"/>
      <c r="S950" s="4" t="s">
        <v>3</v>
      </c>
      <c r="T950" s="37" t="s">
        <v>7</v>
      </c>
      <c r="U950" s="4"/>
      <c r="V950" s="5">
        <v>1</v>
      </c>
      <c r="W950" s="6"/>
    </row>
    <row r="951" spans="17:23" x14ac:dyDescent="0.45">
      <c r="R951" s="7" t="s">
        <v>29</v>
      </c>
      <c r="S951" s="8" t="s">
        <v>5</v>
      </c>
      <c r="T951" s="26" t="s">
        <v>6</v>
      </c>
      <c r="U951" s="8"/>
      <c r="V951" s="9">
        <f>$B$6</f>
        <v>0.2</v>
      </c>
      <c r="W951" s="10"/>
    </row>
    <row r="952" spans="17:23" x14ac:dyDescent="0.45">
      <c r="Q952" s="17"/>
      <c r="R952" s="7" t="s">
        <v>115</v>
      </c>
      <c r="S952" s="8" t="s">
        <v>93</v>
      </c>
      <c r="T952" s="32" t="s">
        <v>12</v>
      </c>
      <c r="U952" s="9"/>
      <c r="V952" s="9">
        <f>$E$8</f>
        <v>7.0000000000000007E-2</v>
      </c>
      <c r="W952" s="10"/>
    </row>
    <row r="953" spans="17:23" x14ac:dyDescent="0.45">
      <c r="Q953" s="17"/>
      <c r="R953" s="11" t="s">
        <v>136</v>
      </c>
      <c r="S953" s="12" t="s">
        <v>4</v>
      </c>
      <c r="T953" s="55" t="s">
        <v>14</v>
      </c>
      <c r="U953" s="12">
        <f>$O$113</f>
        <v>7.1500000000000003E-4</v>
      </c>
      <c r="V953" s="13">
        <v>1</v>
      </c>
      <c r="W953" s="14">
        <f>U953*V950*V951*V952*V953</f>
        <v>1.0010000000000001E-5</v>
      </c>
    </row>
    <row r="955" spans="17:23" x14ac:dyDescent="0.45">
      <c r="Q955" s="1" t="s">
        <v>299</v>
      </c>
      <c r="R955" s="3"/>
      <c r="S955" s="4" t="s">
        <v>3</v>
      </c>
      <c r="T955" s="37" t="s">
        <v>7</v>
      </c>
      <c r="U955" s="4"/>
      <c r="V955" s="5">
        <v>1</v>
      </c>
      <c r="W955" s="6"/>
    </row>
    <row r="956" spans="17:23" x14ac:dyDescent="0.45">
      <c r="R956" s="7" t="s">
        <v>126</v>
      </c>
      <c r="S956" s="8" t="s">
        <v>5</v>
      </c>
      <c r="T956" s="28" t="s">
        <v>5</v>
      </c>
      <c r="U956" s="8"/>
      <c r="V956" s="9">
        <f>$B$7</f>
        <v>0.74</v>
      </c>
      <c r="W956" s="10"/>
    </row>
    <row r="957" spans="17:23" x14ac:dyDescent="0.45">
      <c r="Q957" s="17"/>
      <c r="R957" s="7" t="s">
        <v>94</v>
      </c>
      <c r="S957" s="8" t="s">
        <v>93</v>
      </c>
      <c r="T957" s="30" t="s">
        <v>8</v>
      </c>
      <c r="U957" s="9"/>
      <c r="V957" s="9">
        <f>$E$6</f>
        <v>0.13</v>
      </c>
      <c r="W957" s="10"/>
    </row>
    <row r="958" spans="17:23" x14ac:dyDescent="0.45">
      <c r="Q958" s="17"/>
      <c r="R958" s="11" t="s">
        <v>136</v>
      </c>
      <c r="S958" s="12" t="s">
        <v>4</v>
      </c>
      <c r="T958" s="55" t="s">
        <v>14</v>
      </c>
      <c r="U958" s="12">
        <f>$O$113</f>
        <v>7.1500000000000003E-4</v>
      </c>
      <c r="V958" s="13">
        <v>1</v>
      </c>
      <c r="W958" s="14">
        <f>U958*V955*V956*V957*V958</f>
        <v>6.8783000000000009E-5</v>
      </c>
    </row>
    <row r="960" spans="17:23" x14ac:dyDescent="0.45">
      <c r="Q960" s="1" t="s">
        <v>300</v>
      </c>
      <c r="R960" s="3"/>
      <c r="S960" s="4" t="s">
        <v>3</v>
      </c>
      <c r="T960" s="37" t="s">
        <v>7</v>
      </c>
      <c r="U960" s="4"/>
      <c r="V960" s="5">
        <v>1</v>
      </c>
      <c r="W960" s="6"/>
    </row>
    <row r="961" spans="17:23" x14ac:dyDescent="0.45">
      <c r="R961" s="7" t="s">
        <v>126</v>
      </c>
      <c r="S961" s="8" t="s">
        <v>5</v>
      </c>
      <c r="T961" s="28" t="s">
        <v>5</v>
      </c>
      <c r="U961" s="8"/>
      <c r="V961" s="9">
        <f>$B$7</f>
        <v>0.74</v>
      </c>
      <c r="W961" s="10"/>
    </row>
    <row r="962" spans="17:23" x14ac:dyDescent="0.45">
      <c r="Q962" s="17"/>
      <c r="R962" s="7" t="s">
        <v>116</v>
      </c>
      <c r="S962" s="8" t="s">
        <v>93</v>
      </c>
      <c r="T962" s="31" t="s">
        <v>93</v>
      </c>
      <c r="U962" s="9"/>
      <c r="V962" s="9">
        <f>$E$7</f>
        <v>0.8</v>
      </c>
      <c r="W962" s="10"/>
    </row>
    <row r="963" spans="17:23" x14ac:dyDescent="0.45">
      <c r="Q963" s="17"/>
      <c r="R963" s="11" t="s">
        <v>136</v>
      </c>
      <c r="S963" s="12" t="s">
        <v>4</v>
      </c>
      <c r="T963" s="55" t="s">
        <v>14</v>
      </c>
      <c r="U963" s="12">
        <f>$O$113</f>
        <v>7.1500000000000003E-4</v>
      </c>
      <c r="V963" s="13">
        <v>1</v>
      </c>
      <c r="W963" s="14">
        <f>U963*V960*V961*V962*V963</f>
        <v>4.2328000000000005E-4</v>
      </c>
    </row>
    <row r="965" spans="17:23" x14ac:dyDescent="0.45">
      <c r="Q965" s="1" t="s">
        <v>301</v>
      </c>
      <c r="R965" s="3"/>
      <c r="S965" s="4" t="s">
        <v>3</v>
      </c>
      <c r="T965" s="37" t="s">
        <v>7</v>
      </c>
      <c r="U965" s="4"/>
      <c r="V965" s="5">
        <v>1</v>
      </c>
      <c r="W965" s="6"/>
    </row>
    <row r="966" spans="17:23" x14ac:dyDescent="0.45">
      <c r="R966" s="7" t="s">
        <v>126</v>
      </c>
      <c r="S966" s="8" t="s">
        <v>5</v>
      </c>
      <c r="T966" s="28" t="s">
        <v>5</v>
      </c>
      <c r="U966" s="8"/>
      <c r="V966" s="9">
        <f>$B$7</f>
        <v>0.74</v>
      </c>
      <c r="W966" s="10"/>
    </row>
    <row r="967" spans="17:23" x14ac:dyDescent="0.45">
      <c r="Q967" s="17"/>
      <c r="R967" s="7" t="s">
        <v>115</v>
      </c>
      <c r="S967" s="8" t="s">
        <v>93</v>
      </c>
      <c r="T967" s="32" t="s">
        <v>12</v>
      </c>
      <c r="U967" s="9"/>
      <c r="V967" s="9">
        <f>$E$8</f>
        <v>7.0000000000000007E-2</v>
      </c>
      <c r="W967" s="10"/>
    </row>
    <row r="968" spans="17:23" x14ac:dyDescent="0.45">
      <c r="Q968" s="17"/>
      <c r="R968" s="11" t="s">
        <v>136</v>
      </c>
      <c r="S968" s="12" t="s">
        <v>4</v>
      </c>
      <c r="T968" s="55" t="s">
        <v>14</v>
      </c>
      <c r="U968" s="12">
        <f>$O$113</f>
        <v>7.1500000000000003E-4</v>
      </c>
      <c r="V968" s="13">
        <v>1</v>
      </c>
      <c r="W968" s="14">
        <f>U968*V965*V966*V967*V968</f>
        <v>3.7037000000000005E-5</v>
      </c>
    </row>
    <row r="970" spans="17:23" x14ac:dyDescent="0.45">
      <c r="Q970" s="1" t="s">
        <v>302</v>
      </c>
      <c r="R970" s="3"/>
      <c r="S970" s="4" t="s">
        <v>3</v>
      </c>
      <c r="T970" s="37" t="s">
        <v>7</v>
      </c>
      <c r="U970" s="4"/>
      <c r="V970" s="5">
        <v>1</v>
      </c>
      <c r="W970" s="6"/>
    </row>
    <row r="971" spans="17:23" x14ac:dyDescent="0.45">
      <c r="R971" s="7" t="s">
        <v>30</v>
      </c>
      <c r="S971" s="8" t="s">
        <v>5</v>
      </c>
      <c r="T971" s="29" t="s">
        <v>9</v>
      </c>
      <c r="U971" s="8"/>
      <c r="V971" s="9">
        <f>$B$8</f>
        <v>0.06</v>
      </c>
      <c r="W971" s="10"/>
    </row>
    <row r="972" spans="17:23" x14ac:dyDescent="0.45">
      <c r="Q972" s="17"/>
      <c r="R972" s="7" t="s">
        <v>94</v>
      </c>
      <c r="S972" s="8" t="s">
        <v>93</v>
      </c>
      <c r="T972" s="30" t="s">
        <v>8</v>
      </c>
      <c r="U972" s="9"/>
      <c r="V972" s="9">
        <f>$E$6</f>
        <v>0.13</v>
      </c>
      <c r="W972" s="10"/>
    </row>
    <row r="973" spans="17:23" x14ac:dyDescent="0.45">
      <c r="Q973" s="17"/>
      <c r="R973" s="11" t="s">
        <v>136</v>
      </c>
      <c r="S973" s="12" t="s">
        <v>4</v>
      </c>
      <c r="T973" s="55" t="s">
        <v>14</v>
      </c>
      <c r="U973" s="12">
        <f>$O$113</f>
        <v>7.1500000000000003E-4</v>
      </c>
      <c r="V973" s="13">
        <v>1</v>
      </c>
      <c r="W973" s="14">
        <f>U973*V970*V971*V972*V973</f>
        <v>5.5770000000000001E-6</v>
      </c>
    </row>
    <row r="975" spans="17:23" x14ac:dyDescent="0.45">
      <c r="Q975" s="1" t="s">
        <v>303</v>
      </c>
      <c r="R975" s="3"/>
      <c r="S975" s="4" t="s">
        <v>3</v>
      </c>
      <c r="T975" s="37" t="s">
        <v>7</v>
      </c>
      <c r="U975" s="4"/>
      <c r="V975" s="5">
        <v>1</v>
      </c>
      <c r="W975" s="6"/>
    </row>
    <row r="976" spans="17:23" x14ac:dyDescent="0.45">
      <c r="R976" s="7" t="s">
        <v>30</v>
      </c>
      <c r="S976" s="8" t="s">
        <v>5</v>
      </c>
      <c r="T976" s="29" t="s">
        <v>9</v>
      </c>
      <c r="U976" s="8"/>
      <c r="V976" s="9">
        <f>$B$8</f>
        <v>0.06</v>
      </c>
      <c r="W976" s="10"/>
    </row>
    <row r="977" spans="17:23" x14ac:dyDescent="0.45">
      <c r="Q977" s="17"/>
      <c r="R977" s="7" t="s">
        <v>116</v>
      </c>
      <c r="S977" s="8" t="s">
        <v>93</v>
      </c>
      <c r="T977" s="31" t="s">
        <v>93</v>
      </c>
      <c r="U977" s="9"/>
      <c r="V977" s="9">
        <f>$E$7</f>
        <v>0.8</v>
      </c>
      <c r="W977" s="10"/>
    </row>
    <row r="978" spans="17:23" x14ac:dyDescent="0.45">
      <c r="Q978" s="17"/>
      <c r="R978" s="11" t="s">
        <v>136</v>
      </c>
      <c r="S978" s="12" t="s">
        <v>4</v>
      </c>
      <c r="T978" s="55" t="s">
        <v>14</v>
      </c>
      <c r="U978" s="12">
        <f>$O$113</f>
        <v>7.1500000000000003E-4</v>
      </c>
      <c r="V978" s="13">
        <v>1</v>
      </c>
      <c r="W978" s="14">
        <f>U978*V975*V976*V977*V978</f>
        <v>3.4320000000000003E-5</v>
      </c>
    </row>
    <row r="980" spans="17:23" x14ac:dyDescent="0.45">
      <c r="Q980" s="1" t="s">
        <v>304</v>
      </c>
      <c r="R980" s="3"/>
      <c r="S980" s="4" t="s">
        <v>3</v>
      </c>
      <c r="T980" s="37" t="s">
        <v>7</v>
      </c>
      <c r="U980" s="4"/>
      <c r="V980" s="5">
        <v>1</v>
      </c>
      <c r="W980" s="6"/>
    </row>
    <row r="981" spans="17:23" x14ac:dyDescent="0.45">
      <c r="R981" s="7" t="s">
        <v>30</v>
      </c>
      <c r="S981" s="8" t="s">
        <v>5</v>
      </c>
      <c r="T981" s="29" t="s">
        <v>9</v>
      </c>
      <c r="U981" s="8"/>
      <c r="V981" s="9">
        <f>$B$8</f>
        <v>0.06</v>
      </c>
      <c r="W981" s="10"/>
    </row>
    <row r="982" spans="17:23" x14ac:dyDescent="0.45">
      <c r="Q982" s="17"/>
      <c r="R982" s="7" t="s">
        <v>115</v>
      </c>
      <c r="S982" s="8" t="s">
        <v>93</v>
      </c>
      <c r="T982" s="32" t="s">
        <v>12</v>
      </c>
      <c r="U982" s="9"/>
      <c r="V982" s="9">
        <f>$E$8</f>
        <v>7.0000000000000007E-2</v>
      </c>
      <c r="W982" s="10"/>
    </row>
    <row r="983" spans="17:23" x14ac:dyDescent="0.45">
      <c r="Q983" s="17"/>
      <c r="R983" s="11" t="s">
        <v>136</v>
      </c>
      <c r="S983" s="12" t="s">
        <v>4</v>
      </c>
      <c r="T983" s="55" t="s">
        <v>14</v>
      </c>
      <c r="U983" s="12">
        <f>$O$113</f>
        <v>7.1500000000000003E-4</v>
      </c>
      <c r="V983" s="13">
        <v>1</v>
      </c>
      <c r="W983" s="14">
        <f>U983*V980*V981*V982*V983</f>
        <v>3.0030000000000003E-6</v>
      </c>
    </row>
    <row r="985" spans="17:23" x14ac:dyDescent="0.45">
      <c r="Q985" s="1" t="s">
        <v>305</v>
      </c>
      <c r="R985" s="3"/>
      <c r="S985" s="4" t="s">
        <v>3</v>
      </c>
      <c r="T985" s="37" t="s">
        <v>7</v>
      </c>
      <c r="U985" s="4"/>
      <c r="V985" s="5">
        <v>1</v>
      </c>
      <c r="W985" s="6"/>
    </row>
    <row r="986" spans="17:23" x14ac:dyDescent="0.45">
      <c r="R986" s="7" t="s">
        <v>29</v>
      </c>
      <c r="S986" s="8" t="s">
        <v>5</v>
      </c>
      <c r="T986" s="26" t="s">
        <v>6</v>
      </c>
      <c r="U986" s="8"/>
      <c r="V986" s="9">
        <f>$B$6</f>
        <v>0.2</v>
      </c>
      <c r="W986" s="10"/>
    </row>
    <row r="987" spans="17:23" x14ac:dyDescent="0.45">
      <c r="Q987" s="17"/>
      <c r="R987" s="11" t="s">
        <v>136</v>
      </c>
      <c r="S987" s="8" t="s">
        <v>93</v>
      </c>
      <c r="T987" s="55" t="s">
        <v>93</v>
      </c>
      <c r="U987" s="9"/>
      <c r="V987" s="9">
        <v>1</v>
      </c>
      <c r="W987" s="10"/>
    </row>
    <row r="988" spans="17:23" x14ac:dyDescent="0.45">
      <c r="Q988" s="17"/>
      <c r="R988" s="11" t="s">
        <v>17</v>
      </c>
      <c r="S988" s="12" t="s">
        <v>4</v>
      </c>
      <c r="T988" s="62" t="s">
        <v>1</v>
      </c>
      <c r="U988" s="12">
        <f>$O$118</f>
        <v>7.6000000000000017E-3</v>
      </c>
      <c r="V988" s="13">
        <f>$H$6</f>
        <v>0.19</v>
      </c>
      <c r="W988" s="14">
        <f>U988*V985*V986*V987*V988</f>
        <v>2.8880000000000008E-4</v>
      </c>
    </row>
    <row r="990" spans="17:23" x14ac:dyDescent="0.45">
      <c r="Q990" s="1" t="s">
        <v>306</v>
      </c>
      <c r="R990" s="3"/>
      <c r="S990" s="4" t="s">
        <v>3</v>
      </c>
      <c r="T990" s="37" t="s">
        <v>7</v>
      </c>
      <c r="U990" s="4"/>
      <c r="V990" s="5">
        <v>1</v>
      </c>
      <c r="W990" s="6"/>
    </row>
    <row r="991" spans="17:23" x14ac:dyDescent="0.45">
      <c r="R991" s="7" t="s">
        <v>29</v>
      </c>
      <c r="S991" s="8" t="s">
        <v>5</v>
      </c>
      <c r="T991" s="26" t="s">
        <v>6</v>
      </c>
      <c r="U991" s="8"/>
      <c r="V991" s="9">
        <f>$B$6</f>
        <v>0.2</v>
      </c>
      <c r="W991" s="10"/>
    </row>
    <row r="992" spans="17:23" x14ac:dyDescent="0.45">
      <c r="Q992" s="17"/>
      <c r="R992" s="11" t="s">
        <v>136</v>
      </c>
      <c r="S992" s="8" t="s">
        <v>93</v>
      </c>
      <c r="T992" s="55" t="s">
        <v>93</v>
      </c>
      <c r="U992" s="9"/>
      <c r="V992" s="9">
        <v>1</v>
      </c>
      <c r="W992" s="10"/>
    </row>
    <row r="993" spans="17:23" x14ac:dyDescent="0.45">
      <c r="Q993" s="17"/>
      <c r="R993" s="11" t="s">
        <v>114</v>
      </c>
      <c r="S993" s="12" t="s">
        <v>4</v>
      </c>
      <c r="T993" s="61" t="s">
        <v>4</v>
      </c>
      <c r="U993" s="12">
        <f>$O$118</f>
        <v>7.6000000000000017E-3</v>
      </c>
      <c r="V993" s="13">
        <f>$H$7</f>
        <v>0.7</v>
      </c>
      <c r="W993" s="14">
        <f>U993*V990*V991*V992*V993</f>
        <v>1.0640000000000003E-3</v>
      </c>
    </row>
    <row r="995" spans="17:23" x14ac:dyDescent="0.45">
      <c r="Q995" s="1" t="s">
        <v>307</v>
      </c>
      <c r="R995" s="3"/>
      <c r="S995" s="4" t="s">
        <v>3</v>
      </c>
      <c r="T995" s="37" t="s">
        <v>7</v>
      </c>
      <c r="U995" s="4"/>
      <c r="V995" s="5">
        <v>1</v>
      </c>
      <c r="W995" s="6"/>
    </row>
    <row r="996" spans="17:23" x14ac:dyDescent="0.45">
      <c r="R996" s="7" t="s">
        <v>29</v>
      </c>
      <c r="S996" s="8" t="s">
        <v>5</v>
      </c>
      <c r="T996" s="26" t="s">
        <v>6</v>
      </c>
      <c r="U996" s="8"/>
      <c r="V996" s="9">
        <f>$B$6</f>
        <v>0.2</v>
      </c>
      <c r="W996" s="10"/>
    </row>
    <row r="997" spans="17:23" x14ac:dyDescent="0.45">
      <c r="Q997" s="17"/>
      <c r="R997" s="11" t="s">
        <v>136</v>
      </c>
      <c r="S997" s="8" t="s">
        <v>93</v>
      </c>
      <c r="T997" s="55" t="s">
        <v>93</v>
      </c>
      <c r="U997" s="9"/>
      <c r="V997" s="9">
        <v>1</v>
      </c>
      <c r="W997" s="10"/>
    </row>
    <row r="998" spans="17:23" x14ac:dyDescent="0.45">
      <c r="Q998" s="17"/>
      <c r="R998" s="11" t="s">
        <v>49</v>
      </c>
      <c r="S998" s="12" t="s">
        <v>4</v>
      </c>
      <c r="T998" s="60" t="s">
        <v>14</v>
      </c>
      <c r="U998" s="12">
        <f>$O$118</f>
        <v>7.6000000000000017E-3</v>
      </c>
      <c r="V998" s="13">
        <f>$H$8</f>
        <v>0.11</v>
      </c>
      <c r="W998" s="14">
        <f>U998*V995*V996*V997*V998</f>
        <v>1.6720000000000005E-4</v>
      </c>
    </row>
    <row r="1000" spans="17:23" x14ac:dyDescent="0.45">
      <c r="Q1000" s="1" t="s">
        <v>308</v>
      </c>
      <c r="R1000" s="3"/>
      <c r="S1000" s="4" t="s">
        <v>3</v>
      </c>
      <c r="T1000" s="37" t="s">
        <v>7</v>
      </c>
      <c r="U1000" s="4"/>
      <c r="V1000" s="5">
        <v>1</v>
      </c>
      <c r="W1000" s="6"/>
    </row>
    <row r="1001" spans="17:23" x14ac:dyDescent="0.45">
      <c r="R1001" s="7" t="s">
        <v>126</v>
      </c>
      <c r="S1001" s="8" t="s">
        <v>5</v>
      </c>
      <c r="T1001" s="28" t="s">
        <v>5</v>
      </c>
      <c r="U1001" s="8"/>
      <c r="V1001" s="9">
        <f>$B$7</f>
        <v>0.74</v>
      </c>
      <c r="W1001" s="10"/>
    </row>
    <row r="1002" spans="17:23" x14ac:dyDescent="0.45">
      <c r="Q1002" s="17"/>
      <c r="R1002" s="11" t="s">
        <v>136</v>
      </c>
      <c r="S1002" s="8" t="s">
        <v>93</v>
      </c>
      <c r="T1002" s="55" t="s">
        <v>93</v>
      </c>
      <c r="U1002" s="9"/>
      <c r="V1002" s="9">
        <v>1</v>
      </c>
      <c r="W1002" s="10"/>
    </row>
    <row r="1003" spans="17:23" x14ac:dyDescent="0.45">
      <c r="Q1003" s="17"/>
      <c r="R1003" s="11" t="s">
        <v>17</v>
      </c>
      <c r="S1003" s="12" t="s">
        <v>4</v>
      </c>
      <c r="T1003" s="62" t="s">
        <v>1</v>
      </c>
      <c r="U1003" s="12">
        <f>$O$118</f>
        <v>7.6000000000000017E-3</v>
      </c>
      <c r="V1003" s="13">
        <f>$H$6</f>
        <v>0.19</v>
      </c>
      <c r="W1003" s="14">
        <f>U1003*V1000*V1001*V1002*V1003</f>
        <v>1.0685600000000003E-3</v>
      </c>
    </row>
    <row r="1005" spans="17:23" x14ac:dyDescent="0.45">
      <c r="Q1005" s="1" t="s">
        <v>309</v>
      </c>
      <c r="R1005" s="3"/>
      <c r="S1005" s="4" t="s">
        <v>3</v>
      </c>
      <c r="T1005" s="37" t="s">
        <v>7</v>
      </c>
      <c r="U1005" s="4"/>
      <c r="V1005" s="5">
        <v>1</v>
      </c>
      <c r="W1005" s="6"/>
    </row>
    <row r="1006" spans="17:23" x14ac:dyDescent="0.45">
      <c r="R1006" s="7" t="s">
        <v>126</v>
      </c>
      <c r="S1006" s="8" t="s">
        <v>5</v>
      </c>
      <c r="T1006" s="28" t="s">
        <v>5</v>
      </c>
      <c r="U1006" s="8"/>
      <c r="V1006" s="9">
        <f>$B$7</f>
        <v>0.74</v>
      </c>
      <c r="W1006" s="10"/>
    </row>
    <row r="1007" spans="17:23" x14ac:dyDescent="0.45">
      <c r="Q1007" s="17"/>
      <c r="R1007" s="11" t="s">
        <v>136</v>
      </c>
      <c r="S1007" s="8" t="s">
        <v>93</v>
      </c>
      <c r="T1007" s="55" t="s">
        <v>93</v>
      </c>
      <c r="U1007" s="9"/>
      <c r="V1007" s="9">
        <v>1</v>
      </c>
      <c r="W1007" s="10"/>
    </row>
    <row r="1008" spans="17:23" x14ac:dyDescent="0.45">
      <c r="Q1008" s="17"/>
      <c r="R1008" s="11" t="s">
        <v>114</v>
      </c>
      <c r="S1008" s="12" t="s">
        <v>4</v>
      </c>
      <c r="T1008" s="61" t="s">
        <v>4</v>
      </c>
      <c r="U1008" s="12">
        <f>$O$118</f>
        <v>7.6000000000000017E-3</v>
      </c>
      <c r="V1008" s="13">
        <f>$H$7</f>
        <v>0.7</v>
      </c>
      <c r="W1008" s="14">
        <f>U1008*V1005*V1006*V1007*V1008</f>
        <v>3.9368000000000007E-3</v>
      </c>
    </row>
    <row r="1010" spans="17:23" x14ac:dyDescent="0.45">
      <c r="Q1010" s="1" t="s">
        <v>310</v>
      </c>
      <c r="R1010" s="3"/>
      <c r="S1010" s="4" t="s">
        <v>3</v>
      </c>
      <c r="T1010" s="37" t="s">
        <v>7</v>
      </c>
      <c r="U1010" s="4"/>
      <c r="V1010" s="5">
        <v>1</v>
      </c>
      <c r="W1010" s="6"/>
    </row>
    <row r="1011" spans="17:23" x14ac:dyDescent="0.45">
      <c r="R1011" s="7" t="s">
        <v>126</v>
      </c>
      <c r="S1011" s="8" t="s">
        <v>5</v>
      </c>
      <c r="T1011" s="28" t="s">
        <v>5</v>
      </c>
      <c r="U1011" s="8"/>
      <c r="V1011" s="9">
        <f>$B$7</f>
        <v>0.74</v>
      </c>
      <c r="W1011" s="10"/>
    </row>
    <row r="1012" spans="17:23" x14ac:dyDescent="0.45">
      <c r="Q1012" s="17"/>
      <c r="R1012" s="11" t="s">
        <v>136</v>
      </c>
      <c r="S1012" s="8" t="s">
        <v>93</v>
      </c>
      <c r="T1012" s="55" t="s">
        <v>93</v>
      </c>
      <c r="U1012" s="9"/>
      <c r="V1012" s="9">
        <v>1</v>
      </c>
      <c r="W1012" s="10"/>
    </row>
    <row r="1013" spans="17:23" x14ac:dyDescent="0.45">
      <c r="Q1013" s="17"/>
      <c r="R1013" s="11" t="s">
        <v>49</v>
      </c>
      <c r="S1013" s="12" t="s">
        <v>4</v>
      </c>
      <c r="T1013" s="60" t="s">
        <v>14</v>
      </c>
      <c r="U1013" s="12">
        <f>$O$118</f>
        <v>7.6000000000000017E-3</v>
      </c>
      <c r="V1013" s="13">
        <f>$H$8</f>
        <v>0.11</v>
      </c>
      <c r="W1013" s="14">
        <f>U1013*V1010*V1011*V1012*V1013</f>
        <v>6.1864000000000016E-4</v>
      </c>
    </row>
    <row r="1015" spans="17:23" x14ac:dyDescent="0.45">
      <c r="Q1015" s="1" t="s">
        <v>311</v>
      </c>
      <c r="R1015" s="3"/>
      <c r="S1015" s="4" t="s">
        <v>3</v>
      </c>
      <c r="T1015" s="37" t="s">
        <v>7</v>
      </c>
      <c r="U1015" s="4"/>
      <c r="V1015" s="5">
        <v>1</v>
      </c>
      <c r="W1015" s="6"/>
    </row>
    <row r="1016" spans="17:23" x14ac:dyDescent="0.45">
      <c r="R1016" s="7" t="s">
        <v>30</v>
      </c>
      <c r="S1016" s="8" t="s">
        <v>5</v>
      </c>
      <c r="T1016" s="29" t="s">
        <v>9</v>
      </c>
      <c r="U1016" s="8"/>
      <c r="V1016" s="9">
        <f>$B$8</f>
        <v>0.06</v>
      </c>
      <c r="W1016" s="10"/>
    </row>
    <row r="1017" spans="17:23" x14ac:dyDescent="0.45">
      <c r="Q1017" s="17"/>
      <c r="R1017" s="11" t="s">
        <v>136</v>
      </c>
      <c r="S1017" s="8" t="s">
        <v>93</v>
      </c>
      <c r="T1017" s="55" t="s">
        <v>93</v>
      </c>
      <c r="U1017" s="9"/>
      <c r="V1017" s="9">
        <v>1</v>
      </c>
      <c r="W1017" s="10"/>
    </row>
    <row r="1018" spans="17:23" x14ac:dyDescent="0.45">
      <c r="Q1018" s="17"/>
      <c r="R1018" s="11" t="s">
        <v>17</v>
      </c>
      <c r="S1018" s="12" t="s">
        <v>4</v>
      </c>
      <c r="T1018" s="62" t="s">
        <v>1</v>
      </c>
      <c r="U1018" s="12">
        <f>$O$118</f>
        <v>7.6000000000000017E-3</v>
      </c>
      <c r="V1018" s="13">
        <f>$H$6</f>
        <v>0.19</v>
      </c>
      <c r="W1018" s="14">
        <f>U1018*V1015*V1016*V1017*V1018</f>
        <v>8.6640000000000011E-5</v>
      </c>
    </row>
    <row r="1020" spans="17:23" x14ac:dyDescent="0.45">
      <c r="Q1020" s="1" t="s">
        <v>312</v>
      </c>
      <c r="R1020" s="3"/>
      <c r="S1020" s="4" t="s">
        <v>3</v>
      </c>
      <c r="T1020" s="37" t="s">
        <v>7</v>
      </c>
      <c r="U1020" s="4"/>
      <c r="V1020" s="5">
        <v>1</v>
      </c>
      <c r="W1020" s="6"/>
    </row>
    <row r="1021" spans="17:23" x14ac:dyDescent="0.45">
      <c r="R1021" s="7" t="s">
        <v>30</v>
      </c>
      <c r="S1021" s="8" t="s">
        <v>5</v>
      </c>
      <c r="T1021" s="29" t="s">
        <v>9</v>
      </c>
      <c r="U1021" s="8"/>
      <c r="V1021" s="9">
        <f>$B$8</f>
        <v>0.06</v>
      </c>
      <c r="W1021" s="10"/>
    </row>
    <row r="1022" spans="17:23" x14ac:dyDescent="0.45">
      <c r="Q1022" s="17"/>
      <c r="R1022" s="11" t="s">
        <v>136</v>
      </c>
      <c r="S1022" s="8" t="s">
        <v>93</v>
      </c>
      <c r="T1022" s="55" t="s">
        <v>93</v>
      </c>
      <c r="U1022" s="9"/>
      <c r="V1022" s="9">
        <v>1</v>
      </c>
      <c r="W1022" s="10"/>
    </row>
    <row r="1023" spans="17:23" x14ac:dyDescent="0.45">
      <c r="Q1023" s="17"/>
      <c r="R1023" s="11" t="s">
        <v>114</v>
      </c>
      <c r="S1023" s="12" t="s">
        <v>4</v>
      </c>
      <c r="T1023" s="61" t="s">
        <v>4</v>
      </c>
      <c r="U1023" s="12">
        <f>$O$118</f>
        <v>7.6000000000000017E-3</v>
      </c>
      <c r="V1023" s="13">
        <f>$H$7</f>
        <v>0.7</v>
      </c>
      <c r="W1023" s="14">
        <f>U1023*V1020*V1021*V1022*V1023</f>
        <v>3.1920000000000006E-4</v>
      </c>
    </row>
    <row r="1025" spans="17:23" x14ac:dyDescent="0.45">
      <c r="Q1025" s="1" t="s">
        <v>313</v>
      </c>
      <c r="R1025" s="3"/>
      <c r="S1025" s="4" t="s">
        <v>3</v>
      </c>
      <c r="T1025" s="37" t="s">
        <v>7</v>
      </c>
      <c r="U1025" s="4"/>
      <c r="V1025" s="5">
        <v>1</v>
      </c>
      <c r="W1025" s="6"/>
    </row>
    <row r="1026" spans="17:23" x14ac:dyDescent="0.45">
      <c r="R1026" s="7" t="s">
        <v>30</v>
      </c>
      <c r="S1026" s="8" t="s">
        <v>5</v>
      </c>
      <c r="T1026" s="29" t="s">
        <v>9</v>
      </c>
      <c r="U1026" s="8"/>
      <c r="V1026" s="9">
        <f>$B$8</f>
        <v>0.06</v>
      </c>
      <c r="W1026" s="10"/>
    </row>
    <row r="1027" spans="17:23" x14ac:dyDescent="0.45">
      <c r="Q1027" s="17"/>
      <c r="R1027" s="11" t="s">
        <v>136</v>
      </c>
      <c r="S1027" s="8" t="s">
        <v>93</v>
      </c>
      <c r="T1027" s="55" t="s">
        <v>93</v>
      </c>
      <c r="U1027" s="9"/>
      <c r="V1027" s="9">
        <v>1</v>
      </c>
      <c r="W1027" s="10"/>
    </row>
    <row r="1028" spans="17:23" x14ac:dyDescent="0.45">
      <c r="Q1028" s="17"/>
      <c r="R1028" s="11" t="s">
        <v>49</v>
      </c>
      <c r="S1028" s="12" t="s">
        <v>4</v>
      </c>
      <c r="T1028" s="60" t="s">
        <v>14</v>
      </c>
      <c r="U1028" s="12">
        <f>$O$118</f>
        <v>7.6000000000000017E-3</v>
      </c>
      <c r="V1028" s="13">
        <f>$H$8</f>
        <v>0.11</v>
      </c>
      <c r="W1028" s="14">
        <f>U1028*V1025*V1026*V1027*V1028</f>
        <v>5.0160000000000008E-5</v>
      </c>
    </row>
    <row r="1030" spans="17:23" x14ac:dyDescent="0.45">
      <c r="Q1030" s="1" t="s">
        <v>314</v>
      </c>
      <c r="R1030" s="3"/>
      <c r="S1030" s="4" t="s">
        <v>3</v>
      </c>
      <c r="T1030" s="37" t="s">
        <v>7</v>
      </c>
      <c r="U1030" s="4"/>
      <c r="V1030" s="5">
        <v>1</v>
      </c>
      <c r="W1030" s="6"/>
    </row>
    <row r="1031" spans="17:23" x14ac:dyDescent="0.45">
      <c r="R1031" s="7" t="s">
        <v>29</v>
      </c>
      <c r="S1031" s="8" t="s">
        <v>5</v>
      </c>
      <c r="T1031" s="26" t="s">
        <v>6</v>
      </c>
      <c r="U1031" s="8"/>
      <c r="V1031" s="9">
        <f>$B$6</f>
        <v>0.2</v>
      </c>
      <c r="W1031" s="10"/>
    </row>
    <row r="1032" spans="17:23" x14ac:dyDescent="0.45">
      <c r="Q1032" s="17"/>
      <c r="R1032" s="11" t="s">
        <v>136</v>
      </c>
      <c r="S1032" s="8" t="s">
        <v>93</v>
      </c>
      <c r="T1032" s="55" t="s">
        <v>93</v>
      </c>
      <c r="U1032" s="9"/>
      <c r="V1032" s="9">
        <v>1</v>
      </c>
      <c r="W1032" s="10"/>
    </row>
    <row r="1033" spans="17:23" x14ac:dyDescent="0.45">
      <c r="Q1033" s="17"/>
      <c r="R1033" s="11" t="s">
        <v>136</v>
      </c>
      <c r="S1033" s="12" t="s">
        <v>4</v>
      </c>
      <c r="T1033" s="55" t="s">
        <v>4</v>
      </c>
      <c r="U1033" s="12">
        <f>$O$123</f>
        <v>2.8000000000000004E-2</v>
      </c>
      <c r="V1033" s="13">
        <v>1</v>
      </c>
      <c r="W1033" s="14">
        <f>U1033*V1030*V1031*V1032*V1033</f>
        <v>5.6000000000000008E-3</v>
      </c>
    </row>
    <row r="1035" spans="17:23" x14ac:dyDescent="0.45">
      <c r="Q1035" s="1" t="s">
        <v>315</v>
      </c>
      <c r="R1035" s="3"/>
      <c r="S1035" s="4" t="s">
        <v>3</v>
      </c>
      <c r="T1035" s="37" t="s">
        <v>7</v>
      </c>
      <c r="U1035" s="4"/>
      <c r="V1035" s="5">
        <v>1</v>
      </c>
      <c r="W1035" s="6"/>
    </row>
    <row r="1036" spans="17:23" x14ac:dyDescent="0.45">
      <c r="R1036" s="7" t="s">
        <v>126</v>
      </c>
      <c r="S1036" s="8" t="s">
        <v>5</v>
      </c>
      <c r="T1036" s="28" t="s">
        <v>5</v>
      </c>
      <c r="U1036" s="8"/>
      <c r="V1036" s="9">
        <f>$B$7</f>
        <v>0.74</v>
      </c>
      <c r="W1036" s="10"/>
    </row>
    <row r="1037" spans="17:23" x14ac:dyDescent="0.45">
      <c r="Q1037" s="17"/>
      <c r="R1037" s="11" t="s">
        <v>136</v>
      </c>
      <c r="S1037" s="8" t="s">
        <v>93</v>
      </c>
      <c r="T1037" s="55" t="s">
        <v>93</v>
      </c>
      <c r="U1037" s="9"/>
      <c r="V1037" s="9">
        <v>1</v>
      </c>
      <c r="W1037" s="10"/>
    </row>
    <row r="1038" spans="17:23" x14ac:dyDescent="0.45">
      <c r="Q1038" s="17"/>
      <c r="R1038" s="11" t="s">
        <v>136</v>
      </c>
      <c r="S1038" s="12" t="s">
        <v>4</v>
      </c>
      <c r="T1038" s="55" t="s">
        <v>4</v>
      </c>
      <c r="U1038" s="12">
        <f>$O$123</f>
        <v>2.8000000000000004E-2</v>
      </c>
      <c r="V1038" s="13">
        <v>1</v>
      </c>
      <c r="W1038" s="14">
        <f>U1038*V1035*V1036*V1037*V1038</f>
        <v>2.0720000000000002E-2</v>
      </c>
    </row>
    <row r="1040" spans="17:23" x14ac:dyDescent="0.45">
      <c r="Q1040" s="1" t="s">
        <v>316</v>
      </c>
      <c r="R1040" s="3"/>
      <c r="S1040" s="4" t="s">
        <v>3</v>
      </c>
      <c r="T1040" s="37" t="s">
        <v>7</v>
      </c>
      <c r="U1040" s="4"/>
      <c r="V1040" s="5">
        <v>1</v>
      </c>
      <c r="W1040" s="6"/>
    </row>
    <row r="1041" spans="17:23" x14ac:dyDescent="0.45">
      <c r="R1041" s="7" t="s">
        <v>30</v>
      </c>
      <c r="S1041" s="8" t="s">
        <v>5</v>
      </c>
      <c r="T1041" s="29" t="s">
        <v>9</v>
      </c>
      <c r="U1041" s="8"/>
      <c r="V1041" s="9">
        <f>$B$8</f>
        <v>0.06</v>
      </c>
      <c r="W1041" s="10"/>
    </row>
    <row r="1042" spans="17:23" x14ac:dyDescent="0.45">
      <c r="Q1042" s="17"/>
      <c r="R1042" s="11" t="s">
        <v>136</v>
      </c>
      <c r="S1042" s="8" t="s">
        <v>93</v>
      </c>
      <c r="T1042" s="55" t="s">
        <v>93</v>
      </c>
      <c r="U1042" s="9"/>
      <c r="V1042" s="9">
        <v>1</v>
      </c>
      <c r="W1042" s="10"/>
    </row>
    <row r="1043" spans="17:23" x14ac:dyDescent="0.45">
      <c r="Q1043" s="17"/>
      <c r="R1043" s="11" t="s">
        <v>136</v>
      </c>
      <c r="S1043" s="12" t="s">
        <v>4</v>
      </c>
      <c r="T1043" s="55" t="s">
        <v>4</v>
      </c>
      <c r="U1043" s="12">
        <f>$O$123</f>
        <v>2.8000000000000004E-2</v>
      </c>
      <c r="V1043" s="13">
        <v>1</v>
      </c>
      <c r="W1043" s="14">
        <f>U1043*V1040*V1041*V1042*V1043</f>
        <v>1.6800000000000003E-3</v>
      </c>
    </row>
    <row r="1045" spans="17:23" x14ac:dyDescent="0.45">
      <c r="Q1045" s="1" t="s">
        <v>317</v>
      </c>
      <c r="R1045" s="3"/>
      <c r="S1045" s="4" t="s">
        <v>3</v>
      </c>
      <c r="T1045" s="37" t="s">
        <v>7</v>
      </c>
      <c r="U1045" s="4"/>
      <c r="V1045" s="5">
        <v>1</v>
      </c>
      <c r="W1045" s="6"/>
    </row>
    <row r="1046" spans="17:23" x14ac:dyDescent="0.45">
      <c r="R1046" s="7" t="s">
        <v>29</v>
      </c>
      <c r="S1046" s="8" t="s">
        <v>5</v>
      </c>
      <c r="T1046" s="26" t="s">
        <v>6</v>
      </c>
      <c r="U1046" s="8"/>
      <c r="V1046" s="9">
        <f>$B$6</f>
        <v>0.2</v>
      </c>
      <c r="W1046" s="10"/>
    </row>
    <row r="1047" spans="17:23" x14ac:dyDescent="0.45">
      <c r="Q1047" s="17"/>
      <c r="R1047" s="11" t="s">
        <v>136</v>
      </c>
      <c r="S1047" s="8" t="s">
        <v>93</v>
      </c>
      <c r="T1047" s="55" t="s">
        <v>93</v>
      </c>
      <c r="U1047" s="9"/>
      <c r="V1047" s="9">
        <v>1</v>
      </c>
      <c r="W1047" s="10"/>
    </row>
    <row r="1048" spans="17:23" x14ac:dyDescent="0.45">
      <c r="Q1048" s="17"/>
      <c r="R1048" s="11" t="s">
        <v>136</v>
      </c>
      <c r="S1048" s="12" t="s">
        <v>4</v>
      </c>
      <c r="T1048" s="55" t="s">
        <v>14</v>
      </c>
      <c r="U1048" s="12">
        <f>$O$128</f>
        <v>4.4000000000000011E-3</v>
      </c>
      <c r="V1048" s="13">
        <v>1</v>
      </c>
      <c r="W1048" s="14">
        <f>U1048*V1045*V1046*V1047*V1048</f>
        <v>8.8000000000000025E-4</v>
      </c>
    </row>
    <row r="1050" spans="17:23" x14ac:dyDescent="0.45">
      <c r="Q1050" s="1" t="s">
        <v>318</v>
      </c>
      <c r="R1050" s="3"/>
      <c r="S1050" s="4" t="s">
        <v>3</v>
      </c>
      <c r="T1050" s="37" t="s">
        <v>7</v>
      </c>
      <c r="U1050" s="4"/>
      <c r="V1050" s="5">
        <v>1</v>
      </c>
      <c r="W1050" s="6"/>
    </row>
    <row r="1051" spans="17:23" x14ac:dyDescent="0.45">
      <c r="R1051" s="7" t="s">
        <v>126</v>
      </c>
      <c r="S1051" s="8" t="s">
        <v>5</v>
      </c>
      <c r="T1051" s="28" t="s">
        <v>5</v>
      </c>
      <c r="U1051" s="8"/>
      <c r="V1051" s="9">
        <f>$B$7</f>
        <v>0.74</v>
      </c>
      <c r="W1051" s="10"/>
    </row>
    <row r="1052" spans="17:23" x14ac:dyDescent="0.45">
      <c r="Q1052" s="17"/>
      <c r="R1052" s="11" t="s">
        <v>136</v>
      </c>
      <c r="S1052" s="8" t="s">
        <v>93</v>
      </c>
      <c r="T1052" s="55" t="s">
        <v>93</v>
      </c>
      <c r="U1052" s="9"/>
      <c r="V1052" s="9">
        <v>1</v>
      </c>
      <c r="W1052" s="10"/>
    </row>
    <row r="1053" spans="17:23" x14ac:dyDescent="0.45">
      <c r="Q1053" s="17"/>
      <c r="R1053" s="11" t="s">
        <v>136</v>
      </c>
      <c r="S1053" s="12" t="s">
        <v>4</v>
      </c>
      <c r="T1053" s="55" t="s">
        <v>14</v>
      </c>
      <c r="U1053" s="12">
        <f>$O$128</f>
        <v>4.4000000000000011E-3</v>
      </c>
      <c r="V1053" s="13">
        <v>1</v>
      </c>
      <c r="W1053" s="14">
        <f>U1053*V1050*V1051*V1052*V1053</f>
        <v>3.2560000000000006E-3</v>
      </c>
    </row>
    <row r="1055" spans="17:23" x14ac:dyDescent="0.45">
      <c r="Q1055" s="1" t="s">
        <v>319</v>
      </c>
      <c r="R1055" s="3"/>
      <c r="S1055" s="4" t="s">
        <v>3</v>
      </c>
      <c r="T1055" s="37" t="s">
        <v>7</v>
      </c>
      <c r="U1055" s="4"/>
      <c r="V1055" s="5">
        <v>1</v>
      </c>
      <c r="W1055" s="6"/>
    </row>
    <row r="1056" spans="17:23" x14ac:dyDescent="0.45">
      <c r="R1056" s="7" t="s">
        <v>30</v>
      </c>
      <c r="S1056" s="8" t="s">
        <v>5</v>
      </c>
      <c r="T1056" s="29" t="s">
        <v>9</v>
      </c>
      <c r="U1056" s="8"/>
      <c r="V1056" s="9">
        <f>$B$8</f>
        <v>0.06</v>
      </c>
      <c r="W1056" s="10"/>
    </row>
    <row r="1057" spans="17:23" x14ac:dyDescent="0.45">
      <c r="Q1057" s="17"/>
      <c r="R1057" s="11" t="s">
        <v>136</v>
      </c>
      <c r="S1057" s="8" t="s">
        <v>93</v>
      </c>
      <c r="T1057" s="55" t="s">
        <v>93</v>
      </c>
      <c r="U1057" s="9"/>
      <c r="V1057" s="9">
        <v>1</v>
      </c>
      <c r="W1057" s="10"/>
    </row>
    <row r="1058" spans="17:23" x14ac:dyDescent="0.45">
      <c r="Q1058" s="17"/>
      <c r="R1058" s="11" t="s">
        <v>136</v>
      </c>
      <c r="S1058" s="12" t="s">
        <v>4</v>
      </c>
      <c r="T1058" s="55" t="s">
        <v>14</v>
      </c>
      <c r="U1058" s="12">
        <f>$O$128</f>
        <v>4.4000000000000011E-3</v>
      </c>
      <c r="V1058" s="13">
        <v>1</v>
      </c>
      <c r="W1058" s="14">
        <f>U1058*V1055*V1056*V1057*V1058</f>
        <v>2.6400000000000007E-4</v>
      </c>
    </row>
    <row r="1060" spans="17:23" x14ac:dyDescent="0.45">
      <c r="Q1060" s="1" t="s">
        <v>320</v>
      </c>
      <c r="R1060" s="3"/>
      <c r="S1060" s="4" t="s">
        <v>3</v>
      </c>
      <c r="T1060" s="37" t="s">
        <v>7</v>
      </c>
      <c r="U1060" s="4"/>
      <c r="V1060" s="5">
        <v>1</v>
      </c>
      <c r="W1060" s="6"/>
    </row>
    <row r="1061" spans="17:23" x14ac:dyDescent="0.45">
      <c r="R1061" s="7" t="s">
        <v>29</v>
      </c>
      <c r="S1061" s="8" t="s">
        <v>5</v>
      </c>
      <c r="T1061" s="26" t="s">
        <v>6</v>
      </c>
      <c r="U1061" s="8"/>
      <c r="V1061" s="9">
        <f>$B$6</f>
        <v>0.2</v>
      </c>
      <c r="W1061" s="10"/>
    </row>
    <row r="1062" spans="17:23" x14ac:dyDescent="0.45">
      <c r="Q1062" s="17"/>
      <c r="R1062" s="11" t="s">
        <v>136</v>
      </c>
      <c r="S1062" s="8" t="s">
        <v>93</v>
      </c>
      <c r="T1062" s="55" t="s">
        <v>12</v>
      </c>
      <c r="U1062" s="9"/>
      <c r="V1062" s="9">
        <v>1</v>
      </c>
      <c r="W1062" s="10"/>
    </row>
    <row r="1063" spans="17:23" x14ac:dyDescent="0.45">
      <c r="Q1063" s="17"/>
      <c r="R1063" s="11" t="s">
        <v>17</v>
      </c>
      <c r="S1063" s="12" t="s">
        <v>4</v>
      </c>
      <c r="T1063" s="62" t="s">
        <v>1</v>
      </c>
      <c r="U1063" s="12">
        <f>$O$133</f>
        <v>6.6500000000000012E-4</v>
      </c>
      <c r="V1063" s="13">
        <f>$H$6</f>
        <v>0.19</v>
      </c>
      <c r="W1063" s="14">
        <f>U1063*V1060*V1061*V1062*V1063</f>
        <v>2.5270000000000007E-5</v>
      </c>
    </row>
    <row r="1065" spans="17:23" x14ac:dyDescent="0.45">
      <c r="Q1065" s="1" t="s">
        <v>321</v>
      </c>
      <c r="R1065" s="3"/>
      <c r="S1065" s="4" t="s">
        <v>3</v>
      </c>
      <c r="T1065" s="37" t="s">
        <v>7</v>
      </c>
      <c r="U1065" s="4"/>
      <c r="V1065" s="5">
        <v>1</v>
      </c>
      <c r="W1065" s="6"/>
    </row>
    <row r="1066" spans="17:23" x14ac:dyDescent="0.45">
      <c r="R1066" s="7" t="s">
        <v>29</v>
      </c>
      <c r="S1066" s="8" t="s">
        <v>5</v>
      </c>
      <c r="T1066" s="26" t="s">
        <v>6</v>
      </c>
      <c r="U1066" s="8"/>
      <c r="V1066" s="9">
        <f>$B$6</f>
        <v>0.2</v>
      </c>
      <c r="W1066" s="10"/>
    </row>
    <row r="1067" spans="17:23" x14ac:dyDescent="0.45">
      <c r="Q1067" s="17"/>
      <c r="R1067" s="11" t="s">
        <v>136</v>
      </c>
      <c r="S1067" s="8" t="s">
        <v>93</v>
      </c>
      <c r="T1067" s="55" t="s">
        <v>12</v>
      </c>
      <c r="U1067" s="9"/>
      <c r="V1067" s="9">
        <v>1</v>
      </c>
      <c r="W1067" s="10"/>
    </row>
    <row r="1068" spans="17:23" x14ac:dyDescent="0.45">
      <c r="Q1068" s="17"/>
      <c r="R1068" s="11" t="s">
        <v>114</v>
      </c>
      <c r="S1068" s="12" t="s">
        <v>4</v>
      </c>
      <c r="T1068" s="61" t="s">
        <v>4</v>
      </c>
      <c r="U1068" s="12">
        <f>$O$133</f>
        <v>6.6500000000000012E-4</v>
      </c>
      <c r="V1068" s="13">
        <f>$H$7</f>
        <v>0.7</v>
      </c>
      <c r="W1068" s="14">
        <f>U1068*V1065*V1066*V1067*V1068</f>
        <v>9.3100000000000013E-5</v>
      </c>
    </row>
    <row r="1070" spans="17:23" x14ac:dyDescent="0.45">
      <c r="Q1070" s="1" t="s">
        <v>322</v>
      </c>
      <c r="R1070" s="3"/>
      <c r="S1070" s="4" t="s">
        <v>3</v>
      </c>
      <c r="T1070" s="37" t="s">
        <v>7</v>
      </c>
      <c r="U1070" s="4"/>
      <c r="V1070" s="5">
        <v>1</v>
      </c>
      <c r="W1070" s="6"/>
    </row>
    <row r="1071" spans="17:23" x14ac:dyDescent="0.45">
      <c r="R1071" s="7" t="s">
        <v>29</v>
      </c>
      <c r="S1071" s="8" t="s">
        <v>5</v>
      </c>
      <c r="T1071" s="26" t="s">
        <v>6</v>
      </c>
      <c r="U1071" s="8"/>
      <c r="V1071" s="9">
        <f>$B$6</f>
        <v>0.2</v>
      </c>
      <c r="W1071" s="10"/>
    </row>
    <row r="1072" spans="17:23" x14ac:dyDescent="0.45">
      <c r="Q1072" s="17"/>
      <c r="R1072" s="11" t="s">
        <v>136</v>
      </c>
      <c r="S1072" s="8" t="s">
        <v>93</v>
      </c>
      <c r="T1072" s="55" t="s">
        <v>12</v>
      </c>
      <c r="U1072" s="9"/>
      <c r="V1072" s="9">
        <v>1</v>
      </c>
      <c r="W1072" s="10"/>
    </row>
    <row r="1073" spans="17:23" x14ac:dyDescent="0.45">
      <c r="Q1073" s="17"/>
      <c r="R1073" s="11" t="s">
        <v>49</v>
      </c>
      <c r="S1073" s="12" t="s">
        <v>4</v>
      </c>
      <c r="T1073" s="60" t="s">
        <v>14</v>
      </c>
      <c r="U1073" s="12">
        <f>$O$133</f>
        <v>6.6500000000000012E-4</v>
      </c>
      <c r="V1073" s="13">
        <f>$H$8</f>
        <v>0.11</v>
      </c>
      <c r="W1073" s="14">
        <f>U1073*V1070*V1071*V1072*V1073</f>
        <v>1.4630000000000004E-5</v>
      </c>
    </row>
    <row r="1075" spans="17:23" x14ac:dyDescent="0.45">
      <c r="Q1075" s="1" t="s">
        <v>323</v>
      </c>
      <c r="R1075" s="3"/>
      <c r="S1075" s="4" t="s">
        <v>3</v>
      </c>
      <c r="T1075" s="37" t="s">
        <v>7</v>
      </c>
      <c r="U1075" s="4"/>
      <c r="V1075" s="5">
        <v>1</v>
      </c>
      <c r="W1075" s="6"/>
    </row>
    <row r="1076" spans="17:23" x14ac:dyDescent="0.45">
      <c r="R1076" s="7" t="s">
        <v>126</v>
      </c>
      <c r="S1076" s="8" t="s">
        <v>5</v>
      </c>
      <c r="T1076" s="28" t="s">
        <v>5</v>
      </c>
      <c r="U1076" s="8"/>
      <c r="V1076" s="9">
        <f>$B$7</f>
        <v>0.74</v>
      </c>
      <c r="W1076" s="10"/>
    </row>
    <row r="1077" spans="17:23" x14ac:dyDescent="0.45">
      <c r="Q1077" s="17"/>
      <c r="R1077" s="11" t="s">
        <v>136</v>
      </c>
      <c r="S1077" s="8" t="s">
        <v>93</v>
      </c>
      <c r="T1077" s="55" t="s">
        <v>12</v>
      </c>
      <c r="U1077" s="9"/>
      <c r="V1077" s="9">
        <v>1</v>
      </c>
      <c r="W1077" s="10"/>
    </row>
    <row r="1078" spans="17:23" x14ac:dyDescent="0.45">
      <c r="Q1078" s="17"/>
      <c r="R1078" s="11" t="s">
        <v>17</v>
      </c>
      <c r="S1078" s="12" t="s">
        <v>4</v>
      </c>
      <c r="T1078" s="62" t="s">
        <v>1</v>
      </c>
      <c r="U1078" s="12">
        <f>$O$133</f>
        <v>6.6500000000000012E-4</v>
      </c>
      <c r="V1078" s="13">
        <f>$H$6</f>
        <v>0.19</v>
      </c>
      <c r="W1078" s="14">
        <f>U1078*V1075*V1076*V1077*V1078</f>
        <v>9.3499000000000021E-5</v>
      </c>
    </row>
    <row r="1080" spans="17:23" x14ac:dyDescent="0.45">
      <c r="Q1080" s="1" t="s">
        <v>324</v>
      </c>
      <c r="R1080" s="3"/>
      <c r="S1080" s="4" t="s">
        <v>3</v>
      </c>
      <c r="T1080" s="37" t="s">
        <v>7</v>
      </c>
      <c r="U1080" s="4"/>
      <c r="V1080" s="5">
        <v>1</v>
      </c>
      <c r="W1080" s="6"/>
    </row>
    <row r="1081" spans="17:23" x14ac:dyDescent="0.45">
      <c r="R1081" s="7" t="s">
        <v>126</v>
      </c>
      <c r="S1081" s="8" t="s">
        <v>5</v>
      </c>
      <c r="T1081" s="28" t="s">
        <v>5</v>
      </c>
      <c r="U1081" s="8"/>
      <c r="V1081" s="9">
        <f>$B$7</f>
        <v>0.74</v>
      </c>
      <c r="W1081" s="10"/>
    </row>
    <row r="1082" spans="17:23" x14ac:dyDescent="0.45">
      <c r="Q1082" s="17"/>
      <c r="R1082" s="11" t="s">
        <v>136</v>
      </c>
      <c r="S1082" s="8" t="s">
        <v>93</v>
      </c>
      <c r="T1082" s="55" t="s">
        <v>12</v>
      </c>
      <c r="U1082" s="9"/>
      <c r="V1082" s="9">
        <v>1</v>
      </c>
      <c r="W1082" s="10"/>
    </row>
    <row r="1083" spans="17:23" x14ac:dyDescent="0.45">
      <c r="Q1083" s="17"/>
      <c r="R1083" s="11" t="s">
        <v>114</v>
      </c>
      <c r="S1083" s="12" t="s">
        <v>4</v>
      </c>
      <c r="T1083" s="61" t="s">
        <v>4</v>
      </c>
      <c r="U1083" s="12">
        <f>$O$133</f>
        <v>6.6500000000000012E-4</v>
      </c>
      <c r="V1083" s="13">
        <f>$H$7</f>
        <v>0.7</v>
      </c>
      <c r="W1083" s="14">
        <f>U1083*V1080*V1081*V1082*V1083</f>
        <v>3.4447000000000004E-4</v>
      </c>
    </row>
    <row r="1085" spans="17:23" x14ac:dyDescent="0.45">
      <c r="Q1085" s="1" t="s">
        <v>325</v>
      </c>
      <c r="R1085" s="3"/>
      <c r="S1085" s="4" t="s">
        <v>3</v>
      </c>
      <c r="T1085" s="37" t="s">
        <v>7</v>
      </c>
      <c r="U1085" s="4"/>
      <c r="V1085" s="5">
        <v>1</v>
      </c>
      <c r="W1085" s="6"/>
    </row>
    <row r="1086" spans="17:23" x14ac:dyDescent="0.45">
      <c r="R1086" s="7" t="s">
        <v>126</v>
      </c>
      <c r="S1086" s="8" t="s">
        <v>5</v>
      </c>
      <c r="T1086" s="28" t="s">
        <v>5</v>
      </c>
      <c r="U1086" s="8"/>
      <c r="V1086" s="9">
        <f>$B$7</f>
        <v>0.74</v>
      </c>
      <c r="W1086" s="10"/>
    </row>
    <row r="1087" spans="17:23" x14ac:dyDescent="0.45">
      <c r="Q1087" s="17"/>
      <c r="R1087" s="11" t="s">
        <v>136</v>
      </c>
      <c r="S1087" s="8" t="s">
        <v>93</v>
      </c>
      <c r="T1087" s="55" t="s">
        <v>12</v>
      </c>
      <c r="U1087" s="9"/>
      <c r="V1087" s="9">
        <v>1</v>
      </c>
      <c r="W1087" s="10"/>
    </row>
    <row r="1088" spans="17:23" x14ac:dyDescent="0.45">
      <c r="Q1088" s="17"/>
      <c r="R1088" s="11" t="s">
        <v>49</v>
      </c>
      <c r="S1088" s="12" t="s">
        <v>4</v>
      </c>
      <c r="T1088" s="60" t="s">
        <v>14</v>
      </c>
      <c r="U1088" s="12">
        <f>$O$133</f>
        <v>6.6500000000000012E-4</v>
      </c>
      <c r="V1088" s="13">
        <f>$H$8</f>
        <v>0.11</v>
      </c>
      <c r="W1088" s="14">
        <f>U1088*V1085*V1086*V1087*V1088</f>
        <v>5.4131000000000007E-5</v>
      </c>
    </row>
    <row r="1090" spans="17:23" x14ac:dyDescent="0.45">
      <c r="Q1090" s="1" t="s">
        <v>326</v>
      </c>
      <c r="R1090" s="3"/>
      <c r="S1090" s="4" t="s">
        <v>3</v>
      </c>
      <c r="T1090" s="37" t="s">
        <v>7</v>
      </c>
      <c r="U1090" s="4"/>
      <c r="V1090" s="5">
        <v>1</v>
      </c>
      <c r="W1090" s="6"/>
    </row>
    <row r="1091" spans="17:23" x14ac:dyDescent="0.45">
      <c r="R1091" s="7" t="s">
        <v>30</v>
      </c>
      <c r="S1091" s="8" t="s">
        <v>5</v>
      </c>
      <c r="T1091" s="29" t="s">
        <v>9</v>
      </c>
      <c r="U1091" s="8"/>
      <c r="V1091" s="9">
        <f>$B$8</f>
        <v>0.06</v>
      </c>
      <c r="W1091" s="10"/>
    </row>
    <row r="1092" spans="17:23" x14ac:dyDescent="0.45">
      <c r="Q1092" s="17"/>
      <c r="R1092" s="11" t="s">
        <v>136</v>
      </c>
      <c r="S1092" s="8" t="s">
        <v>93</v>
      </c>
      <c r="T1092" s="55" t="s">
        <v>12</v>
      </c>
      <c r="U1092" s="9"/>
      <c r="V1092" s="9">
        <v>1</v>
      </c>
      <c r="W1092" s="10"/>
    </row>
    <row r="1093" spans="17:23" x14ac:dyDescent="0.45">
      <c r="Q1093" s="17"/>
      <c r="R1093" s="11" t="s">
        <v>17</v>
      </c>
      <c r="S1093" s="12" t="s">
        <v>4</v>
      </c>
      <c r="T1093" s="62" t="s">
        <v>1</v>
      </c>
      <c r="U1093" s="12">
        <f>$O$133</f>
        <v>6.6500000000000012E-4</v>
      </c>
      <c r="V1093" s="13">
        <f>$H$6</f>
        <v>0.19</v>
      </c>
      <c r="W1093" s="14">
        <f>U1093*V1090*V1091*V1092*V1093</f>
        <v>7.5810000000000016E-6</v>
      </c>
    </row>
    <row r="1095" spans="17:23" x14ac:dyDescent="0.45">
      <c r="Q1095" s="1" t="s">
        <v>327</v>
      </c>
      <c r="R1095" s="3"/>
      <c r="S1095" s="4" t="s">
        <v>3</v>
      </c>
      <c r="T1095" s="37" t="s">
        <v>7</v>
      </c>
      <c r="U1095" s="4"/>
      <c r="V1095" s="5">
        <v>1</v>
      </c>
      <c r="W1095" s="6"/>
    </row>
    <row r="1096" spans="17:23" x14ac:dyDescent="0.45">
      <c r="R1096" s="7" t="s">
        <v>30</v>
      </c>
      <c r="S1096" s="8" t="s">
        <v>5</v>
      </c>
      <c r="T1096" s="29" t="s">
        <v>9</v>
      </c>
      <c r="U1096" s="8"/>
      <c r="V1096" s="9">
        <f>$B$8</f>
        <v>0.06</v>
      </c>
      <c r="W1096" s="10"/>
    </row>
    <row r="1097" spans="17:23" x14ac:dyDescent="0.45">
      <c r="Q1097" s="17"/>
      <c r="R1097" s="11" t="s">
        <v>136</v>
      </c>
      <c r="S1097" s="8" t="s">
        <v>93</v>
      </c>
      <c r="T1097" s="55" t="s">
        <v>12</v>
      </c>
      <c r="U1097" s="9"/>
      <c r="V1097" s="9">
        <v>1</v>
      </c>
      <c r="W1097" s="10"/>
    </row>
    <row r="1098" spans="17:23" x14ac:dyDescent="0.45">
      <c r="Q1098" s="17"/>
      <c r="R1098" s="11" t="s">
        <v>114</v>
      </c>
      <c r="S1098" s="12" t="s">
        <v>4</v>
      </c>
      <c r="T1098" s="61" t="s">
        <v>4</v>
      </c>
      <c r="U1098" s="12">
        <f>$O$133</f>
        <v>6.6500000000000012E-4</v>
      </c>
      <c r="V1098" s="13">
        <f>$H$7</f>
        <v>0.7</v>
      </c>
      <c r="W1098" s="14">
        <f>U1098*V1095*V1096*V1097*V1098</f>
        <v>2.7930000000000002E-5</v>
      </c>
    </row>
    <row r="1100" spans="17:23" x14ac:dyDescent="0.45">
      <c r="Q1100" s="1" t="s">
        <v>328</v>
      </c>
      <c r="R1100" s="3"/>
      <c r="S1100" s="4" t="s">
        <v>3</v>
      </c>
      <c r="T1100" s="37" t="s">
        <v>7</v>
      </c>
      <c r="U1100" s="4"/>
      <c r="V1100" s="5">
        <v>1</v>
      </c>
      <c r="W1100" s="6"/>
    </row>
    <row r="1101" spans="17:23" x14ac:dyDescent="0.45">
      <c r="R1101" s="7" t="s">
        <v>30</v>
      </c>
      <c r="S1101" s="8" t="s">
        <v>5</v>
      </c>
      <c r="T1101" s="29" t="s">
        <v>9</v>
      </c>
      <c r="U1101" s="8"/>
      <c r="V1101" s="9">
        <f>$B$8</f>
        <v>0.06</v>
      </c>
      <c r="W1101" s="10"/>
    </row>
    <row r="1102" spans="17:23" x14ac:dyDescent="0.45">
      <c r="Q1102" s="17"/>
      <c r="R1102" s="11" t="s">
        <v>136</v>
      </c>
      <c r="S1102" s="8" t="s">
        <v>93</v>
      </c>
      <c r="T1102" s="55" t="s">
        <v>12</v>
      </c>
      <c r="U1102" s="9"/>
      <c r="V1102" s="9">
        <v>1</v>
      </c>
      <c r="W1102" s="10"/>
    </row>
    <row r="1103" spans="17:23" x14ac:dyDescent="0.45">
      <c r="Q1103" s="17"/>
      <c r="R1103" s="11" t="s">
        <v>49</v>
      </c>
      <c r="S1103" s="12" t="s">
        <v>4</v>
      </c>
      <c r="T1103" s="60" t="s">
        <v>14</v>
      </c>
      <c r="U1103" s="12">
        <f>$O$133</f>
        <v>6.6500000000000012E-4</v>
      </c>
      <c r="V1103" s="13">
        <f>$H$8</f>
        <v>0.11</v>
      </c>
      <c r="W1103" s="14">
        <f>U1103*V1100*V1101*V1102*V1103</f>
        <v>4.3890000000000007E-6</v>
      </c>
    </row>
    <row r="1105" spans="17:23" x14ac:dyDescent="0.45">
      <c r="Q1105" s="1" t="s">
        <v>329</v>
      </c>
      <c r="R1105" s="3"/>
      <c r="S1105" s="4" t="s">
        <v>3</v>
      </c>
      <c r="T1105" s="37" t="s">
        <v>7</v>
      </c>
      <c r="U1105" s="4"/>
      <c r="V1105" s="5">
        <v>1</v>
      </c>
      <c r="W1105" s="6"/>
    </row>
    <row r="1106" spans="17:23" x14ac:dyDescent="0.45">
      <c r="R1106" s="7" t="s">
        <v>29</v>
      </c>
      <c r="S1106" s="8" t="s">
        <v>5</v>
      </c>
      <c r="T1106" s="26" t="s">
        <v>6</v>
      </c>
      <c r="U1106" s="8"/>
      <c r="V1106" s="9">
        <f>$B$6</f>
        <v>0.2</v>
      </c>
      <c r="W1106" s="10"/>
    </row>
    <row r="1107" spans="17:23" x14ac:dyDescent="0.45">
      <c r="Q1107" s="17"/>
      <c r="R1107" s="11" t="s">
        <v>136</v>
      </c>
      <c r="S1107" s="8" t="s">
        <v>93</v>
      </c>
      <c r="T1107" s="55" t="s">
        <v>12</v>
      </c>
      <c r="U1107" s="9"/>
      <c r="V1107" s="9">
        <v>1</v>
      </c>
      <c r="W1107" s="10"/>
    </row>
    <row r="1108" spans="17:23" x14ac:dyDescent="0.45">
      <c r="Q1108" s="17"/>
      <c r="R1108" s="11" t="s">
        <v>136</v>
      </c>
      <c r="S1108" s="12" t="s">
        <v>4</v>
      </c>
      <c r="T1108" s="55" t="s">
        <v>4</v>
      </c>
      <c r="U1108" s="12">
        <f>$O$138</f>
        <v>2.4500000000000004E-3</v>
      </c>
      <c r="V1108" s="13">
        <v>1</v>
      </c>
      <c r="W1108" s="14">
        <f>U1108*V1105*V1106*V1107*V1108</f>
        <v>4.9000000000000009E-4</v>
      </c>
    </row>
    <row r="1110" spans="17:23" x14ac:dyDescent="0.45">
      <c r="Q1110" s="1" t="s">
        <v>330</v>
      </c>
      <c r="R1110" s="3"/>
      <c r="S1110" s="4" t="s">
        <v>3</v>
      </c>
      <c r="T1110" s="37" t="s">
        <v>7</v>
      </c>
      <c r="U1110" s="4"/>
      <c r="V1110" s="5">
        <v>1</v>
      </c>
      <c r="W1110" s="6"/>
    </row>
    <row r="1111" spans="17:23" x14ac:dyDescent="0.45">
      <c r="R1111" s="7" t="s">
        <v>126</v>
      </c>
      <c r="S1111" s="8" t="s">
        <v>5</v>
      </c>
      <c r="T1111" s="28" t="s">
        <v>5</v>
      </c>
      <c r="U1111" s="8"/>
      <c r="V1111" s="9">
        <f>$B$7</f>
        <v>0.74</v>
      </c>
      <c r="W1111" s="10"/>
    </row>
    <row r="1112" spans="17:23" x14ac:dyDescent="0.45">
      <c r="Q1112" s="17"/>
      <c r="R1112" s="11" t="s">
        <v>136</v>
      </c>
      <c r="S1112" s="8" t="s">
        <v>93</v>
      </c>
      <c r="T1112" s="55" t="s">
        <v>12</v>
      </c>
      <c r="U1112" s="9"/>
      <c r="V1112" s="9">
        <v>1</v>
      </c>
      <c r="W1112" s="10"/>
    </row>
    <row r="1113" spans="17:23" x14ac:dyDescent="0.45">
      <c r="Q1113" s="17"/>
      <c r="R1113" s="11" t="s">
        <v>136</v>
      </c>
      <c r="S1113" s="12" t="s">
        <v>4</v>
      </c>
      <c r="T1113" s="55" t="s">
        <v>4</v>
      </c>
      <c r="U1113" s="12">
        <f>$O$138</f>
        <v>2.4500000000000004E-3</v>
      </c>
      <c r="V1113" s="13">
        <v>1</v>
      </c>
      <c r="W1113" s="14">
        <f>U1113*V1110*V1111*V1112*V1113</f>
        <v>1.8130000000000002E-3</v>
      </c>
    </row>
    <row r="1115" spans="17:23" x14ac:dyDescent="0.45">
      <c r="Q1115" s="1" t="s">
        <v>331</v>
      </c>
      <c r="R1115" s="3"/>
      <c r="S1115" s="4" t="s">
        <v>3</v>
      </c>
      <c r="T1115" s="37" t="s">
        <v>7</v>
      </c>
      <c r="U1115" s="4"/>
      <c r="V1115" s="5">
        <v>1</v>
      </c>
      <c r="W1115" s="6"/>
    </row>
    <row r="1116" spans="17:23" x14ac:dyDescent="0.45">
      <c r="R1116" s="7" t="s">
        <v>30</v>
      </c>
      <c r="S1116" s="8" t="s">
        <v>5</v>
      </c>
      <c r="T1116" s="29" t="s">
        <v>9</v>
      </c>
      <c r="U1116" s="8"/>
      <c r="V1116" s="9">
        <f>$B$8</f>
        <v>0.06</v>
      </c>
      <c r="W1116" s="10"/>
    </row>
    <row r="1117" spans="17:23" x14ac:dyDescent="0.45">
      <c r="Q1117" s="17"/>
      <c r="R1117" s="11" t="s">
        <v>136</v>
      </c>
      <c r="S1117" s="8" t="s">
        <v>93</v>
      </c>
      <c r="T1117" s="55" t="s">
        <v>12</v>
      </c>
      <c r="U1117" s="9"/>
      <c r="V1117" s="9">
        <v>1</v>
      </c>
      <c r="W1117" s="10"/>
    </row>
    <row r="1118" spans="17:23" x14ac:dyDescent="0.45">
      <c r="Q1118" s="17"/>
      <c r="R1118" s="11" t="s">
        <v>136</v>
      </c>
      <c r="S1118" s="12" t="s">
        <v>4</v>
      </c>
      <c r="T1118" s="55" t="s">
        <v>4</v>
      </c>
      <c r="U1118" s="12">
        <f>$O$138</f>
        <v>2.4500000000000004E-3</v>
      </c>
      <c r="V1118" s="13">
        <v>1</v>
      </c>
      <c r="W1118" s="14">
        <f>U1118*V1115*V1116*V1117*V1118</f>
        <v>1.4700000000000002E-4</v>
      </c>
    </row>
    <row r="1120" spans="17:23" x14ac:dyDescent="0.45">
      <c r="Q1120" s="1" t="s">
        <v>332</v>
      </c>
      <c r="R1120" s="3"/>
      <c r="S1120" s="4" t="s">
        <v>3</v>
      </c>
      <c r="T1120" s="37" t="s">
        <v>7</v>
      </c>
      <c r="U1120" s="4"/>
      <c r="V1120" s="5">
        <v>1</v>
      </c>
      <c r="W1120" s="6"/>
    </row>
    <row r="1121" spans="17:28" x14ac:dyDescent="0.45">
      <c r="R1121" s="7" t="s">
        <v>29</v>
      </c>
      <c r="S1121" s="8" t="s">
        <v>5</v>
      </c>
      <c r="T1121" s="26" t="s">
        <v>6</v>
      </c>
      <c r="U1121" s="8"/>
      <c r="V1121" s="9">
        <f>$B$6</f>
        <v>0.2</v>
      </c>
      <c r="W1121" s="10"/>
    </row>
    <row r="1122" spans="17:28" x14ac:dyDescent="0.45">
      <c r="Q1122" s="17"/>
      <c r="R1122" s="11" t="s">
        <v>136</v>
      </c>
      <c r="S1122" s="8" t="s">
        <v>93</v>
      </c>
      <c r="T1122" s="55" t="s">
        <v>12</v>
      </c>
      <c r="U1122" s="9"/>
      <c r="V1122" s="9">
        <v>1</v>
      </c>
      <c r="W1122" s="10"/>
    </row>
    <row r="1123" spans="17:28" x14ac:dyDescent="0.45">
      <c r="Q1123" s="17"/>
      <c r="R1123" s="11" t="s">
        <v>136</v>
      </c>
      <c r="S1123" s="12" t="s">
        <v>4</v>
      </c>
      <c r="T1123" s="55" t="s">
        <v>14</v>
      </c>
      <c r="U1123" s="12">
        <f>$O$143</f>
        <v>3.8500000000000003E-4</v>
      </c>
      <c r="V1123" s="13">
        <v>1</v>
      </c>
      <c r="W1123" s="14">
        <f>U1123*V1120*V1121*V1122*V1123</f>
        <v>7.7000000000000015E-5</v>
      </c>
    </row>
    <row r="1125" spans="17:28" x14ac:dyDescent="0.45">
      <c r="Q1125" s="1" t="s">
        <v>333</v>
      </c>
      <c r="R1125" s="3"/>
      <c r="S1125" s="4" t="s">
        <v>3</v>
      </c>
      <c r="T1125" s="37" t="s">
        <v>7</v>
      </c>
      <c r="U1125" s="4"/>
      <c r="V1125" s="5">
        <v>1</v>
      </c>
      <c r="W1125" s="6"/>
    </row>
    <row r="1126" spans="17:28" x14ac:dyDescent="0.45">
      <c r="R1126" s="7" t="s">
        <v>126</v>
      </c>
      <c r="S1126" s="8" t="s">
        <v>5</v>
      </c>
      <c r="T1126" s="28" t="s">
        <v>5</v>
      </c>
      <c r="U1126" s="8"/>
      <c r="V1126" s="9">
        <f>$B$7</f>
        <v>0.74</v>
      </c>
      <c r="W1126" s="10"/>
    </row>
    <row r="1127" spans="17:28" x14ac:dyDescent="0.45">
      <c r="Q1127" s="17"/>
      <c r="R1127" s="11" t="s">
        <v>136</v>
      </c>
      <c r="S1127" s="8" t="s">
        <v>93</v>
      </c>
      <c r="T1127" s="55" t="s">
        <v>12</v>
      </c>
      <c r="U1127" s="9"/>
      <c r="V1127" s="9">
        <v>1</v>
      </c>
      <c r="W1127" s="10"/>
    </row>
    <row r="1128" spans="17:28" x14ac:dyDescent="0.45">
      <c r="Q1128" s="17"/>
      <c r="R1128" s="11" t="s">
        <v>136</v>
      </c>
      <c r="S1128" s="12" t="s">
        <v>4</v>
      </c>
      <c r="T1128" s="55" t="s">
        <v>14</v>
      </c>
      <c r="U1128" s="12">
        <f>$O$143</f>
        <v>3.8500000000000003E-4</v>
      </c>
      <c r="V1128" s="13">
        <v>1</v>
      </c>
      <c r="W1128" s="14">
        <f>U1128*V1125*V1126*V1127*V1128</f>
        <v>2.8490000000000004E-4</v>
      </c>
    </row>
    <row r="1130" spans="17:28" x14ac:dyDescent="0.45">
      <c r="Q1130" s="1" t="s">
        <v>334</v>
      </c>
      <c r="R1130" s="3"/>
      <c r="S1130" s="4" t="s">
        <v>3</v>
      </c>
      <c r="T1130" s="37" t="s">
        <v>7</v>
      </c>
      <c r="U1130" s="4"/>
      <c r="V1130" s="5">
        <v>1</v>
      </c>
      <c r="W1130" s="6"/>
    </row>
    <row r="1131" spans="17:28" x14ac:dyDescent="0.45">
      <c r="R1131" s="7" t="s">
        <v>30</v>
      </c>
      <c r="S1131" s="8" t="s">
        <v>5</v>
      </c>
      <c r="T1131" s="29" t="s">
        <v>9</v>
      </c>
      <c r="U1131" s="8"/>
      <c r="V1131" s="9">
        <f>$B$8</f>
        <v>0.06</v>
      </c>
      <c r="W1131" s="10"/>
    </row>
    <row r="1132" spans="17:28" x14ac:dyDescent="0.45">
      <c r="Q1132" s="17"/>
      <c r="R1132" s="11" t="s">
        <v>136</v>
      </c>
      <c r="S1132" s="8" t="s">
        <v>93</v>
      </c>
      <c r="T1132" s="55" t="s">
        <v>12</v>
      </c>
      <c r="U1132" s="9"/>
      <c r="V1132" s="9">
        <v>1</v>
      </c>
      <c r="W1132" s="10"/>
    </row>
    <row r="1133" spans="17:28" x14ac:dyDescent="0.45">
      <c r="Q1133" s="17"/>
      <c r="R1133" s="11" t="s">
        <v>136</v>
      </c>
      <c r="S1133" s="12" t="s">
        <v>4</v>
      </c>
      <c r="T1133" s="55" t="s">
        <v>14</v>
      </c>
      <c r="U1133" s="12">
        <f>$O$143</f>
        <v>3.8500000000000003E-4</v>
      </c>
      <c r="V1133" s="13">
        <v>1</v>
      </c>
      <c r="W1133" s="14">
        <f>U1133*V1130*V1131*V1132*V1133</f>
        <v>2.3100000000000002E-5</v>
      </c>
    </row>
    <row r="1135" spans="17:28" x14ac:dyDescent="0.45">
      <c r="V1135" t="s">
        <v>113</v>
      </c>
      <c r="W1135">
        <f>SUM(W10:W1133)</f>
        <v>1.0000000000000002</v>
      </c>
      <c r="AA1135" t="s">
        <v>113</v>
      </c>
      <c r="AB1135">
        <f>SUM(AB10:AB1133)</f>
        <v>0.2</v>
      </c>
    </row>
  </sheetData>
  <mergeCells count="2">
    <mergeCell ref="J8:O8"/>
    <mergeCell ref="R8:W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BA3-8246-4331-91AD-E858CB90B36D}">
  <dimension ref="A1:C27"/>
  <sheetViews>
    <sheetView workbookViewId="0">
      <selection activeCell="C1" sqref="C1:C27"/>
    </sheetView>
  </sheetViews>
  <sheetFormatPr defaultRowHeight="14.25" x14ac:dyDescent="0.45"/>
  <sheetData>
    <row r="1" spans="1:3" x14ac:dyDescent="0.45">
      <c r="A1" s="54">
        <v>1.2201800000000004E-5</v>
      </c>
      <c r="B1" s="54">
        <v>1.0371530000000001E-4</v>
      </c>
      <c r="C1" s="54">
        <v>6.100900000000002E-6</v>
      </c>
    </row>
    <row r="2" spans="1:3" x14ac:dyDescent="0.45">
      <c r="A2" s="54">
        <v>2.8155400000000005E-4</v>
      </c>
      <c r="B2" s="54">
        <v>2.3932089999999999E-3</v>
      </c>
      <c r="C2" s="54">
        <v>1.4077700000000002E-4</v>
      </c>
    </row>
    <row r="3" spans="1:3" x14ac:dyDescent="0.45">
      <c r="A3" s="54">
        <v>4.4244199999999999E-5</v>
      </c>
      <c r="B3" s="54">
        <v>3.760757000000001E-4</v>
      </c>
      <c r="C3" s="54">
        <v>2.2122099999999999E-5</v>
      </c>
    </row>
    <row r="4" spans="1:3" x14ac:dyDescent="0.45">
      <c r="A4" s="54">
        <v>6.5268800000000023E-4</v>
      </c>
      <c r="B4" s="54">
        <v>5.5478480000000002E-3</v>
      </c>
      <c r="C4" s="54">
        <v>3.2634400000000011E-4</v>
      </c>
    </row>
    <row r="5" spans="1:3" x14ac:dyDescent="0.45">
      <c r="A5" s="54">
        <v>1.5060640000000002E-2</v>
      </c>
      <c r="B5" s="54">
        <v>0.12801544000000001</v>
      </c>
      <c r="C5" s="54">
        <v>7.5303200000000009E-3</v>
      </c>
    </row>
    <row r="6" spans="1:3" x14ac:dyDescent="0.45">
      <c r="A6" s="54">
        <v>2.3666720000000007E-3</v>
      </c>
      <c r="B6" s="54">
        <v>2.0116712000000002E-2</v>
      </c>
      <c r="C6" s="54">
        <v>1.1833360000000003E-3</v>
      </c>
    </row>
    <row r="7" spans="1:3" x14ac:dyDescent="0.45">
      <c r="A7" s="54">
        <v>5.7110200000000014E-5</v>
      </c>
      <c r="B7" s="54">
        <v>4.8543670000000014E-4</v>
      </c>
      <c r="C7" s="54">
        <v>2.8555100000000007E-5</v>
      </c>
    </row>
    <row r="8" spans="1:3" x14ac:dyDescent="0.45">
      <c r="A8" s="54">
        <v>1.3178060000000004E-3</v>
      </c>
      <c r="B8" s="54">
        <v>1.1201351000000002E-2</v>
      </c>
      <c r="C8" s="54">
        <v>6.5890300000000018E-4</v>
      </c>
    </row>
    <row r="9" spans="1:3" x14ac:dyDescent="0.45">
      <c r="A9" s="54">
        <v>2.0708380000000005E-4</v>
      </c>
      <c r="B9" s="54">
        <v>1.7602123000000003E-3</v>
      </c>
      <c r="C9" s="54">
        <v>1.0354190000000003E-4</v>
      </c>
    </row>
    <row r="10" spans="1:3" x14ac:dyDescent="0.45">
      <c r="A10" s="54">
        <v>4.514666000000001E-5</v>
      </c>
      <c r="B10" s="54">
        <v>3.8374661000000002E-4</v>
      </c>
      <c r="C10" s="54">
        <v>2.2573330000000005E-5</v>
      </c>
    </row>
    <row r="11" spans="1:3" x14ac:dyDescent="0.45">
      <c r="A11" s="54">
        <v>1.0417498000000001E-3</v>
      </c>
      <c r="B11" s="54">
        <v>8.8548732999999998E-3</v>
      </c>
      <c r="C11" s="54">
        <v>5.2087490000000004E-4</v>
      </c>
    </row>
    <row r="12" spans="1:3" x14ac:dyDescent="0.45">
      <c r="A12" s="54">
        <v>1.6370354000000003E-4</v>
      </c>
      <c r="B12" s="54">
        <v>1.3914800900000001E-3</v>
      </c>
      <c r="C12" s="54">
        <v>8.1851770000000013E-5</v>
      </c>
    </row>
    <row r="13" spans="1:3" x14ac:dyDescent="0.45">
      <c r="A13" s="54">
        <v>2.4149456000000006E-3</v>
      </c>
      <c r="B13" s="54">
        <v>2.0527037600000003E-2</v>
      </c>
      <c r="C13" s="54">
        <v>1.2074728000000003E-3</v>
      </c>
    </row>
    <row r="14" spans="1:3" x14ac:dyDescent="0.45">
      <c r="A14" s="54">
        <v>5.572436800000001E-2</v>
      </c>
      <c r="B14" s="54">
        <v>0.47365712800000004</v>
      </c>
      <c r="C14" s="54">
        <v>2.7862184000000005E-2</v>
      </c>
    </row>
    <row r="15" spans="1:3" x14ac:dyDescent="0.45">
      <c r="A15" s="54">
        <v>8.7566864000000015E-3</v>
      </c>
      <c r="B15" s="54">
        <v>7.4431834400000008E-2</v>
      </c>
      <c r="C15" s="54">
        <v>4.3783432000000008E-3</v>
      </c>
    </row>
    <row r="16" spans="1:3" x14ac:dyDescent="0.45">
      <c r="A16" s="54">
        <v>2.1130774000000004E-4</v>
      </c>
      <c r="B16" s="54">
        <v>1.7961157900000001E-3</v>
      </c>
      <c r="C16" s="54">
        <v>1.0565387000000002E-4</v>
      </c>
    </row>
    <row r="17" spans="1:3" x14ac:dyDescent="0.45">
      <c r="A17" s="54">
        <v>4.8758822000000007E-3</v>
      </c>
      <c r="B17" s="54">
        <v>4.1444998699999999E-2</v>
      </c>
      <c r="C17" s="54">
        <v>2.4379411000000004E-3</v>
      </c>
    </row>
    <row r="18" spans="1:3" x14ac:dyDescent="0.45">
      <c r="A18" s="54">
        <v>7.6621006000000011E-4</v>
      </c>
      <c r="B18" s="54">
        <v>6.5127855100000007E-3</v>
      </c>
      <c r="C18" s="54">
        <v>3.8310503000000006E-4</v>
      </c>
    </row>
    <row r="19" spans="1:3" x14ac:dyDescent="0.45">
      <c r="A19" s="54">
        <v>3.660540000000001E-6</v>
      </c>
      <c r="B19" s="54">
        <v>3.1114589999999994E-5</v>
      </c>
      <c r="C19" s="54">
        <v>1.8302700000000005E-6</v>
      </c>
    </row>
    <row r="20" spans="1:3" x14ac:dyDescent="0.45">
      <c r="A20" s="54">
        <v>8.4466200000000001E-5</v>
      </c>
      <c r="B20" s="54">
        <v>7.1796269999999996E-4</v>
      </c>
      <c r="C20" s="54">
        <v>4.2233100000000001E-5</v>
      </c>
    </row>
    <row r="21" spans="1:3" x14ac:dyDescent="0.45">
      <c r="A21" s="54">
        <v>1.3273260000000001E-5</v>
      </c>
      <c r="B21" s="54">
        <v>1.1282271000000001E-4</v>
      </c>
      <c r="C21" s="54">
        <v>6.6366300000000005E-6</v>
      </c>
    </row>
    <row r="22" spans="1:3" x14ac:dyDescent="0.45">
      <c r="A22" s="54">
        <v>1.9580640000000003E-4</v>
      </c>
      <c r="B22" s="54">
        <v>1.6643544E-3</v>
      </c>
      <c r="C22" s="54">
        <v>9.7903200000000015E-5</v>
      </c>
    </row>
    <row r="23" spans="1:3" x14ac:dyDescent="0.45">
      <c r="A23" s="54">
        <v>4.5181920000000007E-3</v>
      </c>
      <c r="B23" s="54">
        <v>3.8404631999999994E-2</v>
      </c>
      <c r="C23" s="54">
        <v>2.2590960000000004E-3</v>
      </c>
    </row>
    <row r="24" spans="1:3" x14ac:dyDescent="0.45">
      <c r="A24" s="54">
        <v>7.1000160000000024E-4</v>
      </c>
      <c r="B24" s="54">
        <v>6.0350135999999999E-3</v>
      </c>
      <c r="C24" s="54">
        <v>3.5500080000000012E-4</v>
      </c>
    </row>
    <row r="25" spans="1:3" x14ac:dyDescent="0.45">
      <c r="A25" s="54">
        <v>1.7133060000000004E-5</v>
      </c>
      <c r="B25" s="54">
        <v>1.4563101E-4</v>
      </c>
      <c r="C25" s="54">
        <v>8.5665300000000022E-6</v>
      </c>
    </row>
    <row r="26" spans="1:3" x14ac:dyDescent="0.45">
      <c r="A26" s="54">
        <v>3.9534180000000006E-4</v>
      </c>
      <c r="B26" s="54">
        <v>3.3604053E-3</v>
      </c>
      <c r="C26" s="54">
        <v>1.9767090000000003E-4</v>
      </c>
    </row>
    <row r="27" spans="1:3" x14ac:dyDescent="0.45">
      <c r="A27" s="54">
        <v>6.2125140000000002E-5</v>
      </c>
      <c r="B27" s="54">
        <v>5.2806369000000001E-4</v>
      </c>
      <c r="C27" s="54">
        <v>3.1062570000000001E-5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2Drivers-1Effector-mom-to-dad</vt:lpstr>
      <vt:lpstr>2Drivers-2Effectors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Bridenbecker</dc:creator>
  <cp:lastModifiedBy>Dan Bridenbecker</cp:lastModifiedBy>
  <dcterms:created xsi:type="dcterms:W3CDTF">2018-10-04T23:45:19Z</dcterms:created>
  <dcterms:modified xsi:type="dcterms:W3CDTF">2018-10-09T18:27:23Z</dcterms:modified>
</cp:coreProperties>
</file>